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95BCED23-039C-4F2E-8D7E-DB1FD11B19D1}" xr6:coauthVersionLast="36" xr6:coauthVersionMax="36" xr10:uidLastSave="{00000000-0000-0000-0000-000000000000}"/>
  <bookViews>
    <workbookView xWindow="0" yWindow="0" windowWidth="23040" windowHeight="92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U34" i="10"/>
  <c r="U35" i="10" s="1"/>
  <c r="U36" i="10" s="1"/>
  <c r="C34" i="10"/>
  <c r="AM34" i="10" l="1"/>
  <c r="BE34" i="10" s="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alcChain>
</file>

<file path=xl/sharedStrings.xml><?xml version="1.0" encoding="utf-8"?>
<sst xmlns="http://schemas.openxmlformats.org/spreadsheetml/2006/main" count="1125" uniqueCount="575">
  <si>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</si>
  <si>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</si>
  <si>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</si>
  <si>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</si>
  <si>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</si>
  <si>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</si>
  <si>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</si>
  <si>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</si>
  <si>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</si>
  <si>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</si>
  <si>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</si>
  <si>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</si>
  <si>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</si>
  <si>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</si>
  <si>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</si>
  <si>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</si>
  <si>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</si>
  <si>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</si>
  <si>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</si>
  <si>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</si>
  <si>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</si>
  <si>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</si>
  <si>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</si>
  <si>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</si>
  <si>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</si>
  <si>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</si>
  <si>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</si>
  <si>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</si>
  <si>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</si>
  <si>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</si>
  <si>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</si>
  <si>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</si>
  <si>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</si>
  <si>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</si>
  <si>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</si>
  <si>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</si>
  <si>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</si>
  <si>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</si>
  <si>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</si>
  <si>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</si>
  <si>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</si>
  <si>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</si>
  <si>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</si>
  <si>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</si>
  <si>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</si>
  <si>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</si>
  <si>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</si>
  <si>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</si>
  <si>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</si>
  <si>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</si>
  <si>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</si>
  <si>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</si>
  <si>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</si>
  <si>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</si>
  <si>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</si>
  <si>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</si>
  <si>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</si>
  <si>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</si>
  <si>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</si>
  <si>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</si>
  <si>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</si>
  <si>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</si>
  <si>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</si>
  <si>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</si>
  <si>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</si>
  <si>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</si>
  <si>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</si>
  <si>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</si>
  <si>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</si>
  <si>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</si>
  <si>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</si>
  <si>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</si>
  <si>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</si>
  <si>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</si>
  <si>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</si>
  <si>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</si>
  <si>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</si>
  <si>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</si>
  <si>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</si>
  <si>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</si>
  <si>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</si>
  <si>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</si>
  <si>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</si>
  <si>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</si>
  <si>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</si>
  <si>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</si>
  <si>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</si>
  <si>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</si>
  <si>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</si>
  <si>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</si>
  <si>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</si>
  <si>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</si>
  <si>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</si>
  <si>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</si>
  <si>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徳之島町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</si>
  <si>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</si>
  <si>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</si>
  <si>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</si>
  <si>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</si>
  <si>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</si>
  <si>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</si>
  <si>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</si>
  <si>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</si>
  <si>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</si>
  <si>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</si>
  <si>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</si>
  <si>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</si>
  <si>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</si>
  <si>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</si>
  <si>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</si>
  <si>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</si>
  <si>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</si>
  <si>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</si>
  <si>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</si>
  <si>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</si>
  <si>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</si>
  <si>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</si>
  <si>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</si>
  <si>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</si>
  <si>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</si>
  <si>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</si>
  <si>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</si>
  <si>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</si>
  <si>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</si>
  <si>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</si>
  <si>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</si>
  <si>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</si>
  <si>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</si>
  <si>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</si>
  <si>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</si>
  <si>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</si>
  <si>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</si>
  <si>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</si>
  <si>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</si>
  <si>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</si>
  <si>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</si>
  <si>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</si>
  <si>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</si>
  <si>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</si>
  <si>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</si>
  <si>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</si>
  <si>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</si>
  <si>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</si>
  <si>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</si>
  <si>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</si>
  <si>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</si>
  <si>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</si>
  <si>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</si>
  <si>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</si>
  <si>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</si>
  <si>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</si>
  <si>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</si>
  <si>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</si>
  <si>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</si>
  <si>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</si>
  <si>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</si>
  <si>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</si>
  <si>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</si>
  <si>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</si>
  <si>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</si>
  <si>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</si>
  <si>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</si>
  <si>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</si>
  <si>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</si>
  <si>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</si>
  <si>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</si>
  <si>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</si>
  <si>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</si>
  <si>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</si>
  <si>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</si>
  <si>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</si>
  <si>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</si>
  <si>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</si>
  <si>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</si>
  <si>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</si>
  <si>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</si>
  <si>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</si>
  <si>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</si>
  <si>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</si>
  <si>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</si>
  <si>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</si>
  <si>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</si>
  <si>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</si>
  <si>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</si>
  <si>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</si>
  <si>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</si>
  <si>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</si>
  <si>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</si>
  <si>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</si>
  <si>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</si>
  <si>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</si>
  <si>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</si>
  <si>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</si>
  <si>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</si>
  <si>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</si>
  <si>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</si>
  <si>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</si>
  <si>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</si>
  <si>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</si>
  <si>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</si>
  <si>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</si>
  <si>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</si>
  <si>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</si>
  <si>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鹿児島県徳之島町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</si>
  <si>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</si>
  <si>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</si>
  <si>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</si>
  <si>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</si>
  <si>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</si>
  <si>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</si>
  <si>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</si>
  <si>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</si>
  <si>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</si>
  <si>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</si>
  <si>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</si>
  <si>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</si>
  <si>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</si>
  <si>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</si>
  <si>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</si>
  <si>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</si>
  <si>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</si>
  <si>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</si>
  <si>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</si>
  <si>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</si>
  <si>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</si>
  <si>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</si>
  <si>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</si>
  <si>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</si>
  <si>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</si>
  <si>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</si>
  <si>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</si>
  <si>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</si>
  <si>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</si>
  <si>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</si>
  <si>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</si>
  <si>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</si>
  <si>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</si>
  <si>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</si>
  <si>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</si>
  <si>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</si>
  <si>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</si>
  <si>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</si>
  <si>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</si>
  <si>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</si>
  <si>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</si>
  <si>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</si>
  <si>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</si>
  <si>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</si>
  <si>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</si>
  <si>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</si>
  <si>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</si>
  <si>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</si>
  <si>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</si>
  <si>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</si>
  <si>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</si>
  <si>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</si>
  <si>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</si>
  <si>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</si>
  <si>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</si>
  <si>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</si>
  <si>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</si>
  <si>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</si>
  <si>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</si>
  <si>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</si>
  <si>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</si>
  <si>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</si>
  <si>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</si>
  <si>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</si>
  <si>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</si>
  <si>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</si>
  <si>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</si>
  <si>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</si>
  <si>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</si>
  <si>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</si>
  <si>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</si>
  <si>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</si>
  <si>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</si>
  <si>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</si>
  <si>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</si>
  <si>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</si>
  <si>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</si>
  <si>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</si>
  <si>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</si>
  <si>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</si>
  <si>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</si>
  <si>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</si>
  <si>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</si>
  <si>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</si>
  <si>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</si>
  <si>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</si>
  <si>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</si>
  <si>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</si>
  <si>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</si>
  <si>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</si>
  <si>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</si>
  <si>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</si>
  <si>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</si>
  <si>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</si>
  <si>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</si>
  <si>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</si>
  <si>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</si>
  <si>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</si>
  <si>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</si>
  <si>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</si>
  <si>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</si>
  <si>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</si>
  <si>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</si>
  <si>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</si>
  <si>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</si>
  <si>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</si>
  <si>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</si>
  <si>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</si>
  <si>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</si>
  <si>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</si>
  <si>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</si>
  <si>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</si>
  <si>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</si>
  <si>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</si>
  <si>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</si>
  <si>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</si>
  <si>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</si>
  <si>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</si>
  <si>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</si>
  <si>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</si>
  <si>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</si>
  <si>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</si>
  <si>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</si>
  <si>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</si>
  <si>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</si>
  <si>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</si>
  <si>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</si>
  <si>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</si>
  <si>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</si>
  <si>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</si>
  <si>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</si>
  <si>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</si>
  <si>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</si>
  <si>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</si>
  <si>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</si>
  <si>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</si>
  <si>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</si>
  <si>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</si>
  <si>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</si>
  <si>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</si>
  <si>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</si>
  <si>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</si>
  <si>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</si>
  <si>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</si>
  <si>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</si>
  <si>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</si>
  <si>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</si>
  <si>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</si>
  <si>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</si>
  <si>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</si>
  <si>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鹿児島県徳之島町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</si>
  <si>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</si>
  <si>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</si>
  <si>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</si>
  <si>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</si>
  <si>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</si>
  <si>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</si>
  <si>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</si>
  <si>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</si>
  <si>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</si>
  <si>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</si>
  <si>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</si>
  <si>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</si>
  <si>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</si>
  <si>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</si>
  <si>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</si>
  <si>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</si>
  <si>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</si>
  <si>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</si>
  <si>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</si>
  <si>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</si>
  <si>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</si>
  <si>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</si>
  <si>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</si>
  <si>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</si>
  <si>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</si>
  <si>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</si>
  <si>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</si>
  <si>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</si>
  <si>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</si>
  <si>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</si>
  <si>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</si>
  <si>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</si>
  <si>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</si>
  <si>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</si>
  <si>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</si>
  <si>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</si>
  <si>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</si>
  <si>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</si>
  <si>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</si>
  <si>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</si>
  <si>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</si>
  <si>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</si>
  <si>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</si>
  <si>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</si>
  <si>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</si>
  <si>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</si>
  <si>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</si>
  <si>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</si>
  <si>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</si>
  <si>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</si>
  <si>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</si>
  <si>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</si>
  <si>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</si>
  <si>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</si>
  <si>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</si>
  <si>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</si>
  <si>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</si>
  <si>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</si>
  <si>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</si>
  <si>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</si>
  <si>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</si>
  <si>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</si>
  <si>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</si>
  <si>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</si>
  <si>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</si>
  <si>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</si>
  <si>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</si>
  <si>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</si>
  <si>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</si>
  <si>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</si>
  <si>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</si>
  <si>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</si>
  <si>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</si>
  <si>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</si>
  <si>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</si>
  <si>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</si>
  <si>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</si>
  <si>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</si>
  <si>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</si>
  <si>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</si>
  <si>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</si>
  <si>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</si>
  <si>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</si>
  <si>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</si>
  <si>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</si>
  <si>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</si>
  <si>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</si>
  <si>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</si>
  <si>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</si>
  <si>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</si>
  <si>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</si>
  <si>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</si>
  <si>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</si>
  <si>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</si>
  <si>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</si>
  <si>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</si>
  <si>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</si>
  <si>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</si>
  <si>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</si>
  <si>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</si>
  <si>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</si>
  <si>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</si>
  <si>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</si>
  <si>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</si>
  <si>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</si>
  <si>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</si>
  <si>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</si>
  <si>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</si>
  <si>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</si>
  <si>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</si>
  <si>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</si>
  <si>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</si>
  <si>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</si>
  <si>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</si>
  <si>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</si>
  <si>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</si>
  <si>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</si>
  <si>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</si>
  <si>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</si>
  <si>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</si>
  <si>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</si>
  <si>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</si>
  <si>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</si>
  <si>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</si>
  <si>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</si>
  <si>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</si>
  <si>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</si>
  <si>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</si>
  <si>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</si>
  <si>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</si>
  <si>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</si>
  <si>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</si>
  <si>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</si>
  <si>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</si>
  <si>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</si>
  <si>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</si>
  <si>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</si>
  <si>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</si>
  <si>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</si>
  <si>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</si>
  <si>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</si>
  <si>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</si>
  <si>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</si>
  <si>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</si>
  <si>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</si>
  <si>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</si>
  <si>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</si>
  <si>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</si>
  <si>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</si>
  <si>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</si>
  <si>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</si>
  <si>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</si>
  <si>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</si>
  <si>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</si>
  <si>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</si>
  <si>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</si>
  <si>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</si>
  <si>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</si>
  <si>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</si>
  <si>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</si>
  <si>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</si>
  <si>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</si>
  <si>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</si>
  <si>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</si>
  <si>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</si>
  <si>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</si>
  <si>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</si>
  <si>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</si>
  <si>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</si>
  <si>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</si>
  <si>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</si>
  <si>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</si>
  <si>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</si>
  <si>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</si>
  <si>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</si>
  <si>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</si>
  <si>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2.80</t>
  </si>
  <si>
    <t>▲ 0.12</t>
  </si>
  <si>
    <t>▲ 2.32</t>
  </si>
  <si>
    <t>▲ 4.06</t>
  </si>
  <si>
    <t>水道事業会計</t>
  </si>
  <si>
    <t>一般会計</t>
  </si>
  <si>
    <t>介護保険事業特別会計</t>
  </si>
  <si>
    <t>公共下水道事業特別会計</t>
  </si>
  <si>
    <t>国民健康保険特別会計</t>
  </si>
  <si>
    <t>後期高齢者医療特別会計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</si>
  <si>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</si>
  <si>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</si>
  <si>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</si>
  <si>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</si>
  <si>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</si>
  <si>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</si>
  <si>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</si>
  <si>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</si>
  <si>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t>
    <phoneticPr fontId="2"/>
  </si>
  <si>
    <t>ふるさと思いやり基金</t>
    <rPh sb="4" eb="5">
      <t>オモ</t>
    </rPh>
    <rPh sb="8" eb="10">
      <t>キキン</t>
    </rPh>
    <phoneticPr fontId="5"/>
  </si>
  <si>
    <t>教育施設等整備基金</t>
    <rPh sb="0" eb="2">
      <t>キョウイク</t>
    </rPh>
    <rPh sb="2" eb="4">
      <t>シセツ</t>
    </rPh>
    <rPh sb="4" eb="5">
      <t>トウ</t>
    </rPh>
    <rPh sb="5" eb="7">
      <t>セイビ</t>
    </rPh>
    <rPh sb="7" eb="9">
      <t>キキン</t>
    </rPh>
    <phoneticPr fontId="2"/>
  </si>
  <si>
    <t>庁舎整備基金</t>
    <rPh sb="0" eb="2">
      <t>チョウシャ</t>
    </rPh>
    <rPh sb="2" eb="4">
      <t>セイビ</t>
    </rPh>
    <rPh sb="4" eb="6">
      <t>キキン</t>
    </rPh>
    <phoneticPr fontId="2"/>
  </si>
  <si>
    <t>地域振興基金</t>
    <rPh sb="0" eb="2">
      <t>チイキ</t>
    </rPh>
    <rPh sb="2" eb="4">
      <t>シンコウ</t>
    </rPh>
    <rPh sb="4" eb="6">
      <t>キキン</t>
    </rPh>
    <phoneticPr fontId="2"/>
  </si>
  <si>
    <t>地域福祉基金</t>
    <rPh sb="0" eb="2">
      <t>チイキ</t>
    </rPh>
    <rPh sb="2" eb="4">
      <t>フクシ</t>
    </rPh>
    <rPh sb="4" eb="6">
      <t>キキン</t>
    </rPh>
    <phoneticPr fontId="2"/>
  </si>
  <si>
    <t>鹿児島県市町村総合事務組合</t>
    <phoneticPr fontId="10"/>
  </si>
  <si>
    <t>徳之島地区消防組合</t>
    <phoneticPr fontId="10"/>
  </si>
  <si>
    <t>奄美群島広域事務組合</t>
    <phoneticPr fontId="10"/>
  </si>
  <si>
    <t>徳之島地区介護保険組合</t>
    <phoneticPr fontId="10"/>
  </si>
  <si>
    <t>徳之島愛ランド広域連合（一般会計）</t>
    <phoneticPr fontId="10"/>
  </si>
  <si>
    <t>徳之島愛ランド広域連合（徳之島食肉センター特別会計）</t>
    <phoneticPr fontId="10"/>
  </si>
  <si>
    <t>鹿児島県後期高齢者医療広域連合（一般会計）</t>
    <phoneticPr fontId="10"/>
  </si>
  <si>
    <t>鹿児島県後期高齢者医療広域連合（後期高齢者医療特別会計）</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</si>
  <si>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</si>
  <si>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</si>
  <si>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</si>
  <si>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新庁舎建設事業等の大型事業の増加に伴い上昇している。また、有形固定資産減価償却率は、類似団体よりも高い水準に上昇しており、主に道路、幼稚園・保育所等が高い水準となっている。特に、幼稚園・保育所においては、新規事業を優先しているため、十分な老朽化対策が実施できていない状況である。公共施設等総合管理計画や個別施設計画に基づき、老朽化対策及び除却を実施する。</t>
    <rPh sb="0" eb="2">
      <t>ショウライ</t>
    </rPh>
    <rPh sb="2" eb="6">
      <t>フタンヒリツ</t>
    </rPh>
    <rPh sb="12" eb="15">
      <t>シンチョウシャ</t>
    </rPh>
    <rPh sb="15" eb="17">
      <t>ケンセツ</t>
    </rPh>
    <rPh sb="17" eb="19">
      <t>ジギョウ</t>
    </rPh>
    <rPh sb="19" eb="20">
      <t>トウ</t>
    </rPh>
    <rPh sb="21" eb="23">
      <t>オオガタ</t>
    </rPh>
    <rPh sb="23" eb="25">
      <t>ジギョウ</t>
    </rPh>
    <rPh sb="26" eb="28">
      <t>ゾウカ</t>
    </rPh>
    <rPh sb="29" eb="30">
      <t>トモナ</t>
    </rPh>
    <rPh sb="31" eb="33">
      <t>ジョウショウ</t>
    </rPh>
    <rPh sb="41" eb="43">
      <t>ユウケイ</t>
    </rPh>
    <rPh sb="43" eb="45">
      <t>コテイ</t>
    </rPh>
    <rPh sb="45" eb="47">
      <t>シサン</t>
    </rPh>
    <rPh sb="47" eb="49">
      <t>ゲンカ</t>
    </rPh>
    <rPh sb="49" eb="52">
      <t>ショウキャクリツ</t>
    </rPh>
    <rPh sb="54" eb="56">
      <t>ルイジ</t>
    </rPh>
    <rPh sb="56" eb="57">
      <t>ダン</t>
    </rPh>
    <rPh sb="57" eb="58">
      <t>カラダ</t>
    </rPh>
    <rPh sb="61" eb="62">
      <t>タカ</t>
    </rPh>
    <rPh sb="63" eb="65">
      <t>スイジュン</t>
    </rPh>
    <rPh sb="66" eb="68">
      <t>ジョウショウ</t>
    </rPh>
    <rPh sb="73" eb="74">
      <t>オモ</t>
    </rPh>
    <rPh sb="75" eb="77">
      <t>ドウロ</t>
    </rPh>
    <rPh sb="78" eb="81">
      <t>ヨウチエン</t>
    </rPh>
    <rPh sb="82" eb="85">
      <t>ホイクジョ</t>
    </rPh>
    <rPh sb="85" eb="86">
      <t>トウ</t>
    </rPh>
    <rPh sb="87" eb="88">
      <t>タカ</t>
    </rPh>
    <rPh sb="89" eb="91">
      <t>スイジュン</t>
    </rPh>
    <rPh sb="98" eb="99">
      <t>トク</t>
    </rPh>
    <rPh sb="101" eb="104">
      <t>ヨウチエン</t>
    </rPh>
    <rPh sb="114" eb="116">
      <t>シンキ</t>
    </rPh>
    <rPh sb="116" eb="118">
      <t>ジギョウ</t>
    </rPh>
    <rPh sb="119" eb="121">
      <t>ユウセン</t>
    </rPh>
    <rPh sb="128" eb="130">
      <t>ジュウフン</t>
    </rPh>
    <rPh sb="131" eb="134">
      <t>ロウキュウカ</t>
    </rPh>
    <rPh sb="134" eb="136">
      <t>タイサク</t>
    </rPh>
    <rPh sb="137" eb="139">
      <t>ジッシ</t>
    </rPh>
    <rPh sb="145" eb="147">
      <t>ジョウキョウ</t>
    </rPh>
    <rPh sb="151" eb="156">
      <t>コウキョウシセツトウ</t>
    </rPh>
    <rPh sb="156" eb="158">
      <t>ソウゴウ</t>
    </rPh>
    <rPh sb="158" eb="160">
      <t>カンリ</t>
    </rPh>
    <rPh sb="160" eb="162">
      <t>ケイカク</t>
    </rPh>
    <rPh sb="163" eb="165">
      <t>コベツ</t>
    </rPh>
    <rPh sb="165" eb="167">
      <t>シセツ</t>
    </rPh>
    <rPh sb="167" eb="169">
      <t>ケイカク</t>
    </rPh>
    <rPh sb="170" eb="171">
      <t>モト</t>
    </rPh>
    <rPh sb="174" eb="177">
      <t>ロウキュウカ</t>
    </rPh>
    <rPh sb="177" eb="179">
      <t>タイサク</t>
    </rPh>
    <rPh sb="179" eb="180">
      <t>オヨ</t>
    </rPh>
    <rPh sb="181" eb="183">
      <t>ジョキャク</t>
    </rPh>
    <rPh sb="184" eb="186">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</si>
  <si>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</si>
  <si>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</si>
  <si>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</si>
  <si>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</si>
  <si>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</si>
  <si>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</si>
  <si>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比率及び将来負担比率は年々上昇傾向であり、新庁舎建設事業・東天城中学校建設事業などの大型事業を複数年にわたり実施したことで、数値が上昇している。中長期的な事業計画に基づき、交付税措置のある地方債の発行に努め、これまで以上に公債費の適正化に取り組む。</t>
    <rPh sb="0" eb="2">
      <t>ジッシツ</t>
    </rPh>
    <rPh sb="2" eb="4">
      <t>コウサイ</t>
    </rPh>
    <rPh sb="4" eb="6">
      <t>ヒリツ</t>
    </rPh>
    <rPh sb="6" eb="7">
      <t>オヨ</t>
    </rPh>
    <rPh sb="8" eb="10">
      <t>ショウライ</t>
    </rPh>
    <rPh sb="10" eb="12">
      <t>フタン</t>
    </rPh>
    <rPh sb="12" eb="14">
      <t>ヒリツ</t>
    </rPh>
    <rPh sb="15" eb="17">
      <t>ネンネン</t>
    </rPh>
    <rPh sb="17" eb="19">
      <t>ジョウショウ</t>
    </rPh>
    <rPh sb="19" eb="21">
      <t>ケイコウ</t>
    </rPh>
    <rPh sb="25" eb="28">
      <t>シンチョウシャ</t>
    </rPh>
    <rPh sb="28" eb="30">
      <t>ケンセツ</t>
    </rPh>
    <rPh sb="30" eb="32">
      <t>ジギョウ</t>
    </rPh>
    <rPh sb="33" eb="34">
      <t>ヒガシ</t>
    </rPh>
    <rPh sb="34" eb="39">
      <t>アマギチュウガッコウ</t>
    </rPh>
    <rPh sb="39" eb="41">
      <t>ケンセツ</t>
    </rPh>
    <rPh sb="41" eb="43">
      <t>ジギョウ</t>
    </rPh>
    <rPh sb="46" eb="48">
      <t>オオガタ</t>
    </rPh>
    <rPh sb="48" eb="50">
      <t>ジギョウ</t>
    </rPh>
    <rPh sb="51" eb="54">
      <t>フクスウネン</t>
    </rPh>
    <rPh sb="58" eb="60">
      <t>ジッシ</t>
    </rPh>
    <rPh sb="66" eb="68">
      <t>スウチ</t>
    </rPh>
    <rPh sb="69" eb="71">
      <t>ジョウショウ</t>
    </rPh>
    <rPh sb="76" eb="79">
      <t>チュウチョウキ</t>
    </rPh>
    <rPh sb="79" eb="80">
      <t>テキ</t>
    </rPh>
    <rPh sb="81" eb="83">
      <t>ジギョウ</t>
    </rPh>
    <rPh sb="83" eb="85">
      <t>ケイカク</t>
    </rPh>
    <rPh sb="86" eb="87">
      <t>モト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</si>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</sst>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9" borderId="0" xfId="6" applyFont="1" applyFill="1" applyAlignment="1">
      <alignment vertical="center"/>
    </xf>
    <xf numFmtId="0" fontId="17" fillId="9" borderId="0" xfId="6" applyFill="1" applyAlignment="1" applyProtection="1">
      <alignment vertical="center"/>
      <protection hidden="1"/>
    </xf>
    <xf numFmtId="0" fontId="1" fillId="9" borderId="0" xfId="16" applyFont="1" applyFill="1">
      <alignment vertical="center"/>
    </xf>
    <xf numFmtId="0" fontId="17" fillId="9" borderId="0" xfId="6" applyFill="1" applyAlignment="1">
      <alignment vertical="center"/>
    </xf>
    <xf numFmtId="0" fontId="17" fillId="9" borderId="0" xfId="6" applyFill="1" applyProtection="1">
      <protection hidden="1"/>
    </xf>
    <xf numFmtId="0" fontId="1" fillId="9" borderId="41" xfId="16" applyFont="1" applyFill="1" applyBorder="1">
      <alignment vertical="center"/>
    </xf>
    <xf numFmtId="0" fontId="1" fillId="9" borderId="12" xfId="16" applyFont="1" applyFill="1" applyBorder="1">
      <alignment vertical="center"/>
    </xf>
    <xf numFmtId="189" fontId="1" fillId="9" borderId="12" xfId="16" applyNumberFormat="1" applyFont="1" applyFill="1" applyBorder="1">
      <alignment vertical="center"/>
    </xf>
    <xf numFmtId="0" fontId="1" fillId="9" borderId="51" xfId="16" applyFont="1" applyFill="1" applyBorder="1">
      <alignment vertical="center"/>
    </xf>
    <xf numFmtId="0" fontId="1" fillId="9" borderId="65" xfId="16" applyFont="1" applyFill="1" applyBorder="1">
      <alignment vertical="center"/>
    </xf>
    <xf numFmtId="0" fontId="1" fillId="9" borderId="38" xfId="16" applyFont="1" applyFill="1" applyBorder="1">
      <alignment vertical="center"/>
    </xf>
    <xf numFmtId="0" fontId="1" fillId="9" borderId="37" xfId="16" applyFont="1" applyFill="1" applyBorder="1">
      <alignment vertical="center"/>
    </xf>
    <xf numFmtId="0" fontId="1" fillId="9" borderId="56" xfId="16" applyFont="1" applyFill="1" applyBorder="1">
      <alignment vertical="center"/>
    </xf>
    <xf numFmtId="0" fontId="1" fillId="9" borderId="40" xfId="16" applyFont="1" applyFill="1" applyBorder="1">
      <alignment vertical="center"/>
    </xf>
    <xf numFmtId="0" fontId="1" fillId="9" borderId="31" xfId="16" applyFont="1" applyFill="1" applyBorder="1">
      <alignment vertical="center"/>
    </xf>
    <xf numFmtId="0" fontId="35" fillId="9" borderId="41" xfId="16" applyFont="1" applyFill="1" applyBorder="1">
      <alignment vertical="center"/>
    </xf>
    <xf numFmtId="178" fontId="39" fillId="9" borderId="0" xfId="16" applyNumberFormat="1" applyFont="1" applyFill="1">
      <alignment vertical="center"/>
    </xf>
    <xf numFmtId="178" fontId="1" fillId="9" borderId="0" xfId="16" applyNumberFormat="1" applyFont="1" applyFill="1">
      <alignment vertical="center"/>
    </xf>
    <xf numFmtId="179" fontId="1" fillId="9" borderId="0" xfId="17" applyNumberFormat="1" applyFont="1" applyFill="1" applyAlignment="1">
      <alignment vertical="center" wrapText="1"/>
    </xf>
    <xf numFmtId="49" fontId="1" fillId="9" borderId="0" xfId="17" applyNumberFormat="1" applyFont="1" applyFill="1" applyAlignment="1">
      <alignment horizontal="center" vertical="center" wrapText="1"/>
    </xf>
    <xf numFmtId="49" fontId="1" fillId="9" borderId="0" xfId="17" applyNumberFormat="1" applyFont="1" applyFill="1" applyAlignment="1">
      <alignment horizontal="center" vertical="center"/>
    </xf>
    <xf numFmtId="178" fontId="1" fillId="9" borderId="65" xfId="16" applyNumberFormat="1" applyFont="1" applyFill="1" applyBorder="1">
      <alignment vertical="center"/>
    </xf>
    <xf numFmtId="178" fontId="1" fillId="9" borderId="38" xfId="16" applyNumberFormat="1" applyFont="1" applyFill="1" applyBorder="1">
      <alignment vertical="center"/>
    </xf>
    <xf numFmtId="191" fontId="1" fillId="9" borderId="0" xfId="16" applyNumberFormat="1" applyFont="1" applyFill="1">
      <alignment vertical="center"/>
    </xf>
    <xf numFmtId="178" fontId="1" fillId="9" borderId="37" xfId="16" applyNumberFormat="1" applyFont="1" applyFill="1" applyBorder="1">
      <alignment vertical="center"/>
    </xf>
    <xf numFmtId="178" fontId="1" fillId="9" borderId="56" xfId="16" applyNumberFormat="1" applyFont="1" applyFill="1" applyBorder="1">
      <alignment vertical="center"/>
    </xf>
    <xf numFmtId="189" fontId="1" fillId="9" borderId="56" xfId="16" applyNumberFormat="1" applyFont="1" applyFill="1" applyBorder="1">
      <alignment vertical="center"/>
    </xf>
    <xf numFmtId="178" fontId="1" fillId="9" borderId="40" xfId="16" applyNumberFormat="1" applyFont="1" applyFill="1" applyBorder="1">
      <alignment vertical="center"/>
    </xf>
    <xf numFmtId="0" fontId="35" fillId="9" borderId="65" xfId="16" applyFont="1" applyFill="1" applyBorder="1">
      <alignment vertical="center"/>
    </xf>
    <xf numFmtId="0" fontId="1" fillId="9" borderId="0" xfId="17" applyFont="1" applyFill="1">
      <alignment vertical="center"/>
    </xf>
    <xf numFmtId="189" fontId="1" fillId="9" borderId="0" xfId="17" applyNumberFormat="1" applyFont="1" applyFill="1">
      <alignment vertical="center"/>
    </xf>
    <xf numFmtId="178" fontId="17" fillId="9" borderId="0" xfId="18" applyNumberFormat="1" applyFill="1" applyAlignment="1">
      <alignment vertical="center"/>
    </xf>
    <xf numFmtId="177" fontId="17" fillId="9" borderId="0" xfId="19" applyNumberFormat="1" applyFill="1" applyAlignment="1">
      <alignment horizontal="right" vertical="center"/>
    </xf>
    <xf numFmtId="187" fontId="17" fillId="9" borderId="0" xfId="19" applyNumberFormat="1" applyFill="1" applyAlignment="1">
      <alignment horizontal="right" vertical="center"/>
    </xf>
    <xf numFmtId="178" fontId="1" fillId="9" borderId="0" xfId="16" applyNumberFormat="1" applyFont="1" applyFill="1" applyAlignment="1">
      <alignment vertical="center" wrapText="1"/>
    </xf>
    <xf numFmtId="178" fontId="17" fillId="9" borderId="0" xfId="18" applyNumberFormat="1" applyFill="1" applyAlignment="1">
      <alignment horizontal="center" vertical="center"/>
    </xf>
    <xf numFmtId="0" fontId="40" fillId="9" borderId="0" xfId="20" applyFont="1" applyFill="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9" borderId="0" xfId="16" applyFont="1" applyFill="1" applyAlignment="1">
      <alignment horizontal="center" vertical="center"/>
    </xf>
    <xf numFmtId="187" fontId="1" fillId="9" borderId="0" xfId="17" applyNumberFormat="1" applyFont="1" applyFill="1" applyAlignment="1">
      <alignment horizontal="center" vertical="center" wrapText="1"/>
    </xf>
    <xf numFmtId="187" fontId="1" fillId="9" borderId="34" xfId="17" applyNumberFormat="1" applyFont="1" applyFill="1" applyBorder="1" applyAlignment="1">
      <alignment horizontal="center" vertical="center"/>
    </xf>
    <xf numFmtId="178" fontId="17" fillId="9" borderId="0" xfId="16" applyNumberFormat="1" applyFill="1" applyAlignment="1">
      <alignment horizontal="center" vertical="center"/>
    </xf>
    <xf numFmtId="187" fontId="1" fillId="9" borderId="0" xfId="16" applyNumberFormat="1" applyFont="1" applyFill="1" applyAlignment="1">
      <alignment horizontal="center" vertical="center"/>
    </xf>
    <xf numFmtId="179" fontId="1" fillId="9" borderId="34" xfId="17" applyNumberFormat="1" applyFont="1" applyFill="1" applyBorder="1" applyAlignment="1">
      <alignment horizontal="center" vertical="center" wrapText="1"/>
    </xf>
    <xf numFmtId="0" fontId="1" fillId="9" borderId="34" xfId="16" applyFont="1" applyFill="1" applyBorder="1" applyAlignment="1">
      <alignment horizontal="center" vertical="center"/>
    </xf>
    <xf numFmtId="187" fontId="1" fillId="9" borderId="0" xfId="17" applyNumberFormat="1" applyFont="1" applyFill="1" applyAlignment="1">
      <alignment horizontal="center" vertical="center"/>
    </xf>
    <xf numFmtId="0" fontId="1" fillId="9" borderId="41" xfId="16" applyFont="1" applyFill="1" applyBorder="1" applyAlignment="1" applyProtection="1">
      <alignment horizontal="left" vertical="top" wrapText="1"/>
      <protection locked="0"/>
    </xf>
    <xf numFmtId="0" fontId="1" fillId="9" borderId="12" xfId="16" applyFont="1" applyFill="1" applyBorder="1" applyAlignment="1" applyProtection="1">
      <alignment horizontal="left" vertical="top" wrapText="1"/>
      <protection locked="0"/>
    </xf>
    <xf numFmtId="0" fontId="1" fillId="9" borderId="51" xfId="16" applyFont="1" applyFill="1" applyBorder="1" applyAlignment="1" applyProtection="1">
      <alignment horizontal="left" vertical="top" wrapText="1"/>
      <protection locked="0"/>
    </xf>
    <xf numFmtId="0" fontId="1" fillId="9" borderId="65" xfId="16" applyFont="1" applyFill="1" applyBorder="1" applyAlignment="1" applyProtection="1">
      <alignment horizontal="left" vertical="top" wrapText="1"/>
      <protection locked="0"/>
    </xf>
    <xf numFmtId="0" fontId="1" fillId="9" borderId="0" xfId="16" applyFont="1" applyFill="1" applyAlignment="1" applyProtection="1">
      <alignment horizontal="left" vertical="top" wrapText="1"/>
      <protection locked="0"/>
    </xf>
    <xf numFmtId="0" fontId="1" fillId="9" borderId="38" xfId="16" applyFont="1" applyFill="1" applyBorder="1" applyAlignment="1" applyProtection="1">
      <alignment horizontal="left" vertical="top" wrapText="1"/>
      <protection locked="0"/>
    </xf>
    <xf numFmtId="0" fontId="1" fillId="9" borderId="37" xfId="16" applyFont="1" applyFill="1" applyBorder="1" applyAlignment="1" applyProtection="1">
      <alignment horizontal="left" vertical="top" wrapText="1"/>
      <protection locked="0"/>
    </xf>
    <xf numFmtId="0" fontId="1" fillId="9" borderId="56" xfId="16" applyFont="1" applyFill="1" applyBorder="1" applyAlignment="1" applyProtection="1">
      <alignment horizontal="left" vertical="top" wrapText="1"/>
      <protection locked="0"/>
    </xf>
    <xf numFmtId="0" fontId="1" fillId="9" borderId="40" xfId="16" applyFont="1" applyFill="1" applyBorder="1" applyAlignment="1" applyProtection="1">
      <alignment horizontal="left" vertical="top" wrapText="1"/>
      <protection locked="0"/>
    </xf>
    <xf numFmtId="179" fontId="1" fillId="9" borderId="0" xfId="17" applyNumberFormat="1" applyFont="1" applyFill="1" applyAlignment="1">
      <alignment horizontal="center" vertical="center" wrapText="1"/>
    </xf>
    <xf numFmtId="0" fontId="1" fillId="9" borderId="39" xfId="16" applyFont="1" applyFill="1" applyBorder="1" applyAlignment="1">
      <alignment horizontal="center" vertical="center"/>
    </xf>
    <xf numFmtId="0" fontId="1" fillId="9" borderId="31" xfId="16" applyFont="1" applyFill="1" applyBorder="1" applyAlignment="1">
      <alignment horizontal="center" vertical="center"/>
    </xf>
    <xf numFmtId="0" fontId="1" fillId="9" borderId="42" xfId="16" applyFont="1" applyFill="1" applyBorder="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C6807BB-BA5E-4DFD-B13F-6AE118F617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F7B6-47E3-AA93-4EB8D88A22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99695</c:v>
                </c:pt>
                <c:pt idx="1">
                  <c:v>195162</c:v>
                </c:pt>
                <c:pt idx="2">
                  <c:v>256675</c:v>
                </c:pt>
                <c:pt idx="3">
                  <c:v>208736</c:v>
                </c:pt>
                <c:pt idx="4">
                  <c:v>213076</c:v>
                </c:pt>
              </c:numCache>
            </c:numRef>
          </c:val>
          <c:smooth val="0"/>
          <c:extLst>
            <c:ext xmlns:c16="http://schemas.microsoft.com/office/drawing/2014/chart" uri="{C3380CC4-5D6E-409C-BE32-E72D297353CC}">
              <c16:uniqueId val="{00000001-F7B6-47E3-AA93-4EB8D88A22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3.36</c:v>
                </c:pt>
                <c:pt idx="1">
                  <c:v>4.08</c:v>
                </c:pt>
                <c:pt idx="2">
                  <c:v>9.32</c:v>
                </c:pt>
                <c:pt idx="3">
                  <c:v>7.27</c:v>
                </c:pt>
                <c:pt idx="4">
                  <c:v>4.59</c:v>
                </c:pt>
              </c:numCache>
            </c:numRef>
          </c:val>
          <c:extLst>
            <c:ext xmlns:c16="http://schemas.microsoft.com/office/drawing/2014/chart" uri="{C3380CC4-5D6E-409C-BE32-E72D297353CC}">
              <c16:uniqueId val="{00000000-0B7E-4827-B9D5-86B813A8FC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24.21</c:v>
                </c:pt>
                <c:pt idx="1">
                  <c:v>23.58</c:v>
                </c:pt>
                <c:pt idx="2">
                  <c:v>24.12</c:v>
                </c:pt>
                <c:pt idx="3">
                  <c:v>29.81</c:v>
                </c:pt>
                <c:pt idx="4">
                  <c:v>32.06</c:v>
                </c:pt>
              </c:numCache>
            </c:numRef>
          </c:val>
          <c:extLst>
            <c:ext xmlns:c16="http://schemas.microsoft.com/office/drawing/2014/chart" uri="{C3380CC4-5D6E-409C-BE32-E72D297353CC}">
              <c16:uniqueId val="{00000001-0B7E-4827-B9D5-86B813A8FC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c:v>
                </c:pt>
                <c:pt idx="1">
                  <c:v>-0.12</c:v>
                </c:pt>
                <c:pt idx="2">
                  <c:v>5.5</c:v>
                </c:pt>
                <c:pt idx="3">
                  <c:v>-2.3199999999999998</c:v>
                </c:pt>
                <c:pt idx="4">
                  <c:v>-4.0599999999999996</c:v>
                </c:pt>
              </c:numCache>
            </c:numRef>
          </c:val>
          <c:smooth val="0"/>
          <c:extLst>
            <c:ext xmlns:c16="http://schemas.microsoft.com/office/drawing/2014/chart" uri="{C3380CC4-5D6E-409C-BE32-E72D297353CC}">
              <c16:uniqueId val="{00000002-0B7E-4827-B9D5-86B813A8FC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CAE-410D-B089-DD304FC5F14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AE-410D-B089-DD304FC5F14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AE-410D-B089-DD304FC5F14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CAE-410D-B089-DD304FC5F14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0.03</c:v>
                </c:pt>
                <c:pt idx="8">
                  <c:v>#N/A</c:v>
                </c:pt>
                <c:pt idx="9">
                  <c:v>0.03</c:v>
                </c:pt>
              </c:numCache>
            </c:numRef>
          </c:val>
          <c:extLst>
            <c:ext xmlns:c16="http://schemas.microsoft.com/office/drawing/2014/chart" uri="{C3380CC4-5D6E-409C-BE32-E72D297353CC}">
              <c16:uniqueId val="{00000004-2CAE-410D-B089-DD304FC5F14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0.42</c:v>
                </c:pt>
                <c:pt idx="4">
                  <c:v>#N/A</c:v>
                </c:pt>
                <c:pt idx="5">
                  <c:v>0.95</c:v>
                </c:pt>
                <c:pt idx="6">
                  <c:v>#N/A</c:v>
                </c:pt>
                <c:pt idx="7">
                  <c:v>0.45</c:v>
                </c:pt>
                <c:pt idx="8">
                  <c:v>#N/A</c:v>
                </c:pt>
                <c:pt idx="9">
                  <c:v>0.16</c:v>
                </c:pt>
              </c:numCache>
            </c:numRef>
          </c:val>
          <c:extLst>
            <c:ext xmlns:c16="http://schemas.microsoft.com/office/drawing/2014/chart" uri="{C3380CC4-5D6E-409C-BE32-E72D297353CC}">
              <c16:uniqueId val="{00000005-2CAE-410D-B089-DD304FC5F14D}"/>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0.01</c:v>
                </c:pt>
                <c:pt idx="2">
                  <c:v>#N/A</c:v>
                </c:pt>
                <c:pt idx="3">
                  <c:v>0.01</c:v>
                </c:pt>
                <c:pt idx="4">
                  <c:v>#N/A</c:v>
                </c:pt>
                <c:pt idx="5">
                  <c:v>0.02</c:v>
                </c:pt>
                <c:pt idx="6">
                  <c:v>#N/A</c:v>
                </c:pt>
                <c:pt idx="7">
                  <c:v>0</c:v>
                </c:pt>
                <c:pt idx="8">
                  <c:v>#N/A</c:v>
                </c:pt>
                <c:pt idx="9">
                  <c:v>0.18</c:v>
                </c:pt>
              </c:numCache>
            </c:numRef>
          </c:val>
          <c:extLst>
            <c:ext xmlns:c16="http://schemas.microsoft.com/office/drawing/2014/chart" uri="{C3380CC4-5D6E-409C-BE32-E72D297353CC}">
              <c16:uniqueId val="{00000006-2CAE-410D-B089-DD304FC5F14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0.93</c:v>
                </c:pt>
                <c:pt idx="2">
                  <c:v>#N/A</c:v>
                </c:pt>
                <c:pt idx="3">
                  <c:v>0.73</c:v>
                </c:pt>
                <c:pt idx="4">
                  <c:v>#N/A</c:v>
                </c:pt>
                <c:pt idx="5">
                  <c:v>0.86</c:v>
                </c:pt>
                <c:pt idx="6">
                  <c:v>#N/A</c:v>
                </c:pt>
                <c:pt idx="7">
                  <c:v>2.0099999999999998</c:v>
                </c:pt>
                <c:pt idx="8">
                  <c:v>#N/A</c:v>
                </c:pt>
                <c:pt idx="9">
                  <c:v>1.64</c:v>
                </c:pt>
              </c:numCache>
            </c:numRef>
          </c:val>
          <c:extLst>
            <c:ext xmlns:c16="http://schemas.microsoft.com/office/drawing/2014/chart" uri="{C3380CC4-5D6E-409C-BE32-E72D297353CC}">
              <c16:uniqueId val="{00000007-2CAE-410D-B089-DD304FC5F14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3.35</c:v>
                </c:pt>
                <c:pt idx="2">
                  <c:v>#N/A</c:v>
                </c:pt>
                <c:pt idx="3">
                  <c:v>4.07</c:v>
                </c:pt>
                <c:pt idx="4">
                  <c:v>#N/A</c:v>
                </c:pt>
                <c:pt idx="5">
                  <c:v>9.32</c:v>
                </c:pt>
                <c:pt idx="6">
                  <c:v>#N/A</c:v>
                </c:pt>
                <c:pt idx="7">
                  <c:v>7.26</c:v>
                </c:pt>
                <c:pt idx="8">
                  <c:v>#N/A</c:v>
                </c:pt>
                <c:pt idx="9">
                  <c:v>4.59</c:v>
                </c:pt>
              </c:numCache>
            </c:numRef>
          </c:val>
          <c:extLst>
            <c:ext xmlns:c16="http://schemas.microsoft.com/office/drawing/2014/chart" uri="{C3380CC4-5D6E-409C-BE32-E72D297353CC}">
              <c16:uniqueId val="{00000008-2CAE-410D-B089-DD304FC5F14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4.54</c:v>
                </c:pt>
                <c:pt idx="2">
                  <c:v>#N/A</c:v>
                </c:pt>
                <c:pt idx="3">
                  <c:v>5.79</c:v>
                </c:pt>
                <c:pt idx="4">
                  <c:v>#N/A</c:v>
                </c:pt>
                <c:pt idx="5">
                  <c:v>6.89</c:v>
                </c:pt>
                <c:pt idx="6">
                  <c:v>#N/A</c:v>
                </c:pt>
                <c:pt idx="7">
                  <c:v>8.27</c:v>
                </c:pt>
                <c:pt idx="8">
                  <c:v>#N/A</c:v>
                </c:pt>
                <c:pt idx="9">
                  <c:v>9.8000000000000007</c:v>
                </c:pt>
              </c:numCache>
            </c:numRef>
          </c:val>
          <c:extLst>
            <c:ext xmlns:c16="http://schemas.microsoft.com/office/drawing/2014/chart" uri="{C3380CC4-5D6E-409C-BE32-E72D297353CC}">
              <c16:uniqueId val="{00000009-2CAE-410D-B089-DD304FC5F14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745</c:v>
                </c:pt>
                <c:pt idx="5">
                  <c:v>748</c:v>
                </c:pt>
                <c:pt idx="8">
                  <c:v>749</c:v>
                </c:pt>
                <c:pt idx="11">
                  <c:v>703</c:v>
                </c:pt>
                <c:pt idx="14">
                  <c:v>719</c:v>
                </c:pt>
              </c:numCache>
            </c:numRef>
          </c:val>
          <c:extLst>
            <c:ext xmlns:c16="http://schemas.microsoft.com/office/drawing/2014/chart" uri="{C3380CC4-5D6E-409C-BE32-E72D297353CC}">
              <c16:uniqueId val="{00000000-F11D-4D3C-9C93-D3C37BB3D2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11D-4D3C-9C93-D3C37BB3D2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11D-4D3C-9C93-D3C37BB3D2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35</c:v>
                </c:pt>
                <c:pt idx="3">
                  <c:v>30</c:v>
                </c:pt>
                <c:pt idx="6">
                  <c:v>33</c:v>
                </c:pt>
                <c:pt idx="9">
                  <c:v>31</c:v>
                </c:pt>
                <c:pt idx="12">
                  <c:v>6</c:v>
                </c:pt>
              </c:numCache>
            </c:numRef>
          </c:val>
          <c:extLst>
            <c:ext xmlns:c16="http://schemas.microsoft.com/office/drawing/2014/chart" uri="{C3380CC4-5D6E-409C-BE32-E72D297353CC}">
              <c16:uniqueId val="{00000003-F11D-4D3C-9C93-D3C37BB3D2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179</c:v>
                </c:pt>
                <c:pt idx="3">
                  <c:v>227</c:v>
                </c:pt>
                <c:pt idx="6">
                  <c:v>237</c:v>
                </c:pt>
                <c:pt idx="9">
                  <c:v>227</c:v>
                </c:pt>
                <c:pt idx="12">
                  <c:v>204</c:v>
                </c:pt>
              </c:numCache>
            </c:numRef>
          </c:val>
          <c:extLst>
            <c:ext xmlns:c16="http://schemas.microsoft.com/office/drawing/2014/chart" uri="{C3380CC4-5D6E-409C-BE32-E72D297353CC}">
              <c16:uniqueId val="{00000004-F11D-4D3C-9C93-D3C37BB3D2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1D-4D3C-9C93-D3C37BB3D2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11D-4D3C-9C93-D3C37BB3D2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812</c:v>
                </c:pt>
                <c:pt idx="3">
                  <c:v>807</c:v>
                </c:pt>
                <c:pt idx="6">
                  <c:v>802</c:v>
                </c:pt>
                <c:pt idx="9">
                  <c:v>809</c:v>
                </c:pt>
                <c:pt idx="12">
                  <c:v>876</c:v>
                </c:pt>
              </c:numCache>
            </c:numRef>
          </c:val>
          <c:extLst>
            <c:ext xmlns:c16="http://schemas.microsoft.com/office/drawing/2014/chart" uri="{C3380CC4-5D6E-409C-BE32-E72D297353CC}">
              <c16:uniqueId val="{00000007-F11D-4D3C-9C93-D3C37BB3D2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281</c:v>
                </c:pt>
                <c:pt idx="2">
                  <c:v>#N/A</c:v>
                </c:pt>
                <c:pt idx="3">
                  <c:v>#N/A</c:v>
                </c:pt>
                <c:pt idx="4">
                  <c:v>316</c:v>
                </c:pt>
                <c:pt idx="5">
                  <c:v>#N/A</c:v>
                </c:pt>
                <c:pt idx="6">
                  <c:v>#N/A</c:v>
                </c:pt>
                <c:pt idx="7">
                  <c:v>323</c:v>
                </c:pt>
                <c:pt idx="8">
                  <c:v>#N/A</c:v>
                </c:pt>
                <c:pt idx="9">
                  <c:v>#N/A</c:v>
                </c:pt>
                <c:pt idx="10">
                  <c:v>364</c:v>
                </c:pt>
                <c:pt idx="11">
                  <c:v>#N/A</c:v>
                </c:pt>
                <c:pt idx="12">
                  <c:v>#N/A</c:v>
                </c:pt>
                <c:pt idx="13">
                  <c:v>367</c:v>
                </c:pt>
                <c:pt idx="14">
                  <c:v>#N/A</c:v>
                </c:pt>
              </c:numCache>
            </c:numRef>
          </c:val>
          <c:smooth val="0"/>
          <c:extLst>
            <c:ext xmlns:c16="http://schemas.microsoft.com/office/drawing/2014/chart" uri="{C3380CC4-5D6E-409C-BE32-E72D297353CC}">
              <c16:uniqueId val="{00000008-F11D-4D3C-9C93-D3C37BB3D2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6349</c:v>
                </c:pt>
                <c:pt idx="5">
                  <c:v>7178</c:v>
                </c:pt>
                <c:pt idx="8">
                  <c:v>7132</c:v>
                </c:pt>
                <c:pt idx="11">
                  <c:v>7010</c:v>
                </c:pt>
                <c:pt idx="14">
                  <c:v>7074</c:v>
                </c:pt>
              </c:numCache>
            </c:numRef>
          </c:val>
          <c:extLst>
            <c:ext xmlns:c16="http://schemas.microsoft.com/office/drawing/2014/chart" uri="{C3380CC4-5D6E-409C-BE32-E72D297353CC}">
              <c16:uniqueId val="{00000000-5BF0-4168-A731-5F147C9BB5B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828</c:v>
                </c:pt>
                <c:pt idx="5">
                  <c:v>846</c:v>
                </c:pt>
                <c:pt idx="8">
                  <c:v>901</c:v>
                </c:pt>
                <c:pt idx="11">
                  <c:v>818</c:v>
                </c:pt>
                <c:pt idx="14">
                  <c:v>743</c:v>
                </c:pt>
              </c:numCache>
            </c:numRef>
          </c:val>
          <c:extLst>
            <c:ext xmlns:c16="http://schemas.microsoft.com/office/drawing/2014/chart" uri="{C3380CC4-5D6E-409C-BE32-E72D297353CC}">
              <c16:uniqueId val="{00000001-5BF0-4168-A731-5F147C9BB5B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3203</c:v>
                </c:pt>
                <c:pt idx="5">
                  <c:v>3462</c:v>
                </c:pt>
                <c:pt idx="8">
                  <c:v>3398</c:v>
                </c:pt>
                <c:pt idx="11">
                  <c:v>3312</c:v>
                </c:pt>
                <c:pt idx="14">
                  <c:v>3493</c:v>
                </c:pt>
              </c:numCache>
            </c:numRef>
          </c:val>
          <c:extLst>
            <c:ext xmlns:c16="http://schemas.microsoft.com/office/drawing/2014/chart" uri="{C3380CC4-5D6E-409C-BE32-E72D297353CC}">
              <c16:uniqueId val="{00000002-5BF0-4168-A731-5F147C9BB5B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F0-4168-A731-5F147C9BB5B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F0-4168-A731-5F147C9BB5B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BF0-4168-A731-5F147C9BB5B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306</c:v>
                </c:pt>
                <c:pt idx="3">
                  <c:v>189</c:v>
                </c:pt>
                <c:pt idx="6">
                  <c:v>215</c:v>
                </c:pt>
                <c:pt idx="9">
                  <c:v>0</c:v>
                </c:pt>
                <c:pt idx="12">
                  <c:v>0</c:v>
                </c:pt>
              </c:numCache>
            </c:numRef>
          </c:val>
          <c:extLst>
            <c:ext xmlns:c16="http://schemas.microsoft.com/office/drawing/2014/chart" uri="{C3380CC4-5D6E-409C-BE32-E72D297353CC}">
              <c16:uniqueId val="{00000006-5BF0-4168-A731-5F147C9BB5B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122</c:v>
                </c:pt>
                <c:pt idx="3">
                  <c:v>90</c:v>
                </c:pt>
                <c:pt idx="6">
                  <c:v>59</c:v>
                </c:pt>
                <c:pt idx="9">
                  <c:v>28</c:v>
                </c:pt>
                <c:pt idx="12">
                  <c:v>26</c:v>
                </c:pt>
              </c:numCache>
            </c:numRef>
          </c:val>
          <c:extLst>
            <c:ext xmlns:c16="http://schemas.microsoft.com/office/drawing/2014/chart" uri="{C3380CC4-5D6E-409C-BE32-E72D297353CC}">
              <c16:uniqueId val="{00000007-5BF0-4168-A731-5F147C9BB5B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1837</c:v>
                </c:pt>
                <c:pt idx="3">
                  <c:v>1714</c:v>
                </c:pt>
                <c:pt idx="6">
                  <c:v>2417</c:v>
                </c:pt>
                <c:pt idx="9">
                  <c:v>3208</c:v>
                </c:pt>
                <c:pt idx="12">
                  <c:v>3520</c:v>
                </c:pt>
              </c:numCache>
            </c:numRef>
          </c:val>
          <c:extLst>
            <c:ext xmlns:c16="http://schemas.microsoft.com/office/drawing/2014/chart" uri="{C3380CC4-5D6E-409C-BE32-E72D297353CC}">
              <c16:uniqueId val="{00000008-5BF0-4168-A731-5F147C9BB5B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244</c:v>
                </c:pt>
                <c:pt idx="3">
                  <c:v>244</c:v>
                </c:pt>
                <c:pt idx="6">
                  <c:v>2</c:v>
                </c:pt>
                <c:pt idx="9">
                  <c:v>2</c:v>
                </c:pt>
                <c:pt idx="12">
                  <c:v>2</c:v>
                </c:pt>
              </c:numCache>
            </c:numRef>
          </c:val>
          <c:extLst>
            <c:ext xmlns:c16="http://schemas.microsoft.com/office/drawing/2014/chart" uri="{C3380CC4-5D6E-409C-BE32-E72D297353CC}">
              <c16:uniqueId val="{00000009-5BF0-4168-A731-5F147C9BB5B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7880</c:v>
                </c:pt>
                <c:pt idx="3">
                  <c:v>8297</c:v>
                </c:pt>
                <c:pt idx="6">
                  <c:v>9225</c:v>
                </c:pt>
                <c:pt idx="9">
                  <c:v>9247</c:v>
                </c:pt>
                <c:pt idx="12">
                  <c:v>9511</c:v>
                </c:pt>
              </c:numCache>
            </c:numRef>
          </c:val>
          <c:extLst>
            <c:ext xmlns:c16="http://schemas.microsoft.com/office/drawing/2014/chart" uri="{C3380CC4-5D6E-409C-BE32-E72D297353CC}">
              <c16:uniqueId val="{0000000A-5BF0-4168-A731-5F147C9BB5B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10</c:v>
                </c:pt>
                <c:pt idx="2">
                  <c:v>#N/A</c:v>
                </c:pt>
                <c:pt idx="3">
                  <c:v>#N/A</c:v>
                </c:pt>
                <c:pt idx="4">
                  <c:v>0</c:v>
                </c:pt>
                <c:pt idx="5">
                  <c:v>#N/A</c:v>
                </c:pt>
                <c:pt idx="6">
                  <c:v>#N/A</c:v>
                </c:pt>
                <c:pt idx="7">
                  <c:v>488</c:v>
                </c:pt>
                <c:pt idx="8">
                  <c:v>#N/A</c:v>
                </c:pt>
                <c:pt idx="9">
                  <c:v>#N/A</c:v>
                </c:pt>
                <c:pt idx="10">
                  <c:v>1346</c:v>
                </c:pt>
                <c:pt idx="11">
                  <c:v>#N/A</c:v>
                </c:pt>
                <c:pt idx="12">
                  <c:v>#N/A</c:v>
                </c:pt>
                <c:pt idx="13">
                  <c:v>1748</c:v>
                </c:pt>
                <c:pt idx="14">
                  <c:v>#N/A</c:v>
                </c:pt>
              </c:numCache>
            </c:numRef>
          </c:val>
          <c:smooth val="0"/>
          <c:extLst>
            <c:ext xmlns:c16="http://schemas.microsoft.com/office/drawing/2014/chart" uri="{C3380CC4-5D6E-409C-BE32-E72D297353CC}">
              <c16:uniqueId val="{0000000B-5BF0-4168-A731-5F147C9BB5B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1250</c:v>
                </c:pt>
                <c:pt idx="1">
                  <c:v>1501</c:v>
                </c:pt>
                <c:pt idx="2">
                  <c:v>1628</c:v>
                </c:pt>
              </c:numCache>
            </c:numRef>
          </c:val>
          <c:extLst>
            <c:ext xmlns:c16="http://schemas.microsoft.com/office/drawing/2014/chart" uri="{C3380CC4-5D6E-409C-BE32-E72D297353CC}">
              <c16:uniqueId val="{00000000-2C20-4F5D-9B6B-EC6D20D8DF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311</c:v>
                </c:pt>
                <c:pt idx="1">
                  <c:v>311</c:v>
                </c:pt>
                <c:pt idx="2">
                  <c:v>311</c:v>
                </c:pt>
              </c:numCache>
            </c:numRef>
          </c:val>
          <c:extLst>
            <c:ext xmlns:c16="http://schemas.microsoft.com/office/drawing/2014/chart" uri="{C3380CC4-5D6E-409C-BE32-E72D297353CC}">
              <c16:uniqueId val="{00000001-2C20-4F5D-9B6B-EC6D20D8DF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1441</c:v>
                </c:pt>
                <c:pt idx="1">
                  <c:v>1063</c:v>
                </c:pt>
                <c:pt idx="2">
                  <c:v>1157</c:v>
                </c:pt>
              </c:numCache>
            </c:numRef>
          </c:val>
          <c:extLst>
            <c:ext xmlns:c16="http://schemas.microsoft.com/office/drawing/2014/chart" uri="{C3380CC4-5D6E-409C-BE32-E72D297353CC}">
              <c16:uniqueId val="{00000002-2C20-4F5D-9B6B-EC6D20D8DF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{AE3255D4-1E8A-401C-B40C-29AEA01577D3}</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46E-4790-999D-219258E293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{B07AC496-BFD4-49E1-8289-E885DE3D1C33}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6E-4790-999D-219258E293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{F16CE036-33FD-400E-A5EF-FAF9B0D15F10}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6E-4790-999D-219258E293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{3C4F7227-A454-48DA-AA17-0321AAFCA3EA}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6E-4790-999D-219258E293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{F3D49519-4ED8-403A-A0A5-FF0BE829C708}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6E-4790-999D-219258E29382}"/>
                </c:ext>
              </c:extLst>
            </c:dLbl>
            <c:dLbl>
              <c:idx val="8"/>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{33391B4D-B70F-4D66-9736-43DB768FC403}</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46E-4790-999D-219258E29382}"/>
                </c:ext>
              </c:extLst>
            </c:dLbl>
            <c:dLbl>
              <c:idx val="16"/>
              <c:layout>
                <c:manualLayout>
                  <c:x val="-2.8217803616615359E-2"/>
                  <c:y val="-6.2767155783992654E-2"/>
                </c:manualLayout>
              </c:layout>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{A7167942-3DFB-4116-8C63-6E2FD905C793}</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46E-4790-999D-219258E29382}"/>
                </c:ext>
              </c:extLst>
            </c:dLbl>
            <c:dLbl>
              <c:idx val="24"/>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{60F62176-DA3E-48DE-8780-B38674FF8BC3}</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46E-4790-999D-219258E29382}"/>
                </c:ext>
              </c:extLst>
            </c:dLbl>
            <c:dLbl>
              <c:idx val="32"/>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{DC9A7F9F-F297-47C2-8057-4D43855F9060}</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46E-4790-999D-219258E293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61.2</c:v>
                </c:pt>
                <c:pt idx="8">
                  <c:v>61.3</c:v>
                </c:pt>
                <c:pt idx="16">
                  <c:v>61.1</c:v>
                </c:pt>
                <c:pt idx="24">
                  <c:v>59.6</c:v>
                </c:pt>
                <c:pt idx="32">
                  <c:v>75.8</c:v>
                </c:pt>
              </c:numCache>
            </c:numRef>
          </c:xVal>
          <c:yVal>
            <c:numRef>
              <c:f>[1]公会計指標分析・財政指標組合せ分析表!$BP$51:$DC$51</c:f>
              <c:numCache>
                <c:formatCode>General</c:formatCode>
                <c:ptCount val="40"/>
                <c:pt idx="0">
                  <c:v>0.2</c:v>
                </c:pt>
                <c:pt idx="16">
                  <c:v>10.8</c:v>
                </c:pt>
                <c:pt idx="24">
                  <c:v>30.5</c:v>
                </c:pt>
                <c:pt idx="32">
                  <c:v>39.5</c:v>
                </c:pt>
              </c:numCache>
            </c:numRef>
          </c:yVal>
          <c:smooth val="0"/>
          <c:extLst>
            <c:ext xmlns:c16="http://schemas.microsoft.com/office/drawing/2014/chart" uri="{C3380CC4-5D6E-409C-BE32-E72D297353CC}">
              <c16:uniqueId val="{00000009-F46E-4790-999D-219258E29382}"/>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9715310910453057E-3"/>
                </c:manualLayout>
              </c:layout>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{F60F08FB-004E-4B0C-9153-701E61FDE5DB}</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46E-4790-999D-219258E293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{C7906282-65BA-4BD8-A2F5-D5F224662366}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6E-4790-999D-219258E293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{E1A9A0A1-CBB4-4FA8-AF5D-021C0E859267}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6E-4790-999D-219258E293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{24EE109B-938B-4013-A5A1-B47329CD88E3}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6E-4790-999D-219258E293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{7A84C04B-A2CA-4B57-ADF2-A84CF1067A1D}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6E-4790-999D-219258E29382}"/>
                </c:ext>
              </c:extLst>
            </c:dLbl>
            <c:dLbl>
              <c:idx val="8"/>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{00933B08-9456-4C38-A58E-88A9BED8D06A}</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46E-4790-999D-219258E29382}"/>
                </c:ext>
              </c:extLst>
            </c:dLbl>
            <c:dLbl>
              <c:idx val="16"/>
              <c:layout>
                <c:manualLayout>
                  <c:x val="-3.7979470336188701E-3"/>
                  <c:y val="0"/>
                </c:manualLayout>
              </c:layout>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{1A09E643-AA57-4E5D-A1F4-32778F4BBB21}</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46E-4790-999D-219258E29382}"/>
                </c:ext>
              </c:extLst>
            </c:dLbl>
            <c:dLbl>
              <c:idx val="24"/>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{483BCF9C-0A31-422A-840F-C636F675BB51}</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46E-4790-999D-219258E29382}"/>
                </c:ext>
              </c:extLst>
            </c:dLbl>
            <c:dLbl>
              <c:idx val="32"/>
              <c:tx>
                <c:strRef>
                  <c:f>[1]公会計指標分析・財政指標組合せ分析表!$CV$50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{7ECFEA8A-CF46-4ED7-A1A2-441C459FF14C}</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46E-4790-999D-219258E293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61.2</c:v>
                </c:pt>
                <c:pt idx="8">
                  <c:v>62</c:v>
                </c:pt>
                <c:pt idx="16">
                  <c:v>62.9</c:v>
                </c:pt>
                <c:pt idx="24">
                  <c:v>63.3</c:v>
                </c:pt>
                <c:pt idx="32">
                  <c:v>64.400000000000006</c:v>
                </c:pt>
              </c:numCache>
            </c:numRef>
          </c:xVal>
          <c:yVal>
            <c:numRef>
              <c:f>[1]公会計指標分析・財政指標組合せ分析表!$BP$55:$DC$55</c:f>
              <c:numCache>
                <c:formatCode>General</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F46E-4790-999D-219258E2938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{C3FF6AD1-08A4-4B4E-AF58-331C0FC7488A}</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D5A-4EAE-9B23-7A4648BB6B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{53A07200-7CE7-4A3E-A2F5-8FBF4D375C39}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D5A-4EAE-9B23-7A4648BB6B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{4461BA65-1068-421E-BDCB-0FA2859484EC}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D5A-4EAE-9B23-7A4648BB6B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{C829603F-4A02-419D-A538-C55E9DB96E3D}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D5A-4EAE-9B23-7A4648BB6B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{A45A935F-17AF-451D-B28C-610FB23A7A58}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D5A-4EAE-9B23-7A4648BB6B52}"/>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{94D8C55C-98C2-4317-BA44-E81326826F94}</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D5A-4EAE-9B23-7A4648BB6B52}"/>
                </c:ext>
              </c:extLst>
            </c:dLbl>
            <c:dLbl>
              <c:idx val="16"/>
              <c:tx>
                <c:strRef>
                  <c:f>[1]公会計指標分析・財政指標組合せ分析表!$CF$72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{4F554C79-F4FC-4E5A-A384-990C0E76C077}</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D5A-4EAE-9B23-7A4648BB6B52}"/>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{D124CAC9-60C7-46BB-A74D-AB7C528A6111}</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D5A-4EAE-9B23-7A4648BB6B52}"/>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{2EB12C86-1F6A-42A2-AB8A-F38A0E43B68B}</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D5A-4EAE-9B23-7A4648BB6B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6.9</c:v>
                </c:pt>
                <c:pt idx="8">
                  <c:v>6.6</c:v>
                </c:pt>
                <c:pt idx="16">
                  <c:v>7.2</c:v>
                </c:pt>
                <c:pt idx="24">
                  <c:v>7.6</c:v>
                </c:pt>
                <c:pt idx="32">
                  <c:v>7.9</c:v>
                </c:pt>
              </c:numCache>
            </c:numRef>
          </c:xVal>
          <c:yVal>
            <c:numRef>
              <c:f>[1]公会計指標分析・財政指標組合せ分析表!$BP$73:$DC$73</c:f>
              <c:numCache>
                <c:formatCode>General</c:formatCode>
                <c:ptCount val="40"/>
                <c:pt idx="0">
                  <c:v>0.2</c:v>
                </c:pt>
                <c:pt idx="16">
                  <c:v>10.8</c:v>
                </c:pt>
                <c:pt idx="24">
                  <c:v>30.5</c:v>
                </c:pt>
                <c:pt idx="32">
                  <c:v>39.5</c:v>
                </c:pt>
              </c:numCache>
            </c:numRef>
          </c:yVal>
          <c:smooth val="0"/>
          <c:extLst>
            <c:ext xmlns:c16="http://schemas.microsoft.com/office/drawing/2014/chart" uri="{C3380CC4-5D6E-409C-BE32-E72D297353CC}">
              <c16:uniqueId val="{00000009-ED5A-4EAE-9B23-7A4648BB6B52}"/>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{40B0B3D6-6F02-476D-BA8D-554EBEF01B7D}</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D5A-4EAE-9B23-7A4648BB6B5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{06A9812D-ABFF-494A-842F-83406A7DE0BC}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D5A-4EAE-9B23-7A4648BB6B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{77B34686-47D5-4DFB-9403-6D2B32450D55}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D5A-4EAE-9B23-7A4648BB6B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{330B47D8-2B7F-44B0-960D-2169CE021896}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D5A-4EAE-9B23-7A4648BB6B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{F1C077A5-C644-4B59-A716-FE520E6BBCCE}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D5A-4EAE-9B23-7A4648BB6B52}"/>
                </c:ext>
              </c:extLst>
            </c:dLbl>
            <c:dLbl>
              <c:idx val="8"/>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{9A1870A6-D680-45D2-B7B6-E09ADEE2E05A}</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D5A-4EAE-9B23-7A4648BB6B52}"/>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{70D176E4-E6F1-461E-8808-715D07D78622}</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D5A-4EAE-9B23-7A4648BB6B52}"/>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{B35BEBF7-2123-4670-AE5E-7D295B8DD09D}</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D5A-4EAE-9B23-7A4648BB6B52}"/>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{FE95725D-4B51-4A85-B6DA-A3819F466B03}</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D5A-4EAE-9B23-7A4648BB6B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7.9</c:v>
                </c:pt>
                <c:pt idx="8">
                  <c:v>7.9</c:v>
                </c:pt>
                <c:pt idx="16">
                  <c:v>8</c:v>
                </c:pt>
                <c:pt idx="24">
                  <c:v>8</c:v>
                </c:pt>
                <c:pt idx="32">
                  <c:v>8.1</c:v>
                </c:pt>
              </c:numCache>
            </c:numRef>
          </c:xVal>
          <c:yVal>
            <c:numRef>
              <c:f>[1]公会計指標分析・財政指標組合せ分析表!$BP$77:$DC$77</c:f>
              <c:numCache>
                <c:formatCode>General</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ED5A-4EAE-9B23-7A4648BB6B52}"/>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事業の抑制・即発債の償還終了などにより、元利償還金の減少で、改善が図られていたが、分子である準元利償還金の増加や特定財源の減少により増加している。今後の元利償還金については、新庁舎建設事業等の大型事業の実施により増加していくものと予想さ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公共下水道事業をはじめとする公営企業の元利償還金に対する一般会計からの繰出金は、今後も増加すると予想されており、実質公債比率の分子の増加につながることが懸念されるため、今後も中長期的な事業計画に基づき、交付税措置率の高い地方債を発行するなど、実質公債比率の軽減を図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減債基金残高のうち、実質公債比率の算定に用いる満期一括償還地方債の償還の財源して積み立てた額はないため「</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」を記載している。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前年度と比較し、組合等負担等見込額は減少したが、地方債残高は増加となった。また、公営企業の近年の事業実施により、元利償還金に対する一般会計の繰出金は、今後増加する見込みである。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基金については、決算余剰金処分による財政調整基金の積立及びふるさと納税の推進によるふるさと思いやり基金により、増額傾向となっているが、今後も歳出削減に努め、基金への積立を行い、将来負担率の軽減を図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鹿児島県徳之島町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年度から実施している新庁舎建設事業により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百万円積み立てた（新規）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近年のふるさと納税の推進により、ふるさと思いやり基金を積み立てた一方、各事業に基金を活用したため、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最終的な増加額は、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基金の使途明確化を図るために、今後は財政調整基金を取崩し、その他特定目的基金に積み立てを予定している。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ふるさと思いやり基金：寄付を通じた住民参加型の地方自治の実現をするとともに、個性あふれるまちづくりのため。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教育施設等整備基金：教育施設等整備に係る資金の積立。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ふるさと思いやり基金：ふるさと納税が増加したことによる積立額の増加（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百万円）、基金を活用した各事業への充当のための取崩し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教育施設等整備基金：令和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年度から新規で積立。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年度から実施している新庁舎建設事業により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ふるさと思いやり基金：多くの寄付をいただいているところであり、充当事業を十分に検討して、有効に活用していく。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教育施設等整備基金：給食センター建替え等で今後も増額となる見込み。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基金の使途明確化を図るために、今後は財政調整を取崩し、その他特定目的基金に積み立てを予定している。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現在のところ、今後も活用予定なしのため、現在の額を推移する見込み。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57C09CF-E483-433D-863E-BBF3D05898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AA6BE01-133A-4EA6-A74B-4012C6D14E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E59390C-4202-4732-81A7-7FF47EA40EC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a:extLst>
            <a:ext uri="{FF2B5EF4-FFF2-40B4-BE49-F238E27FC236}">
              <a16:creationId xmlns:a16="http://schemas.microsoft.com/office/drawing/2014/main" id="{54C29FF0-5F6D-47A1-BDC5-ED31B846A01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50D27423-9F92-4953-B7EB-0C12D8FCFED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65067997-AFB9-4AE5-A145-6539EEE6775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83D77C7-DB21-4308-B91D-E7256C9C9DC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F61F7DD8-FA10-4C40-8DBF-E089ABC7C2A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1534B778-E42C-45E3-93C7-09627B9BF3F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9A3B94FA-31B4-453C-9109-1DE6D6E9DA5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BE5A7738-1CCD-45FB-8BF0-B3074D539FC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4EFA7CE2-3177-4AFB-9858-EEB7B24893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B508E41-991F-4176-85E8-8C72DF106BD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C8343ADE-676D-4492-853C-7D4A0FD7AEA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10,067
10,005
104.92
10,160,282
9,817,526
233,064
5,076,031
9,510,747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2D2ED91A-91AA-4515-BD13-235614A44C3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7109E5AE-03F8-487A-92B3-FE6F55CF2BB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9534DE14-D7CC-4FFF-BB9B-827615DDDC1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272B24E8-E1ED-4F5B-80EF-4F481C061EA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26A533A0-31AB-4ABF-8D15-E16D52B1E0E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260B7E9F-AE70-4736-AF78-856A69B96A5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B943E051-A0C7-472A-9428-50B7459DCFC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9534A10E-0F36-4D1C-9266-4E314AAA8F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4D4186ED-3564-44E0-9EDD-8BABCAB4A5F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D799CBE7-6011-4D1E-98D7-B3495BA9B46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9ACD132F-B235-41F2-A0FF-2C1033F56E6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D6468CD9-D9AA-4471-88EA-30825CEF6F59}"/>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BEC2459-1CCA-461D-8D05-B4D998BBB42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584E9535-918B-4D33-872B-8C28056B6B7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8F23D7B0-C2B4-47BD-B5FD-BD62BB830A6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AA45530F-6008-49D0-A7BB-4CC40147611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62958606-C144-4A93-BDC8-D790EEA529D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C5567489-723A-4B74-B6AE-DC339E18E0D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C18C3608-081F-4F15-88F7-3248F568355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385B6BED-7529-4B00-8ADF-563ADC25A86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D48E480F-0C1E-4A07-A43B-0515FC1784E7}"/>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B4D22B7F-1FB7-4599-A9D2-1739E810A9E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44D6B0DE-CE96-4B12-89A8-84F775C67FA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D9470C07-F5FB-441D-A627-EDAC7782EA3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771D67B1-523F-44DC-8A67-23AEEA3B9E4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FEDB7777-5757-40F1-96B4-7DFECD3D7E2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F62FEF9D-C087-4D62-9C19-C37B8A5638C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FBC3917C-5353-458A-8E77-F0690AD9D7F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970716F-E18F-4767-B753-4C31573C6D9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BE162447-1664-4317-8F9A-57EB3E45A88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80ED89D0-D3CC-48C8-8E85-A5ED5330881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86DF34D-8FB1-46EE-BB3C-953CA12E330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CBDED866-DCF0-4DDB-97DA-9F5FA36FC75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1C61FD62-1399-4A0C-AAF6-C72CD2584A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553964B6-DCCF-40EE-97AA-C788FD768F6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a:t>
          </a:r>
          <a:r>
            <a:rPr kumimoji="1" lang="ja-JP" altLang="en-US" sz="1100">
              <a:solidFill>
                <a:schemeClr val="dk1"/>
              </a:solidFill>
              <a:effectLst/>
              <a:latin typeface="+mn-lt"/>
              <a:ea typeface="+mn-ea"/>
              <a:cs typeface="+mn-cs"/>
            </a:rPr>
            <a:t>値より高い水準となっている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公共施設等総合管理計画や個別施設計画に基づき、施設の重要度や劣化状況に応じて中長期的な視点で優先度をつけて、計画的な改修・更新整備及び除却を実施する。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CCB25530-1E7F-4F3C-A281-08CD5DC9636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CE841C50-815E-4361-A175-1CE36C8B681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38F86E86-1C25-434B-B8B4-44E1E764821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4" name="直線コネクタ 53">
          <a:extLst>
            <a:ext uri="{FF2B5EF4-FFF2-40B4-BE49-F238E27FC236}">
              <a16:creationId xmlns:a16="http://schemas.microsoft.com/office/drawing/2014/main" id="{0D4152DA-3886-44FF-B0CA-9934D8213936}"/>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5" name="テキスト ボックス 54">
          <a:extLst>
            <a:ext uri="{FF2B5EF4-FFF2-40B4-BE49-F238E27FC236}">
              <a16:creationId xmlns:a16="http://schemas.microsoft.com/office/drawing/2014/main" id="{E69143DA-1FF9-442F-9B9F-8CE471D01E59}"/>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6" name="直線コネクタ 55">
          <a:extLst>
            <a:ext uri="{FF2B5EF4-FFF2-40B4-BE49-F238E27FC236}">
              <a16:creationId xmlns:a16="http://schemas.microsoft.com/office/drawing/2014/main" id="{BB4E4AD5-B98A-4FF9-8887-4F8AAE6DBB0B}"/>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7" name="テキスト ボックス 56">
          <a:extLst>
            <a:ext uri="{FF2B5EF4-FFF2-40B4-BE49-F238E27FC236}">
              <a16:creationId xmlns:a16="http://schemas.microsoft.com/office/drawing/2014/main" id="{176D82FF-9B4B-480C-8DB1-158FECDEA567}"/>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8" name="直線コネクタ 57">
          <a:extLst>
            <a:ext uri="{FF2B5EF4-FFF2-40B4-BE49-F238E27FC236}">
              <a16:creationId xmlns:a16="http://schemas.microsoft.com/office/drawing/2014/main" id="{FB20CED2-B9AB-4BBB-933A-B6D400B8602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9" name="テキスト ボックス 58">
          <a:extLst>
            <a:ext uri="{FF2B5EF4-FFF2-40B4-BE49-F238E27FC236}">
              <a16:creationId xmlns:a16="http://schemas.microsoft.com/office/drawing/2014/main" id="{103F7445-974C-4CB9-A25E-7F219A266DDD}"/>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86BE5DE7-EEA0-4E5D-9CCF-67EE27AFC76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30F848E1-53DD-40E3-9A23-B8021085E9E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2" name="直線コネクタ 61">
          <a:extLst>
            <a:ext uri="{FF2B5EF4-FFF2-40B4-BE49-F238E27FC236}">
              <a16:creationId xmlns:a16="http://schemas.microsoft.com/office/drawing/2014/main" id="{54457A46-D07C-4C14-B995-FE08DD9998D5}"/>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3" name="テキスト ボックス 62">
          <a:extLst>
            <a:ext uri="{FF2B5EF4-FFF2-40B4-BE49-F238E27FC236}">
              <a16:creationId xmlns:a16="http://schemas.microsoft.com/office/drawing/2014/main" id="{AF2B6D0D-274A-4EE3-80B1-5ACDBA8893B2}"/>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4" name="直線コネクタ 63">
          <a:extLst>
            <a:ext uri="{FF2B5EF4-FFF2-40B4-BE49-F238E27FC236}">
              <a16:creationId xmlns:a16="http://schemas.microsoft.com/office/drawing/2014/main" id="{45567530-46FE-49E7-A80C-D9DC2EBD95B8}"/>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5" name="テキスト ボックス 64">
          <a:extLst>
            <a:ext uri="{FF2B5EF4-FFF2-40B4-BE49-F238E27FC236}">
              <a16:creationId xmlns:a16="http://schemas.microsoft.com/office/drawing/2014/main" id="{F2913AEC-CDA6-4C37-AFBB-B64065A954F1}"/>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6" name="直線コネクタ 65">
          <a:extLst>
            <a:ext uri="{FF2B5EF4-FFF2-40B4-BE49-F238E27FC236}">
              <a16:creationId xmlns:a16="http://schemas.microsoft.com/office/drawing/2014/main" id="{C394528E-227E-4000-AC09-52EC1E8F86B9}"/>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7" name="テキスト ボックス 66">
          <a:extLst>
            <a:ext uri="{FF2B5EF4-FFF2-40B4-BE49-F238E27FC236}">
              <a16:creationId xmlns:a16="http://schemas.microsoft.com/office/drawing/2014/main" id="{96D80B50-4607-42C6-BFFD-63F8C61ADB7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9E4EFCA0-270E-41D5-A888-FC4099F3AB8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22CF311-CDDF-430C-9041-73310B4BA0A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FDC809CF-B6EC-4C4E-AA54-043F3A69FC7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1" name="直線コネクタ 70">
          <a:extLst>
            <a:ext uri="{FF2B5EF4-FFF2-40B4-BE49-F238E27FC236}">
              <a16:creationId xmlns:a16="http://schemas.microsoft.com/office/drawing/2014/main" id="{9A733944-7A05-4FEA-9118-56B2F6EB806B}"/>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2" name="有形固定資産減価償却率最小値テキスト">
          <a:extLst>
            <a:ext uri="{FF2B5EF4-FFF2-40B4-BE49-F238E27FC236}">
              <a16:creationId xmlns:a16="http://schemas.microsoft.com/office/drawing/2014/main" id="{D43DCA92-AEA6-42B0-9C8B-0D19C0CD4A39}"/>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3" name="直線コネクタ 72">
          <a:extLst>
            <a:ext uri="{FF2B5EF4-FFF2-40B4-BE49-F238E27FC236}">
              <a16:creationId xmlns:a16="http://schemas.microsoft.com/office/drawing/2014/main" id="{FC181FBC-21E3-41B6-904C-387A2ADDCD86}"/>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4" name="有形固定資産減価償却率最大値テキスト">
          <a:extLst>
            <a:ext uri="{FF2B5EF4-FFF2-40B4-BE49-F238E27FC236}">
              <a16:creationId xmlns:a16="http://schemas.microsoft.com/office/drawing/2014/main" id="{14142B81-E9A8-4ABE-8A6B-30711170FE7A}"/>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5" name="直線コネクタ 74">
          <a:extLst>
            <a:ext uri="{FF2B5EF4-FFF2-40B4-BE49-F238E27FC236}">
              <a16:creationId xmlns:a16="http://schemas.microsoft.com/office/drawing/2014/main" id="{3D7F7939-3AD1-4DD5-B3BD-4D49563FC1EE}"/>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6" name="有形固定資産減価償却率平均値テキスト">
          <a:extLst>
            <a:ext uri="{FF2B5EF4-FFF2-40B4-BE49-F238E27FC236}">
              <a16:creationId xmlns:a16="http://schemas.microsoft.com/office/drawing/2014/main" id="{0E95083E-97F1-4F6D-BCCF-A179CA573D52}"/>
            </a:ext>
          </a:extLst>
        </xdr:cNvPr>
        <xdr:cNvSpPr txBox="1"/>
      </xdr:nvSpPr>
      <xdr:spPr>
        <a:xfrm>
          <a:off x="4813300" y="5951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7" name="フローチャート: 判断 76">
          <a:extLst>
            <a:ext uri="{FF2B5EF4-FFF2-40B4-BE49-F238E27FC236}">
              <a16:creationId xmlns:a16="http://schemas.microsoft.com/office/drawing/2014/main" id="{D748A7A7-BEB0-4854-BCFD-FD02E620685F}"/>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8" name="フローチャート: 判断 77">
          <a:extLst>
            <a:ext uri="{FF2B5EF4-FFF2-40B4-BE49-F238E27FC236}">
              <a16:creationId xmlns:a16="http://schemas.microsoft.com/office/drawing/2014/main" id="{3BB5ACA8-A714-4242-8634-4083E4DA9BC3}"/>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9" name="フローチャート: 判断 78">
          <a:extLst>
            <a:ext uri="{FF2B5EF4-FFF2-40B4-BE49-F238E27FC236}">
              <a16:creationId xmlns:a16="http://schemas.microsoft.com/office/drawing/2014/main" id="{65EF4E01-544F-48D5-9B95-25E92F92FAF1}"/>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a:extLst>
            <a:ext uri="{FF2B5EF4-FFF2-40B4-BE49-F238E27FC236}">
              <a16:creationId xmlns:a16="http://schemas.microsoft.com/office/drawing/2014/main" id="{260A99B1-9BB2-4920-81C4-10AC47FFF0CE}"/>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81" name="フローチャート: 判断 80">
          <a:extLst>
            <a:ext uri="{FF2B5EF4-FFF2-40B4-BE49-F238E27FC236}">
              <a16:creationId xmlns:a16="http://schemas.microsoft.com/office/drawing/2014/main" id="{7C0CBFEA-1479-4AB3-95A2-FCE23A95ACD0}"/>
            </a:ext>
          </a:extLst>
        </xdr:cNvPr>
        <xdr:cNvSpPr/>
      </xdr:nvSpPr>
      <xdr:spPr>
        <a:xfrm>
          <a:off x="1714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E9A9881-6CF3-4270-919C-C1CD489CAD0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C55B08B-E746-4B8D-A1E0-3C9BB7F82F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37929D4-4E6E-48B7-A35A-8E58940CD70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E8528F4-2B8E-4EE8-A81A-BFCEE545692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4E61930-F068-4B68-8C95-7E4BE976223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150178</xdr:rowOff>
    </xdr:from>
    <xdr:to>
      <xdr:col>23</xdr:col>
      <xdr:colOff>136525</xdr:colOff>
      <xdr:row>33</xdr:row>
      <xdr:rowOff>80328</xdr:rowOff>
    </xdr:to>
    <xdr:sp macro="" textlink="">
      <xdr:nvSpPr>
        <xdr:cNvPr id="87" name="楕円 86">
          <a:extLst>
            <a:ext uri="{FF2B5EF4-FFF2-40B4-BE49-F238E27FC236}">
              <a16:creationId xmlns:a16="http://schemas.microsoft.com/office/drawing/2014/main" id="{4DF6479A-0EFA-44DC-B173-A09B145CEFBA}"/>
            </a:ext>
          </a:extLst>
        </xdr:cNvPr>
        <xdr:cNvSpPr/>
      </xdr:nvSpPr>
      <xdr:spPr>
        <a:xfrm>
          <a:off x="4711700" y="6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128605</xdr:rowOff>
    </xdr:from>
    <xdr:ext cx="405111" cy="259045"/>
    <xdr:sp macro="" textlink="">
      <xdr:nvSpPr>
        <xdr:cNvPr id="88" name="有形固定資産減価償却率該当値テキスト">
          <a:extLst>
            <a:ext uri="{FF2B5EF4-FFF2-40B4-BE49-F238E27FC236}">
              <a16:creationId xmlns:a16="http://schemas.microsoft.com/office/drawing/2014/main" id="{CE44175D-AC74-4EB1-9281-16C585FA5E60}"/>
            </a:ext>
          </a:extLst>
        </xdr:cNvPr>
        <xdr:cNvSpPr txBox="1"/>
      </xdr:nvSpPr>
      <xdr:spPr>
        <a:xfrm>
          <a:off x="4813300" y="6386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55880</xdr:rowOff>
    </xdr:from>
    <xdr:to>
      <xdr:col>19</xdr:col>
      <xdr:colOff>187325</xdr:colOff>
      <xdr:row>30</xdr:row>
      <xdr:rowOff>157480</xdr:rowOff>
    </xdr:to>
    <xdr:sp macro="" textlink="">
      <xdr:nvSpPr>
        <xdr:cNvPr id="89" name="楕円 88">
          <a:extLst>
            <a:ext uri="{FF2B5EF4-FFF2-40B4-BE49-F238E27FC236}">
              <a16:creationId xmlns:a16="http://schemas.microsoft.com/office/drawing/2014/main" id="{BA2AE663-BF50-40C2-8A68-9CE6B1C49864}"/>
            </a:ext>
          </a:extLst>
        </xdr:cNvPr>
        <xdr:cNvSpPr/>
      </xdr:nvSpPr>
      <xdr:spPr>
        <a:xfrm>
          <a:off x="4000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106680</xdr:rowOff>
    </xdr:from>
    <xdr:to>
      <xdr:col>23</xdr:col>
      <xdr:colOff>85725</xdr:colOff>
      <xdr:row>33</xdr:row>
      <xdr:rowOff>29528</xdr:rowOff>
    </xdr:to>
    <xdr:cxnSp macro="">
      <xdr:nvCxnSpPr>
        <xdr:cNvPr id="90" name="直線コネクタ 89">
          <a:extLst>
            <a:ext uri="{FF2B5EF4-FFF2-40B4-BE49-F238E27FC236}">
              <a16:creationId xmlns:a16="http://schemas.microsoft.com/office/drawing/2014/main" id="{088A71A0-1984-4864-A2A3-ABA1A73B6374}"/>
            </a:ext>
          </a:extLst>
        </xdr:cNvPr>
        <xdr:cNvCxnSpPr/>
      </xdr:nvCxnSpPr>
      <xdr:spPr>
        <a:xfrm>
          <a:off x="4051300" y="6021705"/>
          <a:ext cx="711200" cy="43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96361</xdr:rowOff>
    </xdr:from>
    <xdr:to>
      <xdr:col>15</xdr:col>
      <xdr:colOff>187325</xdr:colOff>
      <xdr:row>31</xdr:row>
      <xdr:rowOff>26511</xdr:rowOff>
    </xdr:to>
    <xdr:sp macro="" textlink="">
      <xdr:nvSpPr>
        <xdr:cNvPr id="91" name="楕円 90">
          <a:extLst>
            <a:ext uri="{FF2B5EF4-FFF2-40B4-BE49-F238E27FC236}">
              <a16:creationId xmlns:a16="http://schemas.microsoft.com/office/drawing/2014/main" id="{02CA23A1-1150-4C6D-8C38-FDDEB51409ED}"/>
            </a:ext>
          </a:extLst>
        </xdr:cNvPr>
        <xdr:cNvSpPr/>
      </xdr:nvSpPr>
      <xdr:spPr>
        <a:xfrm>
          <a:off x="3238500" y="60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106680</xdr:rowOff>
    </xdr:from>
    <xdr:to>
      <xdr:col>19</xdr:col>
      <xdr:colOff>136525</xdr:colOff>
      <xdr:row>30</xdr:row>
      <xdr:rowOff>147161</xdr:rowOff>
    </xdr:to>
    <xdr:cxnSp macro="">
      <xdr:nvCxnSpPr>
        <xdr:cNvPr id="92" name="直線コネクタ 91">
          <a:extLst>
            <a:ext uri="{FF2B5EF4-FFF2-40B4-BE49-F238E27FC236}">
              <a16:creationId xmlns:a16="http://schemas.microsoft.com/office/drawing/2014/main" id="{BE9449B2-02E6-43E7-9C9B-CB064F717B6E}"/>
            </a:ext>
          </a:extLst>
        </xdr:cNvPr>
        <xdr:cNvCxnSpPr/>
      </xdr:nvCxnSpPr>
      <xdr:spPr>
        <a:xfrm flipV="1">
          <a:off x="3289300" y="6021705"/>
          <a:ext cx="7620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101759</xdr:rowOff>
    </xdr:from>
    <xdr:to>
      <xdr:col>11</xdr:col>
      <xdr:colOff>187325</xdr:colOff>
      <xdr:row>31</xdr:row>
      <xdr:rowOff>31909</xdr:rowOff>
    </xdr:to>
    <xdr:sp macro="" textlink="">
      <xdr:nvSpPr>
        <xdr:cNvPr id="93" name="楕円 92">
          <a:extLst>
            <a:ext uri="{FF2B5EF4-FFF2-40B4-BE49-F238E27FC236}">
              <a16:creationId xmlns:a16="http://schemas.microsoft.com/office/drawing/2014/main" id="{3FAABDE2-CAC3-46D0-A533-25C1CFAD3238}"/>
            </a:ext>
          </a:extLst>
        </xdr:cNvPr>
        <xdr:cNvSpPr/>
      </xdr:nvSpPr>
      <xdr:spPr>
        <a:xfrm>
          <a:off x="2476500" y="60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147161</xdr:rowOff>
    </xdr:from>
    <xdr:to>
      <xdr:col>15</xdr:col>
      <xdr:colOff>136525</xdr:colOff>
      <xdr:row>30</xdr:row>
      <xdr:rowOff>152559</xdr:rowOff>
    </xdr:to>
    <xdr:cxnSp macro="">
      <xdr:nvCxnSpPr>
        <xdr:cNvPr id="94" name="直線コネクタ 93">
          <a:extLst>
            <a:ext uri="{FF2B5EF4-FFF2-40B4-BE49-F238E27FC236}">
              <a16:creationId xmlns:a16="http://schemas.microsoft.com/office/drawing/2014/main" id="{2FA513AB-3EC0-4ED6-9FB0-19FD00719E7F}"/>
            </a:ext>
          </a:extLst>
        </xdr:cNvPr>
        <xdr:cNvCxnSpPr/>
      </xdr:nvCxnSpPr>
      <xdr:spPr>
        <a:xfrm flipV="1">
          <a:off x="2527300" y="6062186"/>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99060</xdr:rowOff>
    </xdr:from>
    <xdr:to>
      <xdr:col>7</xdr:col>
      <xdr:colOff>187325</xdr:colOff>
      <xdr:row>31</xdr:row>
      <xdr:rowOff>29210</xdr:rowOff>
    </xdr:to>
    <xdr:sp macro="" textlink="">
      <xdr:nvSpPr>
        <xdr:cNvPr id="95" name="楕円 94">
          <a:extLst>
            <a:ext uri="{FF2B5EF4-FFF2-40B4-BE49-F238E27FC236}">
              <a16:creationId xmlns:a16="http://schemas.microsoft.com/office/drawing/2014/main" id="{DB48BBB2-7EF7-4ABA-8978-572492884DB0}"/>
            </a:ext>
          </a:extLst>
        </xdr:cNvPr>
        <xdr:cNvSpPr/>
      </xdr:nvSpPr>
      <xdr:spPr>
        <a:xfrm>
          <a:off x="1714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149860</xdr:rowOff>
    </xdr:from>
    <xdr:to>
      <xdr:col>11</xdr:col>
      <xdr:colOff>136525</xdr:colOff>
      <xdr:row>30</xdr:row>
      <xdr:rowOff>152559</xdr:rowOff>
    </xdr:to>
    <xdr:cxnSp macro="">
      <xdr:nvCxnSpPr>
        <xdr:cNvPr id="96" name="直線コネクタ 95">
          <a:extLst>
            <a:ext uri="{FF2B5EF4-FFF2-40B4-BE49-F238E27FC236}">
              <a16:creationId xmlns:a16="http://schemas.microsoft.com/office/drawing/2014/main" id="{90D39100-07E2-4812-8EA0-5BA655BE1E76}"/>
            </a:ext>
          </a:extLst>
        </xdr:cNvPr>
        <xdr:cNvCxnSpPr/>
      </xdr:nvCxnSpPr>
      <xdr:spPr>
        <a:xfrm>
          <a:off x="1765300" y="6064885"/>
          <a:ext cx="762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97" name="n_1aveValue有形固定資産減価償却率">
          <a:extLst>
            <a:ext uri="{FF2B5EF4-FFF2-40B4-BE49-F238E27FC236}">
              <a16:creationId xmlns:a16="http://schemas.microsoft.com/office/drawing/2014/main" id="{C6A98330-27BF-408D-8FA4-D247C9F4E740}"/>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98" name="n_2aveValue有形固定資産減価償却率">
          <a:extLst>
            <a:ext uri="{FF2B5EF4-FFF2-40B4-BE49-F238E27FC236}">
              <a16:creationId xmlns:a16="http://schemas.microsoft.com/office/drawing/2014/main" id="{7E6BCC2D-CDB1-4355-8431-B6177BEA095B}"/>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9" name="n_3aveValue有形固定資産減価償却率">
          <a:extLst>
            <a:ext uri="{FF2B5EF4-FFF2-40B4-BE49-F238E27FC236}">
              <a16:creationId xmlns:a16="http://schemas.microsoft.com/office/drawing/2014/main" id="{49C028FE-A0DA-47E4-BC1F-3C422F377BBA}"/>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20337</xdr:rowOff>
    </xdr:from>
    <xdr:ext cx="405111" cy="259045"/>
    <xdr:sp macro="" textlink="">
      <xdr:nvSpPr>
        <xdr:cNvPr id="100" name="n_4aveValue有形固定資産減価償却率">
          <a:extLst>
            <a:ext uri="{FF2B5EF4-FFF2-40B4-BE49-F238E27FC236}">
              <a16:creationId xmlns:a16="http://schemas.microsoft.com/office/drawing/2014/main" id="{D9D399B5-86BD-4114-AC29-793EDD73E70F}"/>
            </a:ext>
          </a:extLst>
        </xdr:cNvPr>
        <xdr:cNvSpPr txBox="1"/>
      </xdr:nvSpPr>
      <xdr:spPr>
        <a:xfrm>
          <a:off x="1562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2557</xdr:rowOff>
    </xdr:from>
    <xdr:ext cx="405111" cy="259045"/>
    <xdr:sp macro="" textlink="">
      <xdr:nvSpPr>
        <xdr:cNvPr id="101" name="n_1mainValue有形固定資産減価償却率">
          <a:extLst>
            <a:ext uri="{FF2B5EF4-FFF2-40B4-BE49-F238E27FC236}">
              <a16:creationId xmlns:a16="http://schemas.microsoft.com/office/drawing/2014/main" id="{F5D1D251-E6FF-40CC-892D-829B54C4AE33}"/>
            </a:ext>
          </a:extLst>
        </xdr:cNvPr>
        <xdr:cNvSpPr txBox="1"/>
      </xdr:nvSpPr>
      <xdr:spPr>
        <a:xfrm>
          <a:off x="38360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43038</xdr:rowOff>
    </xdr:from>
    <xdr:ext cx="405111" cy="259045"/>
    <xdr:sp macro="" textlink="">
      <xdr:nvSpPr>
        <xdr:cNvPr id="102" name="n_2mainValue有形固定資産減価償却率">
          <a:extLst>
            <a:ext uri="{FF2B5EF4-FFF2-40B4-BE49-F238E27FC236}">
              <a16:creationId xmlns:a16="http://schemas.microsoft.com/office/drawing/2014/main" id="{13ABB1B7-295F-4348-82EF-E835C73D3BBB}"/>
            </a:ext>
          </a:extLst>
        </xdr:cNvPr>
        <xdr:cNvSpPr txBox="1"/>
      </xdr:nvSpPr>
      <xdr:spPr>
        <a:xfrm>
          <a:off x="3086744" y="578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48436</xdr:rowOff>
    </xdr:from>
    <xdr:ext cx="405111" cy="259045"/>
    <xdr:sp macro="" textlink="">
      <xdr:nvSpPr>
        <xdr:cNvPr id="103" name="n_3mainValue有形固定資産減価償却率">
          <a:extLst>
            <a:ext uri="{FF2B5EF4-FFF2-40B4-BE49-F238E27FC236}">
              <a16:creationId xmlns:a16="http://schemas.microsoft.com/office/drawing/2014/main" id="{7652A27E-C08B-4909-BE6F-039DD6F9D433}"/>
            </a:ext>
          </a:extLst>
        </xdr:cNvPr>
        <xdr:cNvSpPr txBox="1"/>
      </xdr:nvSpPr>
      <xdr:spPr>
        <a:xfrm>
          <a:off x="2324744" y="5792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104" name="n_4mainValue有形固定資産減価償却率">
          <a:extLst>
            <a:ext uri="{FF2B5EF4-FFF2-40B4-BE49-F238E27FC236}">
              <a16:creationId xmlns:a16="http://schemas.microsoft.com/office/drawing/2014/main" id="{5E8D744A-B062-4400-937D-6EFAADD27056}"/>
            </a:ext>
          </a:extLst>
        </xdr:cNvPr>
        <xdr:cNvSpPr txBox="1"/>
      </xdr:nvSpPr>
      <xdr:spPr>
        <a:xfrm>
          <a:off x="1562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991E74F0-D99D-4CB5-B63B-41976C03D70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11CDFFC9-9053-432E-B9AD-CF42EE4A1D4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29406FB7-1BC7-4C84-A3A3-89522E7D089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E7EF2EE1-F14F-49DD-99F9-EB62EA8066E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2B6E5299-9CF6-4C56-A961-706EF87D2FD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9FEE008C-E4CD-4EA8-98EC-79706D1784B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A288FF19-1DDE-4C6F-983C-1ABF3645855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57777260-23F0-43BA-90D3-9673581BDEB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145D9C76-9F00-43DE-BC7E-95EEFCE4012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D6BAB53-4CA8-4059-9B2C-9F0C1172056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C99C34A7-472B-4451-80C3-F26CF41C7D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783BCECF-8C26-48F1-B77F-0046172F07D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36A1CD97-8BAA-4AC5-9CB5-059FE70EEB5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等に伴い、債務償還比率は年々</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傾向で、前年度比</a:t>
          </a:r>
          <a:r>
            <a:rPr kumimoji="1" lang="en-US" altLang="ja-JP" sz="1100">
              <a:solidFill>
                <a:schemeClr val="dk1"/>
              </a:solidFill>
              <a:effectLst/>
              <a:latin typeface="+mn-lt"/>
              <a:ea typeface="+mn-ea"/>
              <a:cs typeface="+mn-cs"/>
            </a:rPr>
            <a:t>62.2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新庁舎建設事業や</a:t>
          </a:r>
          <a:r>
            <a:rPr kumimoji="1" lang="ja-JP" altLang="en-US" sz="1100">
              <a:solidFill>
                <a:schemeClr val="dk1"/>
              </a:solidFill>
              <a:effectLst/>
              <a:latin typeface="+mn-lt"/>
              <a:ea typeface="+mn-ea"/>
              <a:cs typeface="+mn-cs"/>
            </a:rPr>
            <a:t>東天城中学校建設事業等に係る元金償還開始や</a:t>
          </a:r>
          <a:r>
            <a:rPr kumimoji="1" lang="ja-JP" altLang="ja-JP" sz="1100">
              <a:solidFill>
                <a:schemeClr val="dk1"/>
              </a:solidFill>
              <a:effectLst/>
              <a:latin typeface="+mn-lt"/>
              <a:ea typeface="+mn-ea"/>
              <a:cs typeface="+mn-cs"/>
            </a:rPr>
            <a:t>今後の新規大型事業実施による地方債残高の増加が予想される。</a:t>
          </a:r>
          <a:endParaRPr lang="ja-JP" altLang="ja-JP">
            <a:effectLst/>
          </a:endParaRPr>
        </a:p>
        <a:p>
          <a:r>
            <a:rPr kumimoji="1" lang="ja-JP" altLang="ja-JP" sz="1100">
              <a:solidFill>
                <a:schemeClr val="dk1"/>
              </a:solidFill>
              <a:effectLst/>
              <a:latin typeface="+mn-lt"/>
              <a:ea typeface="+mn-ea"/>
              <a:cs typeface="+mn-cs"/>
            </a:rPr>
            <a:t>中長期的な事業計画に基づき、これまで以上に公債費の適正化に取り組む</a:t>
          </a:r>
          <a:r>
            <a:rPr kumimoji="1" lang="ja-JP" altLang="en-US" sz="11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FE117D8B-668C-4433-A732-84EA4AF7AA4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40203082-A613-49A6-BBB8-9C5CE565DD0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B222F57F-4793-4932-9246-5CC9BAEB5EE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395DE14C-4B44-4441-85FB-33380D6AA4E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8BEE1FA4-37A7-4413-9F1E-7902E39E867D}"/>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633DFFB7-EBB8-4C61-B0DC-B25E4B1E7DA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5754BDAD-BAF4-4349-B965-0C86F31853D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8050094D-294E-477D-9D2F-2906AEF144B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F7B269CD-DB99-4C81-B2D3-49BE0D1194A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68AF68F-8477-42D2-A215-67F7E2EFB968}"/>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50ADF8FF-0C86-45C1-AC8F-0B4A70468107}"/>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456231D-BDA4-459E-B020-35B6031AEE3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DDF89287-0CBE-4723-A862-3403BE7731FD}"/>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EE489356-6B18-4F28-B149-6DCDEF6693A1}"/>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B7B4AAA5-1418-47C3-8886-F9B22F1A189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6AE7E3E-F2B2-4F26-B5B7-34457452844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2BA13F4-84A0-4B83-9D71-A702A9EABF8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5" name="直線コネクタ 134">
          <a:extLst>
            <a:ext uri="{FF2B5EF4-FFF2-40B4-BE49-F238E27FC236}">
              <a16:creationId xmlns:a16="http://schemas.microsoft.com/office/drawing/2014/main" id="{FB619154-D446-4146-A3A1-4FF682321B70}"/>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6" name="債務償還比率最小値テキスト">
          <a:extLst>
            <a:ext uri="{FF2B5EF4-FFF2-40B4-BE49-F238E27FC236}">
              <a16:creationId xmlns:a16="http://schemas.microsoft.com/office/drawing/2014/main" id="{FB18B6A9-33C6-4494-BF71-1A22345A62C0}"/>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7" name="直線コネクタ 136">
          <a:extLst>
            <a:ext uri="{FF2B5EF4-FFF2-40B4-BE49-F238E27FC236}">
              <a16:creationId xmlns:a16="http://schemas.microsoft.com/office/drawing/2014/main" id="{44673FBB-0104-4AAF-A84A-FF90EEF3743D}"/>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A39D0466-059B-4C5D-A8C2-14DE61DC428C}"/>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DB128445-DAF1-4AFF-AD07-C70129A324B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40" name="債務償還比率平均値テキスト">
          <a:extLst>
            <a:ext uri="{FF2B5EF4-FFF2-40B4-BE49-F238E27FC236}">
              <a16:creationId xmlns:a16="http://schemas.microsoft.com/office/drawing/2014/main" id="{AEDE70F8-CADC-4BBA-9E60-E64797E6DDA6}"/>
            </a:ext>
          </a:extLst>
        </xdr:cNvPr>
        <xdr:cNvSpPr txBox="1"/>
      </xdr:nvSpPr>
      <xdr:spPr>
        <a:xfrm>
          <a:off x="14846300" y="5729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1" name="フローチャート: 判断 140">
          <a:extLst>
            <a:ext uri="{FF2B5EF4-FFF2-40B4-BE49-F238E27FC236}">
              <a16:creationId xmlns:a16="http://schemas.microsoft.com/office/drawing/2014/main" id="{75A596BE-2010-412A-A35C-8F7234E67E03}"/>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2" name="フローチャート: 判断 141">
          <a:extLst>
            <a:ext uri="{FF2B5EF4-FFF2-40B4-BE49-F238E27FC236}">
              <a16:creationId xmlns:a16="http://schemas.microsoft.com/office/drawing/2014/main" id="{AE3481D1-F03E-44EB-B92A-6A399643EE29}"/>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3" name="フローチャート: 判断 142">
          <a:extLst>
            <a:ext uri="{FF2B5EF4-FFF2-40B4-BE49-F238E27FC236}">
              <a16:creationId xmlns:a16="http://schemas.microsoft.com/office/drawing/2014/main" id="{41DB748E-8304-4970-86B5-1D4970475846}"/>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4" name="フローチャート: 判断 143">
          <a:extLst>
            <a:ext uri="{FF2B5EF4-FFF2-40B4-BE49-F238E27FC236}">
              <a16:creationId xmlns:a16="http://schemas.microsoft.com/office/drawing/2014/main" id="{52586D03-2EE4-4105-99D0-09D9E56D48E3}"/>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5" name="フローチャート: 判断 144">
          <a:extLst>
            <a:ext uri="{FF2B5EF4-FFF2-40B4-BE49-F238E27FC236}">
              <a16:creationId xmlns:a16="http://schemas.microsoft.com/office/drawing/2014/main" id="{500B42E3-88B2-4B1F-A41D-0281C9747EEF}"/>
            </a:ext>
          </a:extLst>
        </xdr:cNvPr>
        <xdr:cNvSpPr/>
      </xdr:nvSpPr>
      <xdr:spPr>
        <a:xfrm>
          <a:off x="11747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D86DDD86-7351-4AB5-A975-7D53FB87560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B205861-EA45-4D28-B00C-CD03196E2A7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B9E3643-C542-4E54-A49E-A3604A0BD46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D9E31B4-98AA-41CE-AC72-5632BBE8BF5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0466ABC-2928-48F4-96BA-D6A665EA554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86260</xdr:rowOff>
    </xdr:from>
    <xdr:to>
      <xdr:col>76</xdr:col>
      <xdr:colOff>73025</xdr:colOff>
      <xdr:row>31</xdr:row>
      <xdr:rowOff>16410</xdr:rowOff>
    </xdr:to>
    <xdr:sp macro="" textlink="">
      <xdr:nvSpPr>
        <xdr:cNvPr id="151" name="楕円 150">
          <a:extLst>
            <a:ext uri="{FF2B5EF4-FFF2-40B4-BE49-F238E27FC236}">
              <a16:creationId xmlns:a16="http://schemas.microsoft.com/office/drawing/2014/main" id="{9D922914-416D-448F-A981-5C00042F3775}"/>
            </a:ext>
          </a:extLst>
        </xdr:cNvPr>
        <xdr:cNvSpPr/>
      </xdr:nvSpPr>
      <xdr:spPr>
        <a:xfrm>
          <a:off x="14744700" y="600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64687</xdr:rowOff>
    </xdr:from>
    <xdr:ext cx="469744" cy="259045"/>
    <xdr:sp macro="" textlink="">
      <xdr:nvSpPr>
        <xdr:cNvPr id="152" name="債務償還比率該当値テキスト">
          <a:extLst>
            <a:ext uri="{FF2B5EF4-FFF2-40B4-BE49-F238E27FC236}">
              <a16:creationId xmlns:a16="http://schemas.microsoft.com/office/drawing/2014/main" id="{E3173D97-A555-4651-B8C8-17D8C211EAC8}"/>
            </a:ext>
          </a:extLst>
        </xdr:cNvPr>
        <xdr:cNvSpPr txBox="1"/>
      </xdr:nvSpPr>
      <xdr:spPr>
        <a:xfrm>
          <a:off x="14846300" y="597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161789</xdr:rowOff>
    </xdr:from>
    <xdr:to>
      <xdr:col>72</xdr:col>
      <xdr:colOff>123825</xdr:colOff>
      <xdr:row>30</xdr:row>
      <xdr:rowOff>91939</xdr:rowOff>
    </xdr:to>
    <xdr:sp macro="" textlink="">
      <xdr:nvSpPr>
        <xdr:cNvPr id="153" name="楕円 152">
          <a:extLst>
            <a:ext uri="{FF2B5EF4-FFF2-40B4-BE49-F238E27FC236}">
              <a16:creationId xmlns:a16="http://schemas.microsoft.com/office/drawing/2014/main" id="{AD3F298B-9DDA-46A5-A71B-E18401740351}"/>
            </a:ext>
          </a:extLst>
        </xdr:cNvPr>
        <xdr:cNvSpPr/>
      </xdr:nvSpPr>
      <xdr:spPr>
        <a:xfrm>
          <a:off x="14033500" y="59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41139</xdr:rowOff>
    </xdr:from>
    <xdr:to>
      <xdr:col>76</xdr:col>
      <xdr:colOff>22225</xdr:colOff>
      <xdr:row>30</xdr:row>
      <xdr:rowOff>137060</xdr:rowOff>
    </xdr:to>
    <xdr:cxnSp macro="">
      <xdr:nvCxnSpPr>
        <xdr:cNvPr id="154" name="直線コネクタ 153">
          <a:extLst>
            <a:ext uri="{FF2B5EF4-FFF2-40B4-BE49-F238E27FC236}">
              <a16:creationId xmlns:a16="http://schemas.microsoft.com/office/drawing/2014/main" id="{99EDC049-057A-43C1-9B81-B65844054AE7}"/>
            </a:ext>
          </a:extLst>
        </xdr:cNvPr>
        <xdr:cNvCxnSpPr/>
      </xdr:nvCxnSpPr>
      <xdr:spPr>
        <a:xfrm>
          <a:off x="14084300" y="5956164"/>
          <a:ext cx="711200" cy="9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78822</xdr:rowOff>
    </xdr:from>
    <xdr:to>
      <xdr:col>68</xdr:col>
      <xdr:colOff>123825</xdr:colOff>
      <xdr:row>30</xdr:row>
      <xdr:rowOff>8972</xdr:rowOff>
    </xdr:to>
    <xdr:sp macro="" textlink="">
      <xdr:nvSpPr>
        <xdr:cNvPr id="155" name="楕円 154">
          <a:extLst>
            <a:ext uri="{FF2B5EF4-FFF2-40B4-BE49-F238E27FC236}">
              <a16:creationId xmlns:a16="http://schemas.microsoft.com/office/drawing/2014/main" id="{516C588D-F93A-40DF-BED9-FB7C0D6E53D2}"/>
            </a:ext>
          </a:extLst>
        </xdr:cNvPr>
        <xdr:cNvSpPr/>
      </xdr:nvSpPr>
      <xdr:spPr>
        <a:xfrm>
          <a:off x="13271500" y="58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129622</xdr:rowOff>
    </xdr:from>
    <xdr:to>
      <xdr:col>72</xdr:col>
      <xdr:colOff>73025</xdr:colOff>
      <xdr:row>30</xdr:row>
      <xdr:rowOff>41139</xdr:rowOff>
    </xdr:to>
    <xdr:cxnSp macro="">
      <xdr:nvCxnSpPr>
        <xdr:cNvPr id="156" name="直線コネクタ 155">
          <a:extLst>
            <a:ext uri="{FF2B5EF4-FFF2-40B4-BE49-F238E27FC236}">
              <a16:creationId xmlns:a16="http://schemas.microsoft.com/office/drawing/2014/main" id="{9E508643-5131-4E07-910B-837B6E726086}"/>
            </a:ext>
          </a:extLst>
        </xdr:cNvPr>
        <xdr:cNvCxnSpPr/>
      </xdr:nvCxnSpPr>
      <xdr:spPr>
        <a:xfrm>
          <a:off x="13322300" y="5873197"/>
          <a:ext cx="762000" cy="8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86532</xdr:rowOff>
    </xdr:from>
    <xdr:to>
      <xdr:col>64</xdr:col>
      <xdr:colOff>123825</xdr:colOff>
      <xdr:row>30</xdr:row>
      <xdr:rowOff>16682</xdr:rowOff>
    </xdr:to>
    <xdr:sp macro="" textlink="">
      <xdr:nvSpPr>
        <xdr:cNvPr id="157" name="楕円 156">
          <a:extLst>
            <a:ext uri="{FF2B5EF4-FFF2-40B4-BE49-F238E27FC236}">
              <a16:creationId xmlns:a16="http://schemas.microsoft.com/office/drawing/2014/main" id="{66D8FD54-362A-45DD-A3C0-10B55A66897F}"/>
            </a:ext>
          </a:extLst>
        </xdr:cNvPr>
        <xdr:cNvSpPr/>
      </xdr:nvSpPr>
      <xdr:spPr>
        <a:xfrm>
          <a:off x="12509500" y="583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129622</xdr:rowOff>
    </xdr:from>
    <xdr:to>
      <xdr:col>68</xdr:col>
      <xdr:colOff>73025</xdr:colOff>
      <xdr:row>29</xdr:row>
      <xdr:rowOff>137332</xdr:rowOff>
    </xdr:to>
    <xdr:cxnSp macro="">
      <xdr:nvCxnSpPr>
        <xdr:cNvPr id="158" name="直線コネクタ 157">
          <a:extLst>
            <a:ext uri="{FF2B5EF4-FFF2-40B4-BE49-F238E27FC236}">
              <a16:creationId xmlns:a16="http://schemas.microsoft.com/office/drawing/2014/main" id="{DC15D4AC-F3CC-4F59-BCDC-773BDEA989F8}"/>
            </a:ext>
          </a:extLst>
        </xdr:cNvPr>
        <xdr:cNvCxnSpPr/>
      </xdr:nvCxnSpPr>
      <xdr:spPr>
        <a:xfrm flipV="1">
          <a:off x="12560300" y="5873197"/>
          <a:ext cx="7620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4373</xdr:rowOff>
    </xdr:from>
    <xdr:to>
      <xdr:col>60</xdr:col>
      <xdr:colOff>123825</xdr:colOff>
      <xdr:row>30</xdr:row>
      <xdr:rowOff>105973</xdr:rowOff>
    </xdr:to>
    <xdr:sp macro="" textlink="">
      <xdr:nvSpPr>
        <xdr:cNvPr id="159" name="楕円 158">
          <a:extLst>
            <a:ext uri="{FF2B5EF4-FFF2-40B4-BE49-F238E27FC236}">
              <a16:creationId xmlns:a16="http://schemas.microsoft.com/office/drawing/2014/main" id="{FD84DD14-9A16-4A5B-85C0-5378E1DBAD23}"/>
            </a:ext>
          </a:extLst>
        </xdr:cNvPr>
        <xdr:cNvSpPr/>
      </xdr:nvSpPr>
      <xdr:spPr>
        <a:xfrm>
          <a:off x="11747500" y="591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137332</xdr:rowOff>
    </xdr:from>
    <xdr:to>
      <xdr:col>64</xdr:col>
      <xdr:colOff>73025</xdr:colOff>
      <xdr:row>30</xdr:row>
      <xdr:rowOff>55173</xdr:rowOff>
    </xdr:to>
    <xdr:cxnSp macro="">
      <xdr:nvCxnSpPr>
        <xdr:cNvPr id="160" name="直線コネクタ 159">
          <a:extLst>
            <a:ext uri="{FF2B5EF4-FFF2-40B4-BE49-F238E27FC236}">
              <a16:creationId xmlns:a16="http://schemas.microsoft.com/office/drawing/2014/main" id="{3868E68D-C680-43C2-8D48-23A74D6A6866}"/>
            </a:ext>
          </a:extLst>
        </xdr:cNvPr>
        <xdr:cNvCxnSpPr/>
      </xdr:nvCxnSpPr>
      <xdr:spPr>
        <a:xfrm flipV="1">
          <a:off x="11798300" y="5880907"/>
          <a:ext cx="7620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61" name="n_1aveValue債務償還比率">
          <a:extLst>
            <a:ext uri="{FF2B5EF4-FFF2-40B4-BE49-F238E27FC236}">
              <a16:creationId xmlns:a16="http://schemas.microsoft.com/office/drawing/2014/main" id="{E1CF347C-114B-4C92-A1C7-BFBB614069CA}"/>
            </a:ext>
          </a:extLst>
        </xdr:cNvPr>
        <xdr:cNvSpPr txBox="1"/>
      </xdr:nvSpPr>
      <xdr:spPr>
        <a:xfrm>
          <a:off x="138367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62" name="n_2aveValue債務償還比率">
          <a:extLst>
            <a:ext uri="{FF2B5EF4-FFF2-40B4-BE49-F238E27FC236}">
              <a16:creationId xmlns:a16="http://schemas.microsoft.com/office/drawing/2014/main" id="{4CAE0018-0CB0-428C-AAB2-9D7BCC0B86A2}"/>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63" name="n_3aveValue債務償還比率">
          <a:extLst>
            <a:ext uri="{FF2B5EF4-FFF2-40B4-BE49-F238E27FC236}">
              <a16:creationId xmlns:a16="http://schemas.microsoft.com/office/drawing/2014/main" id="{19E430AB-2D90-4C89-A15E-495B7B8DA81F}"/>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19874</xdr:rowOff>
    </xdr:from>
    <xdr:ext cx="469744" cy="259045"/>
    <xdr:sp macro="" textlink="">
      <xdr:nvSpPr>
        <xdr:cNvPr id="164" name="n_4aveValue債務償還比率">
          <a:extLst>
            <a:ext uri="{FF2B5EF4-FFF2-40B4-BE49-F238E27FC236}">
              <a16:creationId xmlns:a16="http://schemas.microsoft.com/office/drawing/2014/main" id="{27A05B11-6BD2-4076-A28B-D77B8A92A481}"/>
            </a:ext>
          </a:extLst>
        </xdr:cNvPr>
        <xdr:cNvSpPr txBox="1"/>
      </xdr:nvSpPr>
      <xdr:spPr>
        <a:xfrm>
          <a:off x="11563427" y="610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83066</xdr:rowOff>
    </xdr:from>
    <xdr:ext cx="469744" cy="259045"/>
    <xdr:sp macro="" textlink="">
      <xdr:nvSpPr>
        <xdr:cNvPr id="165" name="n_1mainValue債務償還比率">
          <a:extLst>
            <a:ext uri="{FF2B5EF4-FFF2-40B4-BE49-F238E27FC236}">
              <a16:creationId xmlns:a16="http://schemas.microsoft.com/office/drawing/2014/main" id="{A6D2C571-1D7D-4AC1-A63A-B5D34EBDFA50}"/>
            </a:ext>
          </a:extLst>
        </xdr:cNvPr>
        <xdr:cNvSpPr txBox="1"/>
      </xdr:nvSpPr>
      <xdr:spPr>
        <a:xfrm>
          <a:off x="13836727" y="59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25499</xdr:rowOff>
    </xdr:from>
    <xdr:ext cx="469744" cy="259045"/>
    <xdr:sp macro="" textlink="">
      <xdr:nvSpPr>
        <xdr:cNvPr id="166" name="n_2mainValue債務償還比率">
          <a:extLst>
            <a:ext uri="{FF2B5EF4-FFF2-40B4-BE49-F238E27FC236}">
              <a16:creationId xmlns:a16="http://schemas.microsoft.com/office/drawing/2014/main" id="{C114F589-F022-4302-954A-12DD127203D8}"/>
            </a:ext>
          </a:extLst>
        </xdr:cNvPr>
        <xdr:cNvSpPr txBox="1"/>
      </xdr:nvSpPr>
      <xdr:spPr>
        <a:xfrm>
          <a:off x="13087427" y="559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33209</xdr:rowOff>
    </xdr:from>
    <xdr:ext cx="469744" cy="259045"/>
    <xdr:sp macro="" textlink="">
      <xdr:nvSpPr>
        <xdr:cNvPr id="167" name="n_3mainValue債務償還比率">
          <a:extLst>
            <a:ext uri="{FF2B5EF4-FFF2-40B4-BE49-F238E27FC236}">
              <a16:creationId xmlns:a16="http://schemas.microsoft.com/office/drawing/2014/main" id="{B379572B-6F77-42E2-B37F-F0F6D0B0C0D7}"/>
            </a:ext>
          </a:extLst>
        </xdr:cNvPr>
        <xdr:cNvSpPr txBox="1"/>
      </xdr:nvSpPr>
      <xdr:spPr>
        <a:xfrm>
          <a:off x="12325427" y="560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122500</xdr:rowOff>
    </xdr:from>
    <xdr:ext cx="469744" cy="259045"/>
    <xdr:sp macro="" textlink="">
      <xdr:nvSpPr>
        <xdr:cNvPr id="168" name="n_4mainValue債務償還比率">
          <a:extLst>
            <a:ext uri="{FF2B5EF4-FFF2-40B4-BE49-F238E27FC236}">
              <a16:creationId xmlns:a16="http://schemas.microsoft.com/office/drawing/2014/main" id="{56B1D474-FE20-4CC3-B50E-6111C6976112}"/>
            </a:ext>
          </a:extLst>
        </xdr:cNvPr>
        <xdr:cNvSpPr txBox="1"/>
      </xdr:nvSpPr>
      <xdr:spPr>
        <a:xfrm>
          <a:off x="11563427" y="569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1D3A9B2-128B-4F00-8736-51A7DDC9E19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FA1AFBB-B953-4686-8E43-EC83E7A0348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26DAF29-659E-4905-9B16-C2641024DD2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8E089811-E3E1-4335-8151-6CA0E62A595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D6BC47A2-FDB4-44DA-934D-20D850330E6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372273E5-3DED-4FBB-9FEB-09D4E8028154}"/>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8AF12E-5344-4174-B2A6-97D7F29BF1F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6ECB432-EFF5-497E-9C30-B91BB8C115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90C9AC-7811-44FC-93DC-F385384D660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2770FC8-86FC-4905-AB5F-975B53C45BE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A35DB98-2E6C-4000-898E-82E5FAB65F9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24690C-4C42-4985-93A8-99DE1CF1739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5D7CC7-28D4-44DA-BAD6-2EB1DF597B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1FFD701-097C-4941-9250-9BCBBD6E63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4E8A0DF-2B0A-4251-ADE1-58E76957E4C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688054-31F2-421B-BFE9-E438F38920E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10,067
10,005
104.92
10,160,282
9,817,526
233,064
5,076,031
9,510,747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4CE41CA-C734-479F-8896-E3171CC4A6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28A665-8722-4261-A903-091CECFBBB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4B59053-90D6-4C0C-BB1E-8C41B46D2C2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3EBB51-507C-45D1-8476-2747E50C20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7E94585-2563-4380-B1A0-60F8CD3EF22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54DFA4D-35C6-4A51-9582-E69B51013A3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E5D71A4-D339-4BDA-9A42-17DE93B74D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772672-BF8A-43FC-A7D3-9D3F564374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3AC251-7975-4F38-92D4-AF90D3125BF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30E90F-F952-4D98-BAF1-B27D45B21E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209823A-031B-45FF-A3F6-AAEADD0CB7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BD85339-E19E-4292-8DF6-8728C6AC2C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E6D794-4A6C-4AAB-B50F-8B1DAF61C9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BB3140D-0BFD-4C07-8E09-D69C7A77774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0F3C58-D672-4953-9B69-6BF6712699C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1A7A2E0-51E6-439C-BBDC-B3B4BAF33C5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C7D5FC-B388-42A3-803F-6C187F0948F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D793543-8E3D-4FF1-92DC-78E58E2BA7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4FE6A2-BE13-42B4-A4FE-1ED37080B6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35BF216-657C-4371-9E23-DB62858ED3A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5AC8BA9-DEDE-4E21-8AEB-633E10A69C6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75A735A-C213-41AC-AACF-59BD76CC7F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063407-0C58-49D0-80DB-6EE24849968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5000892-B414-436A-BA37-B62C6C51575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7CC1565-9683-4641-A1B2-7AADF03DDE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7015F3-B13B-419B-A9E7-492648261B8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418F04-D637-46F4-B4F3-AFA25125427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9701D3-600E-4043-BE9E-CDDCDBBE300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B6C57C4-15F7-4FBC-AC3A-EB4ADE88AD5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00565F2-C918-46DB-99F6-DF398B69D72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941F7E8-36F5-4902-B5B7-05B400E74EE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AF9FD3-F77F-4B8B-9A8C-8B3A1E8DA72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78956BB-794C-41B7-AD95-8F0D39C24EB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9028F3A-4FCD-455F-9CB3-A985496A7F88}"/>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E8D9371-5B2E-4A07-BB71-06C74397367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7A4E138-ED5D-42BC-A969-D829186FB0BC}"/>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986D19C-AE36-4EB9-B951-312F2E54179A}"/>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01860DC-F9FA-4113-AC36-E1E564EE938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6C1DF70-6D19-4275-B182-A03B3FE0BDF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046C19D-552B-4F4C-BFF5-858DDF2751F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D561D95-76C0-4295-84CB-DA44FEF2722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0CBE3A4-EBF3-4726-A0FB-CF6F7615CAF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C3DD88C7-1D6D-40E7-A80B-C047654744A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E11EF409-72B4-42E7-837E-4F6D444D558A}"/>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BA61804B-DD65-448C-ACC9-481A61401E19}"/>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985CF02E-2709-49D1-9F5D-1E747664CBD0}"/>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883735E-7080-466B-BEE3-06F688615DF1}"/>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7FCAA786-7715-4396-916E-CC878FCC1942}"/>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A9DC2011-2176-40E1-8DD4-21B05A5648A5}"/>
            </a:ext>
          </a:extLst>
        </xdr:cNvPr>
        <xdr:cNvSpPr txBox="1"/>
      </xdr:nvSpPr>
      <xdr:spPr>
        <a:xfrm>
          <a:off x="4673600" y="624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1C9B1292-DFDF-4E69-B74F-E1A61B577A7B}"/>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146C3215-92A1-4BE2-BAFE-529860C6BB55}"/>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D86610EC-CF50-4C82-8372-572328CFB27A}"/>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6C680696-1885-4952-AE22-1FDA52D5B6FA}"/>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F83E4032-9E48-42ED-A353-649969D06D7A}"/>
            </a:ext>
          </a:extLst>
        </xdr:cNvPr>
        <xdr:cNvSpPr/>
      </xdr:nvSpPr>
      <xdr:spPr>
        <a:xfrm>
          <a:off x="1079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27EE7F6-E6C2-412B-A9CA-959652A4048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18EBBBD-2B28-45F7-8C3A-00989BC2F90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22DCF7-AA90-4DE9-8F96-F4094CED5CF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AABF8CA-DCB4-4966-BB80-A71BB8CA71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982C339-EE28-4A12-8AF0-8B23DF7A795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11684</xdr:rowOff>
    </xdr:from>
    <xdr:to>
      <xdr:col>24</xdr:col>
      <xdr:colOff>114300</xdr:colOff>
      <xdr:row>41</xdr:row>
      <xdr:rowOff>113284</xdr:rowOff>
    </xdr:to>
    <xdr:sp macro="" textlink="">
      <xdr:nvSpPr>
        <xdr:cNvPr id="71" name="楕円 70">
          <a:extLst>
            <a:ext uri="{FF2B5EF4-FFF2-40B4-BE49-F238E27FC236}">
              <a16:creationId xmlns:a16="http://schemas.microsoft.com/office/drawing/2014/main" id="{222CDE43-AD30-472E-BDA0-DE9DEA5A2734}"/>
            </a:ext>
          </a:extLst>
        </xdr:cNvPr>
        <xdr:cNvSpPr/>
      </xdr:nvSpPr>
      <xdr:spPr>
        <a:xfrm>
          <a:off x="45847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98061</xdr:rowOff>
    </xdr:from>
    <xdr:ext cx="405111" cy="259045"/>
    <xdr:sp macro="" textlink="">
      <xdr:nvSpPr>
        <xdr:cNvPr id="72" name="【道路】&#10;有形固定資産減価償却率該当値テキスト">
          <a:extLst>
            <a:ext uri="{FF2B5EF4-FFF2-40B4-BE49-F238E27FC236}">
              <a16:creationId xmlns:a16="http://schemas.microsoft.com/office/drawing/2014/main" id="{41A08E50-F997-4BF8-B68A-E4EEC9B14EBC}"/>
            </a:ext>
          </a:extLst>
        </xdr:cNvPr>
        <xdr:cNvSpPr txBox="1"/>
      </xdr:nvSpPr>
      <xdr:spPr>
        <a:xfrm>
          <a:off x="4673600" y="695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11684</xdr:rowOff>
    </xdr:from>
    <xdr:to>
      <xdr:col>20</xdr:col>
      <xdr:colOff>38100</xdr:colOff>
      <xdr:row>41</xdr:row>
      <xdr:rowOff>113284</xdr:rowOff>
    </xdr:to>
    <xdr:sp macro="" textlink="">
      <xdr:nvSpPr>
        <xdr:cNvPr id="73" name="楕円 72">
          <a:extLst>
            <a:ext uri="{FF2B5EF4-FFF2-40B4-BE49-F238E27FC236}">
              <a16:creationId xmlns:a16="http://schemas.microsoft.com/office/drawing/2014/main" id="{9F512BA9-77BE-4B1B-B959-B701157410BF}"/>
            </a:ext>
          </a:extLst>
        </xdr:cNvPr>
        <xdr:cNvSpPr/>
      </xdr:nvSpPr>
      <xdr:spPr>
        <a:xfrm>
          <a:off x="3746500" y="70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62484</xdr:rowOff>
    </xdr:from>
    <xdr:to>
      <xdr:col>24</xdr:col>
      <xdr:colOff>63500</xdr:colOff>
      <xdr:row>41</xdr:row>
      <xdr:rowOff>62484</xdr:rowOff>
    </xdr:to>
    <xdr:cxnSp macro="">
      <xdr:nvCxnSpPr>
        <xdr:cNvPr id="74" name="直線コネクタ 73">
          <a:extLst>
            <a:ext uri="{FF2B5EF4-FFF2-40B4-BE49-F238E27FC236}">
              <a16:creationId xmlns:a16="http://schemas.microsoft.com/office/drawing/2014/main" id="{C611B260-7039-4454-A34F-5F3392895FA8}"/>
            </a:ext>
          </a:extLst>
        </xdr:cNvPr>
        <xdr:cNvCxnSpPr/>
      </xdr:nvCxnSpPr>
      <xdr:spPr>
        <a:xfrm>
          <a:off x="3797300" y="70919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7112</xdr:rowOff>
    </xdr:from>
    <xdr:to>
      <xdr:col>15</xdr:col>
      <xdr:colOff>101600</xdr:colOff>
      <xdr:row>41</xdr:row>
      <xdr:rowOff>108712</xdr:rowOff>
    </xdr:to>
    <xdr:sp macro="" textlink="">
      <xdr:nvSpPr>
        <xdr:cNvPr id="75" name="楕円 74">
          <a:extLst>
            <a:ext uri="{FF2B5EF4-FFF2-40B4-BE49-F238E27FC236}">
              <a16:creationId xmlns:a16="http://schemas.microsoft.com/office/drawing/2014/main" id="{32F6034E-E26D-466C-A6EC-ED4CF57E9D38}"/>
            </a:ext>
          </a:extLst>
        </xdr:cNvPr>
        <xdr:cNvSpPr/>
      </xdr:nvSpPr>
      <xdr:spPr>
        <a:xfrm>
          <a:off x="2857500" y="7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57912</xdr:rowOff>
    </xdr:from>
    <xdr:to>
      <xdr:col>19</xdr:col>
      <xdr:colOff>177800</xdr:colOff>
      <xdr:row>41</xdr:row>
      <xdr:rowOff>62484</xdr:rowOff>
    </xdr:to>
    <xdr:cxnSp macro="">
      <xdr:nvCxnSpPr>
        <xdr:cNvPr id="76" name="直線コネクタ 75">
          <a:extLst>
            <a:ext uri="{FF2B5EF4-FFF2-40B4-BE49-F238E27FC236}">
              <a16:creationId xmlns:a16="http://schemas.microsoft.com/office/drawing/2014/main" id="{9153DC85-3150-4775-898B-3846070B95B0}"/>
            </a:ext>
          </a:extLst>
        </xdr:cNvPr>
        <xdr:cNvCxnSpPr/>
      </xdr:nvCxnSpPr>
      <xdr:spPr>
        <a:xfrm>
          <a:off x="2908300" y="708736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13970</xdr:rowOff>
    </xdr:from>
    <xdr:to>
      <xdr:col>10</xdr:col>
      <xdr:colOff>165100</xdr:colOff>
      <xdr:row>41</xdr:row>
      <xdr:rowOff>115570</xdr:rowOff>
    </xdr:to>
    <xdr:sp macro="" textlink="">
      <xdr:nvSpPr>
        <xdr:cNvPr id="77" name="楕円 76">
          <a:extLst>
            <a:ext uri="{FF2B5EF4-FFF2-40B4-BE49-F238E27FC236}">
              <a16:creationId xmlns:a16="http://schemas.microsoft.com/office/drawing/2014/main" id="{36DAE8C7-B376-40F7-8A67-C35DCE99DF24}"/>
            </a:ext>
          </a:extLst>
        </xdr:cNvPr>
        <xdr:cNvSpPr/>
      </xdr:nvSpPr>
      <xdr:spPr>
        <a:xfrm>
          <a:off x="1968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57912</xdr:rowOff>
    </xdr:from>
    <xdr:to>
      <xdr:col>15</xdr:col>
      <xdr:colOff>50800</xdr:colOff>
      <xdr:row>41</xdr:row>
      <xdr:rowOff>64770</xdr:rowOff>
    </xdr:to>
    <xdr:cxnSp macro="">
      <xdr:nvCxnSpPr>
        <xdr:cNvPr id="78" name="直線コネクタ 77">
          <a:extLst>
            <a:ext uri="{FF2B5EF4-FFF2-40B4-BE49-F238E27FC236}">
              <a16:creationId xmlns:a16="http://schemas.microsoft.com/office/drawing/2014/main" id="{44E50D1A-7EBC-4BCC-A15B-BFF585D0EE7B}"/>
            </a:ext>
          </a:extLst>
        </xdr:cNvPr>
        <xdr:cNvCxnSpPr/>
      </xdr:nvCxnSpPr>
      <xdr:spPr>
        <a:xfrm flipV="1">
          <a:off x="2019300" y="708736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23114</xdr:rowOff>
    </xdr:from>
    <xdr:to>
      <xdr:col>6</xdr:col>
      <xdr:colOff>38100</xdr:colOff>
      <xdr:row>41</xdr:row>
      <xdr:rowOff>124714</xdr:rowOff>
    </xdr:to>
    <xdr:sp macro="" textlink="">
      <xdr:nvSpPr>
        <xdr:cNvPr id="79" name="楕円 78">
          <a:extLst>
            <a:ext uri="{FF2B5EF4-FFF2-40B4-BE49-F238E27FC236}">
              <a16:creationId xmlns:a16="http://schemas.microsoft.com/office/drawing/2014/main" id="{3DEDAD05-2295-4853-8CB0-260B85F0045C}"/>
            </a:ext>
          </a:extLst>
        </xdr:cNvPr>
        <xdr:cNvSpPr/>
      </xdr:nvSpPr>
      <xdr:spPr>
        <a:xfrm>
          <a:off x="10795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64770</xdr:rowOff>
    </xdr:from>
    <xdr:to>
      <xdr:col>10</xdr:col>
      <xdr:colOff>114300</xdr:colOff>
      <xdr:row>41</xdr:row>
      <xdr:rowOff>73914</xdr:rowOff>
    </xdr:to>
    <xdr:cxnSp macro="">
      <xdr:nvCxnSpPr>
        <xdr:cNvPr id="80" name="直線コネクタ 79">
          <a:extLst>
            <a:ext uri="{FF2B5EF4-FFF2-40B4-BE49-F238E27FC236}">
              <a16:creationId xmlns:a16="http://schemas.microsoft.com/office/drawing/2014/main" id="{AB878CD4-7949-414E-A489-046E55D0F720}"/>
            </a:ext>
          </a:extLst>
        </xdr:cNvPr>
        <xdr:cNvCxnSpPr/>
      </xdr:nvCxnSpPr>
      <xdr:spPr>
        <a:xfrm flipV="1">
          <a:off x="1130300" y="7094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E0B4CCD9-2A0D-4818-8398-1A17339DA2EE}"/>
            </a:ext>
          </a:extLst>
        </xdr:cNvPr>
        <xdr:cNvSpPr txBox="1"/>
      </xdr:nvSpPr>
      <xdr:spPr>
        <a:xfrm>
          <a:off x="3582044" y="6130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39A16992-BCF9-4D56-A065-EAFE8C025C75}"/>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624913BE-FF56-4125-AB77-B0F928289169}"/>
            </a:ext>
          </a:extLst>
        </xdr:cNvPr>
        <xdr:cNvSpPr txBox="1"/>
      </xdr:nvSpPr>
      <xdr:spPr>
        <a:xfrm>
          <a:off x="1816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38D693A7-5BDB-4E41-A981-E22EAA22B072}"/>
            </a:ext>
          </a:extLst>
        </xdr:cNvPr>
        <xdr:cNvSpPr txBox="1"/>
      </xdr:nvSpPr>
      <xdr:spPr>
        <a:xfrm>
          <a:off x="927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104411</xdr:rowOff>
    </xdr:from>
    <xdr:ext cx="405111" cy="259045"/>
    <xdr:sp macro="" textlink="">
      <xdr:nvSpPr>
        <xdr:cNvPr id="85" name="n_1mainValue【道路】&#10;有形固定資産減価償却率">
          <a:extLst>
            <a:ext uri="{FF2B5EF4-FFF2-40B4-BE49-F238E27FC236}">
              <a16:creationId xmlns:a16="http://schemas.microsoft.com/office/drawing/2014/main" id="{2870A24C-0993-4C3F-B629-9E55FE5B43CF}"/>
            </a:ext>
          </a:extLst>
        </xdr:cNvPr>
        <xdr:cNvSpPr txBox="1"/>
      </xdr:nvSpPr>
      <xdr:spPr>
        <a:xfrm>
          <a:off x="3582044" y="713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99839</xdr:rowOff>
    </xdr:from>
    <xdr:ext cx="405111" cy="259045"/>
    <xdr:sp macro="" textlink="">
      <xdr:nvSpPr>
        <xdr:cNvPr id="86" name="n_2mainValue【道路】&#10;有形固定資産減価償却率">
          <a:extLst>
            <a:ext uri="{FF2B5EF4-FFF2-40B4-BE49-F238E27FC236}">
              <a16:creationId xmlns:a16="http://schemas.microsoft.com/office/drawing/2014/main" id="{F0B84E77-9A6B-4306-962E-45FE66773874}"/>
            </a:ext>
          </a:extLst>
        </xdr:cNvPr>
        <xdr:cNvSpPr txBox="1"/>
      </xdr:nvSpPr>
      <xdr:spPr>
        <a:xfrm>
          <a:off x="2705744" y="712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106697</xdr:rowOff>
    </xdr:from>
    <xdr:ext cx="405111" cy="259045"/>
    <xdr:sp macro="" textlink="">
      <xdr:nvSpPr>
        <xdr:cNvPr id="87" name="n_3mainValue【道路】&#10;有形固定資産減価償却率">
          <a:extLst>
            <a:ext uri="{FF2B5EF4-FFF2-40B4-BE49-F238E27FC236}">
              <a16:creationId xmlns:a16="http://schemas.microsoft.com/office/drawing/2014/main" id="{0E52B98B-A12C-4BF6-B38B-2B2430C61D08}"/>
            </a:ext>
          </a:extLst>
        </xdr:cNvPr>
        <xdr:cNvSpPr txBox="1"/>
      </xdr:nvSpPr>
      <xdr:spPr>
        <a:xfrm>
          <a:off x="18167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2F06F546-ED3C-4A0F-B3F0-4BAC3906267C}"/>
            </a:ext>
          </a:extLst>
        </xdr:cNvPr>
        <xdr:cNvSpPr txBox="1"/>
      </xdr:nvSpPr>
      <xdr:spPr>
        <a:xfrm>
          <a:off x="927744" y="714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90AD6F9-4931-4B73-B2C5-E1FD4E6B19E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5926FB3E-BF56-4FCD-AF3B-E751E0F1A8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236F509-6FD9-4957-B846-86C564DCA9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771DAD9-D906-4B1E-8AE1-FB333E042F0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AD3C854-A1BA-4D9B-9571-B2286919C0F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B01684B-F053-4A45-B8B5-B3434B97DD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C7A99F5-4FA6-44F9-9884-89BAFC17130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899702A-5EA2-4E11-BDAA-0D8945E910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3274564-0A26-4EA0-A6DD-0A3E087842C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1E8AC5E-6B93-4D3B-B6E0-585F66C29EF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C215A31-A880-44EA-B878-BD6532523C7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10B3B189-6CFE-4667-8862-1B0F17638C7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8A36C19-CBA9-4514-8AB0-420907996C6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146247D-C663-413B-A296-292ED76D70E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E22A5D7-C94D-48C4-8854-5E90BCA0A39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30282CF6-D3DA-46BE-B600-156023F1612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1F230FB-0982-43F1-9E1E-0C2E22D9A47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C8676755-1D8E-40E4-AC1B-265C86D84A8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48F3E99-6A41-4A89-BCE7-C9CD55D8113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164FBE5-2A9C-47F3-B97B-D93DD7169D6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3F7B8D59-346B-4977-81A8-6E7B46F68CD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C1D4F0BF-0A5E-4421-B25D-1C0CBCCB4A6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EECDFBB-6CE3-4B0A-A427-3333F8FC6AE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36ED3AD3-CF0D-4B0E-887D-6ED15760E530}"/>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6965BE02-935F-434B-BAAE-A3DED2484974}"/>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94E847DA-D28C-4753-986B-EA51DCCA2D9D}"/>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DD6BA5A8-4935-4B95-9C59-82B558BC54F1}"/>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D31AB22F-AA76-4E2F-8D5F-7FAC9CD03B32}"/>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60520</xdr:rowOff>
    </xdr:from>
    <xdr:ext cx="534377" cy="259045"/>
    <xdr:sp macro="" textlink="">
      <xdr:nvSpPr>
        <xdr:cNvPr id="117" name="【道路】&#10;一人当たり延長平均値テキスト">
          <a:extLst>
            <a:ext uri="{FF2B5EF4-FFF2-40B4-BE49-F238E27FC236}">
              <a16:creationId xmlns:a16="http://schemas.microsoft.com/office/drawing/2014/main" id="{F09DB9D9-CA59-4A68-A7EF-2A2F45125CC9}"/>
            </a:ext>
          </a:extLst>
        </xdr:cNvPr>
        <xdr:cNvSpPr txBox="1"/>
      </xdr:nvSpPr>
      <xdr:spPr>
        <a:xfrm>
          <a:off x="10515600" y="674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52C438C8-566B-46DD-BD54-0F447400C5C3}"/>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514FAA88-EEF7-42C3-9A53-DFB5AE9A2FD8}"/>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E8FA127C-23C3-40C8-AF26-6A650827E833}"/>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454CFD86-DE48-4602-AD6D-2EA9E9BAA2FF}"/>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C108F3EF-1433-49BC-9F19-6223D1DD71AB}"/>
            </a:ext>
          </a:extLst>
        </xdr:cNvPr>
        <xdr:cNvSpPr/>
      </xdr:nvSpPr>
      <xdr:spPr>
        <a:xfrm>
          <a:off x="6921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D02957C-2FF2-41D0-8F8B-55A79BB189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0E85911-C13D-49D1-9867-092246CC918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D951082-4497-4361-8F3A-0BD770B5BF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989516F-5B00-4579-B19A-B93CD1A6E0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B3165DD-C332-4157-8F87-7775AE8769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134328</xdr:rowOff>
    </xdr:from>
    <xdr:to>
      <xdr:col>55</xdr:col>
      <xdr:colOff>50800</xdr:colOff>
      <xdr:row>39</xdr:row>
      <xdr:rowOff>64478</xdr:rowOff>
    </xdr:to>
    <xdr:sp macro="" textlink="">
      <xdr:nvSpPr>
        <xdr:cNvPr id="128" name="楕円 127">
          <a:extLst>
            <a:ext uri="{FF2B5EF4-FFF2-40B4-BE49-F238E27FC236}">
              <a16:creationId xmlns:a16="http://schemas.microsoft.com/office/drawing/2014/main" id="{6B78BA3D-5C41-422B-9065-B0D4B31694BB}"/>
            </a:ext>
          </a:extLst>
        </xdr:cNvPr>
        <xdr:cNvSpPr/>
      </xdr:nvSpPr>
      <xdr:spPr>
        <a:xfrm>
          <a:off x="10426700" y="664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157205</xdr:rowOff>
    </xdr:from>
    <xdr:ext cx="534377" cy="259045"/>
    <xdr:sp macro="" textlink="">
      <xdr:nvSpPr>
        <xdr:cNvPr id="129" name="【道路】&#10;一人当たり延長該当値テキスト">
          <a:extLst>
            <a:ext uri="{FF2B5EF4-FFF2-40B4-BE49-F238E27FC236}">
              <a16:creationId xmlns:a16="http://schemas.microsoft.com/office/drawing/2014/main" id="{52C6162A-32E1-45E1-81C2-9E6CFF19F766}"/>
            </a:ext>
          </a:extLst>
        </xdr:cNvPr>
        <xdr:cNvSpPr txBox="1"/>
      </xdr:nvSpPr>
      <xdr:spPr>
        <a:xfrm>
          <a:off x="10515600" y="650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147739</xdr:rowOff>
    </xdr:from>
    <xdr:to>
      <xdr:col>50</xdr:col>
      <xdr:colOff>165100</xdr:colOff>
      <xdr:row>39</xdr:row>
      <xdr:rowOff>77889</xdr:rowOff>
    </xdr:to>
    <xdr:sp macro="" textlink="">
      <xdr:nvSpPr>
        <xdr:cNvPr id="130" name="楕円 129">
          <a:extLst>
            <a:ext uri="{FF2B5EF4-FFF2-40B4-BE49-F238E27FC236}">
              <a16:creationId xmlns:a16="http://schemas.microsoft.com/office/drawing/2014/main" id="{0041D549-9B16-4D99-94F6-A1D3616A80B6}"/>
            </a:ext>
          </a:extLst>
        </xdr:cNvPr>
        <xdr:cNvSpPr/>
      </xdr:nvSpPr>
      <xdr:spPr>
        <a:xfrm>
          <a:off x="9588500" y="66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13678</xdr:rowOff>
    </xdr:from>
    <xdr:to>
      <xdr:col>55</xdr:col>
      <xdr:colOff>0</xdr:colOff>
      <xdr:row>39</xdr:row>
      <xdr:rowOff>27089</xdr:rowOff>
    </xdr:to>
    <xdr:cxnSp macro="">
      <xdr:nvCxnSpPr>
        <xdr:cNvPr id="131" name="直線コネクタ 130">
          <a:extLst>
            <a:ext uri="{FF2B5EF4-FFF2-40B4-BE49-F238E27FC236}">
              <a16:creationId xmlns:a16="http://schemas.microsoft.com/office/drawing/2014/main" id="{A5D1A676-DCDD-4D23-A8DA-2006C1BF6187}"/>
            </a:ext>
          </a:extLst>
        </xdr:cNvPr>
        <xdr:cNvCxnSpPr/>
      </xdr:nvCxnSpPr>
      <xdr:spPr>
        <a:xfrm flipV="1">
          <a:off x="9639300" y="6700228"/>
          <a:ext cx="8382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155016</xdr:rowOff>
    </xdr:from>
    <xdr:to>
      <xdr:col>46</xdr:col>
      <xdr:colOff>38100</xdr:colOff>
      <xdr:row>39</xdr:row>
      <xdr:rowOff>85166</xdr:rowOff>
    </xdr:to>
    <xdr:sp macro="" textlink="">
      <xdr:nvSpPr>
        <xdr:cNvPr id="132" name="楕円 131">
          <a:extLst>
            <a:ext uri="{FF2B5EF4-FFF2-40B4-BE49-F238E27FC236}">
              <a16:creationId xmlns:a16="http://schemas.microsoft.com/office/drawing/2014/main" id="{A117B7B0-428F-43A1-970B-3530C6DF7351}"/>
            </a:ext>
          </a:extLst>
        </xdr:cNvPr>
        <xdr:cNvSpPr/>
      </xdr:nvSpPr>
      <xdr:spPr>
        <a:xfrm>
          <a:off x="8699500" y="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27089</xdr:rowOff>
    </xdr:from>
    <xdr:to>
      <xdr:col>50</xdr:col>
      <xdr:colOff>114300</xdr:colOff>
      <xdr:row>39</xdr:row>
      <xdr:rowOff>34366</xdr:rowOff>
    </xdr:to>
    <xdr:cxnSp macro="">
      <xdr:nvCxnSpPr>
        <xdr:cNvPr id="133" name="直線コネクタ 132">
          <a:extLst>
            <a:ext uri="{FF2B5EF4-FFF2-40B4-BE49-F238E27FC236}">
              <a16:creationId xmlns:a16="http://schemas.microsoft.com/office/drawing/2014/main" id="{6673B19D-D300-44BC-BDA8-EBB37249774E}"/>
            </a:ext>
          </a:extLst>
        </xdr:cNvPr>
        <xdr:cNvCxnSpPr/>
      </xdr:nvCxnSpPr>
      <xdr:spPr>
        <a:xfrm flipV="1">
          <a:off x="8750300" y="6713639"/>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163170</xdr:rowOff>
    </xdr:from>
    <xdr:to>
      <xdr:col>41</xdr:col>
      <xdr:colOff>101600</xdr:colOff>
      <xdr:row>39</xdr:row>
      <xdr:rowOff>93320</xdr:rowOff>
    </xdr:to>
    <xdr:sp macro="" textlink="">
      <xdr:nvSpPr>
        <xdr:cNvPr id="134" name="楕円 133">
          <a:extLst>
            <a:ext uri="{FF2B5EF4-FFF2-40B4-BE49-F238E27FC236}">
              <a16:creationId xmlns:a16="http://schemas.microsoft.com/office/drawing/2014/main" id="{BB20881F-0FEE-4D86-B372-14F5B6D54343}"/>
            </a:ext>
          </a:extLst>
        </xdr:cNvPr>
        <xdr:cNvSpPr/>
      </xdr:nvSpPr>
      <xdr:spPr>
        <a:xfrm>
          <a:off x="7810500" y="66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34366</xdr:rowOff>
    </xdr:from>
    <xdr:to>
      <xdr:col>45</xdr:col>
      <xdr:colOff>177800</xdr:colOff>
      <xdr:row>39</xdr:row>
      <xdr:rowOff>42520</xdr:rowOff>
    </xdr:to>
    <xdr:cxnSp macro="">
      <xdr:nvCxnSpPr>
        <xdr:cNvPr id="135" name="直線コネクタ 134">
          <a:extLst>
            <a:ext uri="{FF2B5EF4-FFF2-40B4-BE49-F238E27FC236}">
              <a16:creationId xmlns:a16="http://schemas.microsoft.com/office/drawing/2014/main" id="{736A55CE-4844-4722-8445-D93B93B095E5}"/>
            </a:ext>
          </a:extLst>
        </xdr:cNvPr>
        <xdr:cNvCxnSpPr/>
      </xdr:nvCxnSpPr>
      <xdr:spPr>
        <a:xfrm flipV="1">
          <a:off x="7861300" y="6720916"/>
          <a:ext cx="8890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768</xdr:rowOff>
    </xdr:from>
    <xdr:to>
      <xdr:col>36</xdr:col>
      <xdr:colOff>165100</xdr:colOff>
      <xdr:row>39</xdr:row>
      <xdr:rowOff>102368</xdr:rowOff>
    </xdr:to>
    <xdr:sp macro="" textlink="">
      <xdr:nvSpPr>
        <xdr:cNvPr id="136" name="楕円 135">
          <a:extLst>
            <a:ext uri="{FF2B5EF4-FFF2-40B4-BE49-F238E27FC236}">
              <a16:creationId xmlns:a16="http://schemas.microsoft.com/office/drawing/2014/main" id="{5AF206B0-E441-4F65-B343-27A2F6B62601}"/>
            </a:ext>
          </a:extLst>
        </xdr:cNvPr>
        <xdr:cNvSpPr/>
      </xdr:nvSpPr>
      <xdr:spPr>
        <a:xfrm>
          <a:off x="6921500" y="668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42520</xdr:rowOff>
    </xdr:from>
    <xdr:to>
      <xdr:col>41</xdr:col>
      <xdr:colOff>50800</xdr:colOff>
      <xdr:row>39</xdr:row>
      <xdr:rowOff>51568</xdr:rowOff>
    </xdr:to>
    <xdr:cxnSp macro="">
      <xdr:nvCxnSpPr>
        <xdr:cNvPr id="137" name="直線コネクタ 136">
          <a:extLst>
            <a:ext uri="{FF2B5EF4-FFF2-40B4-BE49-F238E27FC236}">
              <a16:creationId xmlns:a16="http://schemas.microsoft.com/office/drawing/2014/main" id="{BA2D5241-6EB7-41E7-B052-41146ACFC38E}"/>
            </a:ext>
          </a:extLst>
        </xdr:cNvPr>
        <xdr:cNvCxnSpPr/>
      </xdr:nvCxnSpPr>
      <xdr:spPr>
        <a:xfrm flipV="1">
          <a:off x="6972300" y="6729070"/>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75</xdr:rowOff>
    </xdr:from>
    <xdr:ext cx="534377" cy="259045"/>
    <xdr:sp macro="" textlink="">
      <xdr:nvSpPr>
        <xdr:cNvPr id="138" name="n_1aveValue【道路】&#10;一人当たり延長">
          <a:extLst>
            <a:ext uri="{FF2B5EF4-FFF2-40B4-BE49-F238E27FC236}">
              <a16:creationId xmlns:a16="http://schemas.microsoft.com/office/drawing/2014/main" id="{F8413CA2-5EC3-41DB-B436-1BE9FF996904}"/>
            </a:ext>
          </a:extLst>
        </xdr:cNvPr>
        <xdr:cNvSpPr txBox="1"/>
      </xdr:nvSpPr>
      <xdr:spPr>
        <a:xfrm>
          <a:off x="9359411" y="68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9789</xdr:rowOff>
    </xdr:from>
    <xdr:ext cx="534377" cy="259045"/>
    <xdr:sp macro="" textlink="">
      <xdr:nvSpPr>
        <xdr:cNvPr id="139" name="n_2aveValue【道路】&#10;一人当たり延長">
          <a:extLst>
            <a:ext uri="{FF2B5EF4-FFF2-40B4-BE49-F238E27FC236}">
              <a16:creationId xmlns:a16="http://schemas.microsoft.com/office/drawing/2014/main" id="{4E6E7D76-B5D9-4C64-9F94-B34E83A85A07}"/>
            </a:ext>
          </a:extLst>
        </xdr:cNvPr>
        <xdr:cNvSpPr txBox="1"/>
      </xdr:nvSpPr>
      <xdr:spPr>
        <a:xfrm>
          <a:off x="8483111" y="686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19543</xdr:rowOff>
    </xdr:from>
    <xdr:ext cx="534377" cy="259045"/>
    <xdr:sp macro="" textlink="">
      <xdr:nvSpPr>
        <xdr:cNvPr id="140" name="n_3aveValue【道路】&#10;一人当たり延長">
          <a:extLst>
            <a:ext uri="{FF2B5EF4-FFF2-40B4-BE49-F238E27FC236}">
              <a16:creationId xmlns:a16="http://schemas.microsoft.com/office/drawing/2014/main" id="{822D7C79-AEAA-40B5-A84A-F992777C93E6}"/>
            </a:ext>
          </a:extLst>
        </xdr:cNvPr>
        <xdr:cNvSpPr txBox="1"/>
      </xdr:nvSpPr>
      <xdr:spPr>
        <a:xfrm>
          <a:off x="7594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24477</xdr:rowOff>
    </xdr:from>
    <xdr:ext cx="534377" cy="259045"/>
    <xdr:sp macro="" textlink="">
      <xdr:nvSpPr>
        <xdr:cNvPr id="141" name="n_4aveValue【道路】&#10;一人当たり延長">
          <a:extLst>
            <a:ext uri="{FF2B5EF4-FFF2-40B4-BE49-F238E27FC236}">
              <a16:creationId xmlns:a16="http://schemas.microsoft.com/office/drawing/2014/main" id="{C28F2FA1-FCB4-43A7-9CDD-DFEEDFC0D15D}"/>
            </a:ext>
          </a:extLst>
        </xdr:cNvPr>
        <xdr:cNvSpPr txBox="1"/>
      </xdr:nvSpPr>
      <xdr:spPr>
        <a:xfrm>
          <a:off x="6705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94416</xdr:rowOff>
    </xdr:from>
    <xdr:ext cx="534377" cy="259045"/>
    <xdr:sp macro="" textlink="">
      <xdr:nvSpPr>
        <xdr:cNvPr id="142" name="n_1mainValue【道路】&#10;一人当たり延長">
          <a:extLst>
            <a:ext uri="{FF2B5EF4-FFF2-40B4-BE49-F238E27FC236}">
              <a16:creationId xmlns:a16="http://schemas.microsoft.com/office/drawing/2014/main" id="{A9611989-1959-4420-B381-D04BDB642B73}"/>
            </a:ext>
          </a:extLst>
        </xdr:cNvPr>
        <xdr:cNvSpPr txBox="1"/>
      </xdr:nvSpPr>
      <xdr:spPr>
        <a:xfrm>
          <a:off x="9359411" y="64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101693</xdr:rowOff>
    </xdr:from>
    <xdr:ext cx="534377" cy="259045"/>
    <xdr:sp macro="" textlink="">
      <xdr:nvSpPr>
        <xdr:cNvPr id="143" name="n_2mainValue【道路】&#10;一人当たり延長">
          <a:extLst>
            <a:ext uri="{FF2B5EF4-FFF2-40B4-BE49-F238E27FC236}">
              <a16:creationId xmlns:a16="http://schemas.microsoft.com/office/drawing/2014/main" id="{84DA1064-C54A-4C35-AD86-AFDAA254B832}"/>
            </a:ext>
          </a:extLst>
        </xdr:cNvPr>
        <xdr:cNvSpPr txBox="1"/>
      </xdr:nvSpPr>
      <xdr:spPr>
        <a:xfrm>
          <a:off x="8483111" y="644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109846</xdr:rowOff>
    </xdr:from>
    <xdr:ext cx="534377" cy="259045"/>
    <xdr:sp macro="" textlink="">
      <xdr:nvSpPr>
        <xdr:cNvPr id="144" name="n_3mainValue【道路】&#10;一人当たり延長">
          <a:extLst>
            <a:ext uri="{FF2B5EF4-FFF2-40B4-BE49-F238E27FC236}">
              <a16:creationId xmlns:a16="http://schemas.microsoft.com/office/drawing/2014/main" id="{9D888CF1-665C-4B13-AF19-A5FB416988C8}"/>
            </a:ext>
          </a:extLst>
        </xdr:cNvPr>
        <xdr:cNvSpPr txBox="1"/>
      </xdr:nvSpPr>
      <xdr:spPr>
        <a:xfrm>
          <a:off x="7594111" y="645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118895</xdr:rowOff>
    </xdr:from>
    <xdr:ext cx="534377" cy="259045"/>
    <xdr:sp macro="" textlink="">
      <xdr:nvSpPr>
        <xdr:cNvPr id="145" name="n_4mainValue【道路】&#10;一人当たり延長">
          <a:extLst>
            <a:ext uri="{FF2B5EF4-FFF2-40B4-BE49-F238E27FC236}">
              <a16:creationId xmlns:a16="http://schemas.microsoft.com/office/drawing/2014/main" id="{C07E0A3D-6571-44B3-8930-CE743FF4A339}"/>
            </a:ext>
          </a:extLst>
        </xdr:cNvPr>
        <xdr:cNvSpPr txBox="1"/>
      </xdr:nvSpPr>
      <xdr:spPr>
        <a:xfrm>
          <a:off x="6705111" y="646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6BD80F7-1001-4718-9AD4-630E5054108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6A661C0-85AB-4148-A1E7-B22538753B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D300FBE-C412-4631-BD28-197287922C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567A923-5C44-418D-B7F8-F01CB3B3E92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D2D5318-3A64-405B-A811-F51BBF2E09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88408A9-2918-4C28-85D8-2823FAAB570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99015EC-F45B-4E29-9B3C-534F3003A8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C04B3BA-8C88-49FD-83A4-4FFD19F8A20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CA32E8D-38AA-4134-BBB2-751B4F6392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72A8091-6D91-42F7-9654-908B9E45F7A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F1A77F5C-7E80-48FC-BE78-ECD9E70C88E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EEDBADA-2D5C-48E9-8B63-16C312C72BB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F160387-E92F-40D7-993A-EFB7A60393B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5EE7AAB-577E-4BB6-93B3-46E00BC55EB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2054C62-5A5F-4B34-A772-61742C45AAF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BDEF769-AE0A-41FE-8958-3681668DFB8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5A15A91-3E7E-4B93-B7E6-621E35DA9D9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C5DAF4D-1DFA-447E-A1CA-35240BA8E2A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C0931AE-4C92-4E40-8338-2E4CF14B35C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7282F75-80A9-44F2-BC1A-1EB3B308DF2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C66D211-94D9-4D18-BB64-9B11D768B07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C4C7330-F6B4-434C-9A5D-F2C04A2598F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9E342FA-9B9E-44A4-B8D6-64A94E2605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7C6C6DB-3B47-46D3-ACE2-8DA45CF89D0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D1B70062-8E47-483D-A584-4E38D315DFF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89D1CB4D-4B98-4099-A2DA-E2E1BB5F10A6}"/>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28DA1C4B-0F27-460F-B636-24C6564E61F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4F6ED4BD-A51A-4F3A-A6B9-D0BC46AFFC1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E736BF34-CF79-4AAA-858E-69B7D6E383FF}"/>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2D3B7472-2757-453B-9D75-93635F1567A7}"/>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120304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3057DC5-DA66-45FA-BCBD-89794CD467F9}"/>
            </a:ext>
          </a:extLst>
        </xdr:cNvPr>
        <xdr:cNvSpPr txBox="1"/>
      </xdr:nvSpPr>
      <xdr:spPr>
        <a:xfrm>
          <a:off x="4673600" y="10407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53F4AFE5-D336-41CC-A194-0653DEA67218}"/>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9087C61D-5F50-4B0C-8F8B-29ABBFCDCD76}"/>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7BC88B76-069C-4090-A62C-D0C1266CFC76}"/>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39883F7B-7F11-498A-BEA9-BA96127A4B68}"/>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D155FDC4-A960-428C-AE98-B7051D1954D5}"/>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BFEC1B6-AC66-4837-9D2C-1D64BDEC3D3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0AEBA8D-5BA7-4674-92D7-07D0CD0347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8567BE0-5D4A-45D4-BA18-41ED5E88D5F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8F7D3C9-E5AD-46C0-972B-20AAE577B5B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783AB24-1A87-405A-A198-FA535435BD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119017</xdr:rowOff>
    </xdr:from>
    <xdr:to>
      <xdr:col>24</xdr:col>
      <xdr:colOff>114300</xdr:colOff>
      <xdr:row>61</xdr:row>
      <xdr:rowOff>49167</xdr:rowOff>
    </xdr:to>
    <xdr:sp macro="" textlink="">
      <xdr:nvSpPr>
        <xdr:cNvPr id="187" name="楕円 186">
          <a:extLst>
            <a:ext uri="{FF2B5EF4-FFF2-40B4-BE49-F238E27FC236}">
              <a16:creationId xmlns:a16="http://schemas.microsoft.com/office/drawing/2014/main" id="{926D3A66-B649-41EA-81A7-09DF32E8287B}"/>
            </a:ext>
          </a:extLst>
        </xdr:cNvPr>
        <xdr:cNvSpPr/>
      </xdr:nvSpPr>
      <xdr:spPr>
        <a:xfrm>
          <a:off x="45847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141894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E880D15-8B81-42A4-9B6F-088A5DCD40DE}"/>
            </a:ext>
          </a:extLst>
        </xdr:cNvPr>
        <xdr:cNvSpPr txBox="1"/>
      </xdr:nvSpPr>
      <xdr:spPr>
        <a:xfrm>
          <a:off x="4673600" y="10257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104322</xdr:rowOff>
    </xdr:from>
    <xdr:to>
      <xdr:col>20</xdr:col>
      <xdr:colOff>38100</xdr:colOff>
      <xdr:row>61</xdr:row>
      <xdr:rowOff>34472</xdr:rowOff>
    </xdr:to>
    <xdr:sp macro="" textlink="">
      <xdr:nvSpPr>
        <xdr:cNvPr id="189" name="楕円 188">
          <a:extLst>
            <a:ext uri="{FF2B5EF4-FFF2-40B4-BE49-F238E27FC236}">
              <a16:creationId xmlns:a16="http://schemas.microsoft.com/office/drawing/2014/main" id="{84AACF56-63E8-4E5D-88AF-64CB9B0C112C}"/>
            </a:ext>
          </a:extLst>
        </xdr:cNvPr>
        <xdr:cNvSpPr/>
      </xdr:nvSpPr>
      <xdr:spPr>
        <a:xfrm>
          <a:off x="37465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155122</xdr:rowOff>
    </xdr:from>
    <xdr:to>
      <xdr:col>24</xdr:col>
      <xdr:colOff>63500</xdr:colOff>
      <xdr:row>60</xdr:row>
      <xdr:rowOff>169817</xdr:rowOff>
    </xdr:to>
    <xdr:cxnSp macro="">
      <xdr:nvCxnSpPr>
        <xdr:cNvPr id="190" name="直線コネクタ 189">
          <a:extLst>
            <a:ext uri="{FF2B5EF4-FFF2-40B4-BE49-F238E27FC236}">
              <a16:creationId xmlns:a16="http://schemas.microsoft.com/office/drawing/2014/main" id="{34E5303A-8984-4F14-A7C8-E9456048746E}"/>
            </a:ext>
          </a:extLst>
        </xdr:cNvPr>
        <xdr:cNvCxnSpPr/>
      </xdr:nvCxnSpPr>
      <xdr:spPr>
        <a:xfrm>
          <a:off x="3797300" y="10442122"/>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1" name="楕円 190">
          <a:extLst>
            <a:ext uri="{FF2B5EF4-FFF2-40B4-BE49-F238E27FC236}">
              <a16:creationId xmlns:a16="http://schemas.microsoft.com/office/drawing/2014/main" id="{E2438C79-ED55-46F8-B182-B05C11008EDD}"/>
            </a:ext>
          </a:extLst>
        </xdr:cNvPr>
        <xdr:cNvSpPr/>
      </xdr:nvSpPr>
      <xdr:spPr>
        <a:xfrm>
          <a:off x="2857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60</xdr:row>
      <xdr:rowOff>155122</xdr:rowOff>
    </xdr:to>
    <xdr:cxnSp macro="">
      <xdr:nvCxnSpPr>
        <xdr:cNvPr id="192" name="直線コネクタ 191">
          <a:extLst>
            <a:ext uri="{FF2B5EF4-FFF2-40B4-BE49-F238E27FC236}">
              <a16:creationId xmlns:a16="http://schemas.microsoft.com/office/drawing/2014/main" id="{ECC8E7DE-881C-44AE-A8EA-08E05FA62360}"/>
            </a:ext>
          </a:extLst>
        </xdr:cNvPr>
        <xdr:cNvCxnSpPr/>
      </xdr:nvCxnSpPr>
      <xdr:spPr>
        <a:xfrm>
          <a:off x="2908300" y="10427426"/>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3" name="楕円 192">
          <a:extLst>
            <a:ext uri="{FF2B5EF4-FFF2-40B4-BE49-F238E27FC236}">
              <a16:creationId xmlns:a16="http://schemas.microsoft.com/office/drawing/2014/main" id="{BD4B7E05-2A44-41C8-B5F8-DD4AC6868430}"/>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140426</xdr:rowOff>
    </xdr:to>
    <xdr:cxnSp macro="">
      <xdr:nvCxnSpPr>
        <xdr:cNvPr id="194" name="直線コネクタ 193">
          <a:extLst>
            <a:ext uri="{FF2B5EF4-FFF2-40B4-BE49-F238E27FC236}">
              <a16:creationId xmlns:a16="http://schemas.microsoft.com/office/drawing/2014/main" id="{6F64818C-DAC4-41CE-B88A-B50E5316A749}"/>
            </a:ext>
          </a:extLst>
        </xdr:cNvPr>
        <xdr:cNvCxnSpPr/>
      </xdr:nvCxnSpPr>
      <xdr:spPr>
        <a:xfrm>
          <a:off x="2019300" y="1041436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70031</xdr:rowOff>
    </xdr:from>
    <xdr:to>
      <xdr:col>6</xdr:col>
      <xdr:colOff>38100</xdr:colOff>
      <xdr:row>61</xdr:row>
      <xdr:rowOff>181</xdr:rowOff>
    </xdr:to>
    <xdr:sp macro="" textlink="">
      <xdr:nvSpPr>
        <xdr:cNvPr id="195" name="楕円 194">
          <a:extLst>
            <a:ext uri="{FF2B5EF4-FFF2-40B4-BE49-F238E27FC236}">
              <a16:creationId xmlns:a16="http://schemas.microsoft.com/office/drawing/2014/main" id="{614F7703-E130-45FE-8B91-9E7FD5D69D87}"/>
            </a:ext>
          </a:extLst>
        </xdr:cNvPr>
        <xdr:cNvSpPr/>
      </xdr:nvSpPr>
      <xdr:spPr>
        <a:xfrm>
          <a:off x="1079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120831</xdr:rowOff>
    </xdr:from>
    <xdr:to>
      <xdr:col>10</xdr:col>
      <xdr:colOff>114300</xdr:colOff>
      <xdr:row>60</xdr:row>
      <xdr:rowOff>127363</xdr:rowOff>
    </xdr:to>
    <xdr:cxnSp macro="">
      <xdr:nvCxnSpPr>
        <xdr:cNvPr id="196" name="直線コネクタ 195">
          <a:extLst>
            <a:ext uri="{FF2B5EF4-FFF2-40B4-BE49-F238E27FC236}">
              <a16:creationId xmlns:a16="http://schemas.microsoft.com/office/drawing/2014/main" id="{10B958A9-8848-4925-812E-AAEB03EB15D8}"/>
            </a:ext>
          </a:extLst>
        </xdr:cNvPr>
        <xdr:cNvCxnSpPr/>
      </xdr:nvCxnSpPr>
      <xdr:spPr>
        <a:xfrm>
          <a:off x="1130300" y="104078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F7C36E6E-1F17-4FD6-9418-A08D87FAA44A}"/>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2C51F61-E1D2-46D0-9A9D-805158FE8E72}"/>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2A6A5DC-D09F-409B-BE7C-31B4F24DA2AD}"/>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A678F77-C293-4894-85FD-CB194422DBD1}"/>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50999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364C302-C7DD-43DF-84DC-5E47A4DD17CE}"/>
            </a:ext>
          </a:extLst>
        </xdr:cNvPr>
        <xdr:cNvSpPr txBox="1"/>
      </xdr:nvSpPr>
      <xdr:spPr>
        <a:xfrm>
          <a:off x="3582044" y="1016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36303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D81D2B1-5233-4EBF-89BD-25C219B29688}"/>
            </a:ext>
          </a:extLst>
        </xdr:cNvPr>
        <xdr:cNvSpPr txBox="1"/>
      </xdr:nvSpPr>
      <xdr:spPr>
        <a:xfrm>
          <a:off x="2705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D03E2AF-2DDC-46FA-B089-9A91796689A3}"/>
            </a:ext>
          </a:extLst>
        </xdr:cNvPr>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D9459EEE-BB46-4D06-ADA5-C492B92BD79C}"/>
            </a:ext>
          </a:extLst>
        </xdr:cNvPr>
        <xdr:cNvSpPr txBox="1"/>
      </xdr:nvSpPr>
      <xdr:spPr>
        <a:xfrm>
          <a:off x="927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D8514B2-E3DB-4B7A-8522-C343686D40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5BE4003-51D7-443B-9F73-79A3DE50371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FEDDE11-78D1-4251-93DA-9AA758F4E3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17EB86B-3167-4DBE-A94F-B50C351608D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5A67164-8541-4E5B-9446-1B8AA15CD8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7B2068C-81AA-4B4E-B360-AB04346A6E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68FB14C-E42F-4E6E-9A4C-6503256946C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AA867DD-B11E-45C4-925E-54A38D5A39D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C7277F4-C663-4C36-BC61-BCFC9FA8678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5755244-0CDC-4CFA-8F62-31330F04767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3D55AB08-D659-41BD-A176-AC90A667B3A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D5C5E7C7-3459-42BE-BB76-6F10DA74FFC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B1F62255-0B65-44C7-9C46-DD2B7CA582B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90B071A6-7A4C-4D2E-93F7-0CE2E52D7D96}"/>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DE0A59DA-3866-4F9C-B730-EBA9C85914D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2E61C07C-970E-4C21-94D3-9D3DB1B634C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F4B08AD-2DBB-4B59-A88F-611AE1623F2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FD5DE32C-87AA-418D-B9EA-BFB78176B30E}"/>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1A157A0D-B1FA-4543-892B-3FFD46475AA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97F74190-8856-4846-BBA9-8AF14986222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12ED7B5-2D15-4FB3-A6E8-9E65A4DA1DD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6CEA5133-C36F-49ED-9D20-F1D456099074}"/>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34A8BF4-C11C-4AD0-9EF0-262088A282A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3A50239-D26C-4451-8BC3-0FB8E7E8E57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BA2E79F3-188A-4EB6-A2A5-A3CA2EA11B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B97AB328-7A9F-40E8-A9F4-ACE3C5C678EB}"/>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419B346-5474-457F-9AEB-26748B974E0C}"/>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CDF3728F-76F2-4939-865F-051E745BD110}"/>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44F15D8-2744-46EF-92B5-FBADBB930189}"/>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5C44FB1F-99EB-4259-B6DD-EF38670A6AD2}"/>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3E29A702-49DD-4A52-8E77-3B98E60A36F5}"/>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7FA90E8C-9CC6-4CC0-A3E8-7D965F4074EC}"/>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A3EBEF6E-0002-43E4-8E5A-819F721FB5EB}"/>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B00195EC-229E-4612-8E21-30E07E34004C}"/>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4EFDE846-B76E-41B8-9B8C-9C4AAE81386D}"/>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D95D2B4E-6A94-4440-A19C-B3FDC435BA75}"/>
            </a:ext>
          </a:extLst>
        </xdr:cNvPr>
        <xdr:cNvSpPr/>
      </xdr:nvSpPr>
      <xdr:spPr>
        <a:xfrm>
          <a:off x="6921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7E50DAE-3DFF-4F46-A1AB-542208856A2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7C4C44-EDE6-4B6A-903E-141D6269CA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2BE79F3-0B36-4A6B-B73F-E0A63CD9BD8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838CFEB-F478-40B7-BB56-98AB3EC76D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3714C7E-F01C-434E-B5B8-56E9EFE799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73919</xdr:rowOff>
    </xdr:from>
    <xdr:to>
      <xdr:col>55</xdr:col>
      <xdr:colOff>50800</xdr:colOff>
      <xdr:row>62</xdr:row>
      <xdr:rowOff>4069</xdr:rowOff>
    </xdr:to>
    <xdr:sp macro="" textlink="">
      <xdr:nvSpPr>
        <xdr:cNvPr id="246" name="楕円 245">
          <a:extLst>
            <a:ext uri="{FF2B5EF4-FFF2-40B4-BE49-F238E27FC236}">
              <a16:creationId xmlns:a16="http://schemas.microsoft.com/office/drawing/2014/main" id="{164728B1-3954-4052-85B5-1D453FCE6EAC}"/>
            </a:ext>
          </a:extLst>
        </xdr:cNvPr>
        <xdr:cNvSpPr/>
      </xdr:nvSpPr>
      <xdr:spPr>
        <a:xfrm>
          <a:off x="10426700" y="1053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96796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C7C9C95F-C86B-48B5-845E-8A58D4DD71C6}"/>
            </a:ext>
          </a:extLst>
        </xdr:cNvPr>
        <xdr:cNvSpPr txBox="1"/>
      </xdr:nvSpPr>
      <xdr:spPr>
        <a:xfrm>
          <a:off x="10515600" y="1038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87785</xdr:rowOff>
    </xdr:from>
    <xdr:to>
      <xdr:col>50</xdr:col>
      <xdr:colOff>165100</xdr:colOff>
      <xdr:row>62</xdr:row>
      <xdr:rowOff>17935</xdr:rowOff>
    </xdr:to>
    <xdr:sp macro="" textlink="">
      <xdr:nvSpPr>
        <xdr:cNvPr id="248" name="楕円 247">
          <a:extLst>
            <a:ext uri="{FF2B5EF4-FFF2-40B4-BE49-F238E27FC236}">
              <a16:creationId xmlns:a16="http://schemas.microsoft.com/office/drawing/2014/main" id="{C046CE1B-563A-41ED-A56F-44D47F7F5876}"/>
            </a:ext>
          </a:extLst>
        </xdr:cNvPr>
        <xdr:cNvSpPr/>
      </xdr:nvSpPr>
      <xdr:spPr>
        <a:xfrm>
          <a:off x="9588500" y="1054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124719</xdr:rowOff>
    </xdr:from>
    <xdr:to>
      <xdr:col>55</xdr:col>
      <xdr:colOff>0</xdr:colOff>
      <xdr:row>61</xdr:row>
      <xdr:rowOff>138585</xdr:rowOff>
    </xdr:to>
    <xdr:cxnSp macro="">
      <xdr:nvCxnSpPr>
        <xdr:cNvPr id="249" name="直線コネクタ 248">
          <a:extLst>
            <a:ext uri="{FF2B5EF4-FFF2-40B4-BE49-F238E27FC236}">
              <a16:creationId xmlns:a16="http://schemas.microsoft.com/office/drawing/2014/main" id="{606FBB34-726A-46E5-B5B6-1BCC56ABCB26}"/>
            </a:ext>
          </a:extLst>
        </xdr:cNvPr>
        <xdr:cNvCxnSpPr/>
      </xdr:nvCxnSpPr>
      <xdr:spPr>
        <a:xfrm flipV="1">
          <a:off x="9639300" y="10583169"/>
          <a:ext cx="838200" cy="1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96258</xdr:rowOff>
    </xdr:from>
    <xdr:to>
      <xdr:col>46</xdr:col>
      <xdr:colOff>38100</xdr:colOff>
      <xdr:row>62</xdr:row>
      <xdr:rowOff>26408</xdr:rowOff>
    </xdr:to>
    <xdr:sp macro="" textlink="">
      <xdr:nvSpPr>
        <xdr:cNvPr id="250" name="楕円 249">
          <a:extLst>
            <a:ext uri="{FF2B5EF4-FFF2-40B4-BE49-F238E27FC236}">
              <a16:creationId xmlns:a16="http://schemas.microsoft.com/office/drawing/2014/main" id="{52D0D406-E41A-415F-AD4E-6F2D590CE8CC}"/>
            </a:ext>
          </a:extLst>
        </xdr:cNvPr>
        <xdr:cNvSpPr/>
      </xdr:nvSpPr>
      <xdr:spPr>
        <a:xfrm>
          <a:off x="8699500" y="1055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138585</xdr:rowOff>
    </xdr:from>
    <xdr:to>
      <xdr:col>50</xdr:col>
      <xdr:colOff>114300</xdr:colOff>
      <xdr:row>61</xdr:row>
      <xdr:rowOff>147058</xdr:rowOff>
    </xdr:to>
    <xdr:cxnSp macro="">
      <xdr:nvCxnSpPr>
        <xdr:cNvPr id="251" name="直線コネクタ 250">
          <a:extLst>
            <a:ext uri="{FF2B5EF4-FFF2-40B4-BE49-F238E27FC236}">
              <a16:creationId xmlns:a16="http://schemas.microsoft.com/office/drawing/2014/main" id="{EE1AB4FF-AF08-4C17-BA30-9F9EA4C6F1D2}"/>
            </a:ext>
          </a:extLst>
        </xdr:cNvPr>
        <xdr:cNvCxnSpPr/>
      </xdr:nvCxnSpPr>
      <xdr:spPr>
        <a:xfrm flipV="1">
          <a:off x="8750300" y="10597035"/>
          <a:ext cx="889000" cy="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108226</xdr:rowOff>
    </xdr:from>
    <xdr:to>
      <xdr:col>41</xdr:col>
      <xdr:colOff>101600</xdr:colOff>
      <xdr:row>62</xdr:row>
      <xdr:rowOff>38376</xdr:rowOff>
    </xdr:to>
    <xdr:sp macro="" textlink="">
      <xdr:nvSpPr>
        <xdr:cNvPr id="252" name="楕円 251">
          <a:extLst>
            <a:ext uri="{FF2B5EF4-FFF2-40B4-BE49-F238E27FC236}">
              <a16:creationId xmlns:a16="http://schemas.microsoft.com/office/drawing/2014/main" id="{73473270-B5A0-4F00-9995-9D6CFA6DC382}"/>
            </a:ext>
          </a:extLst>
        </xdr:cNvPr>
        <xdr:cNvSpPr/>
      </xdr:nvSpPr>
      <xdr:spPr>
        <a:xfrm>
          <a:off x="7810500" y="105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147058</xdr:rowOff>
    </xdr:from>
    <xdr:to>
      <xdr:col>45</xdr:col>
      <xdr:colOff>177800</xdr:colOff>
      <xdr:row>61</xdr:row>
      <xdr:rowOff>159026</xdr:rowOff>
    </xdr:to>
    <xdr:cxnSp macro="">
      <xdr:nvCxnSpPr>
        <xdr:cNvPr id="253" name="直線コネクタ 252">
          <a:extLst>
            <a:ext uri="{FF2B5EF4-FFF2-40B4-BE49-F238E27FC236}">
              <a16:creationId xmlns:a16="http://schemas.microsoft.com/office/drawing/2014/main" id="{558389E9-7904-4A29-97EA-277F00178CE5}"/>
            </a:ext>
          </a:extLst>
        </xdr:cNvPr>
        <xdr:cNvCxnSpPr/>
      </xdr:nvCxnSpPr>
      <xdr:spPr>
        <a:xfrm flipV="1">
          <a:off x="7861300" y="10605508"/>
          <a:ext cx="889000" cy="1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125572</xdr:rowOff>
    </xdr:from>
    <xdr:to>
      <xdr:col>36</xdr:col>
      <xdr:colOff>165100</xdr:colOff>
      <xdr:row>62</xdr:row>
      <xdr:rowOff>55722</xdr:rowOff>
    </xdr:to>
    <xdr:sp macro="" textlink="">
      <xdr:nvSpPr>
        <xdr:cNvPr id="254" name="楕円 253">
          <a:extLst>
            <a:ext uri="{FF2B5EF4-FFF2-40B4-BE49-F238E27FC236}">
              <a16:creationId xmlns:a16="http://schemas.microsoft.com/office/drawing/2014/main" id="{6BCFE9B3-045D-440D-9C7B-962C9AB0B116}"/>
            </a:ext>
          </a:extLst>
        </xdr:cNvPr>
        <xdr:cNvSpPr/>
      </xdr:nvSpPr>
      <xdr:spPr>
        <a:xfrm>
          <a:off x="6921500" y="1058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159026</xdr:rowOff>
    </xdr:from>
    <xdr:to>
      <xdr:col>41</xdr:col>
      <xdr:colOff>50800</xdr:colOff>
      <xdr:row>62</xdr:row>
      <xdr:rowOff>4922</xdr:rowOff>
    </xdr:to>
    <xdr:cxnSp macro="">
      <xdr:nvCxnSpPr>
        <xdr:cNvPr id="255" name="直線コネクタ 254">
          <a:extLst>
            <a:ext uri="{FF2B5EF4-FFF2-40B4-BE49-F238E27FC236}">
              <a16:creationId xmlns:a16="http://schemas.microsoft.com/office/drawing/2014/main" id="{9FBE559E-4218-4B92-A4A8-1A533965DD09}"/>
            </a:ext>
          </a:extLst>
        </xdr:cNvPr>
        <xdr:cNvCxnSpPr/>
      </xdr:nvCxnSpPr>
      <xdr:spPr>
        <a:xfrm flipV="1">
          <a:off x="6972300" y="10617476"/>
          <a:ext cx="8890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62A6E7E1-D2A1-4F1E-9A01-AB0116BEC08F}"/>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D917AD0-6096-4349-A7E9-07237FAE7049}"/>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C82F919-4EF3-4D2B-9D97-815BFD505BC5}"/>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38460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23C0E42-A5AB-4EB9-8EB0-7FC548CAE89B}"/>
            </a:ext>
          </a:extLst>
        </xdr:cNvPr>
        <xdr:cNvSpPr txBox="1"/>
      </xdr:nvSpPr>
      <xdr:spPr>
        <a:xfrm>
          <a:off x="6672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34462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D5EB818C-4911-4F73-9519-C68A64F195F1}"/>
            </a:ext>
          </a:extLst>
        </xdr:cNvPr>
        <xdr:cNvSpPr txBox="1"/>
      </xdr:nvSpPr>
      <xdr:spPr>
        <a:xfrm>
          <a:off x="9327095" y="1032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42935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999A946A-0DD2-4F84-BB6E-1F5F1EAF89A9}"/>
            </a:ext>
          </a:extLst>
        </xdr:cNvPr>
        <xdr:cNvSpPr txBox="1"/>
      </xdr:nvSpPr>
      <xdr:spPr>
        <a:xfrm>
          <a:off x="8450795" y="1032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54903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7EDB268-7FAF-4F09-9554-0A1B76FA5D45}"/>
            </a:ext>
          </a:extLst>
        </xdr:cNvPr>
        <xdr:cNvSpPr txBox="1"/>
      </xdr:nvSpPr>
      <xdr:spPr>
        <a:xfrm>
          <a:off x="7561795" y="1034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72249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B4C4C78D-6CE5-4077-8B93-C3D65BF11CF9}"/>
            </a:ext>
          </a:extLst>
        </xdr:cNvPr>
        <xdr:cNvSpPr txBox="1"/>
      </xdr:nvSpPr>
      <xdr:spPr>
        <a:xfrm>
          <a:off x="6672795" y="103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821838B6-1FF1-414B-940C-5E6C03B7CB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7D4E91C-80A7-4B79-8A03-32C96296014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83B9F11F-DDC1-42FC-9DE7-44CF7BE61CA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43C8152-11F9-4ABC-99DB-C23194E0313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19CEE26-D27B-4491-8392-E0716646D1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96DC3CA-6448-4F18-9E2E-DBC3B63CB6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53D39AC-E6A5-40C7-8821-C49AD796EA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F9EB475-8CD3-4440-AD19-9131AB1B88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486E8E6-293A-46BE-A52B-6C57DD1FA98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33A34ED-DAD3-4601-B859-7E58D48C4B9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1E3C4BA-78D6-48E3-A815-D8D2CB41729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72B8AA6A-35C7-4116-9B8C-947D61E7686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2D43958B-1F1F-4F8C-9B3D-87CB649E4CF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9987BF9-990F-4B24-9383-D42D48D3C3B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53610750-CC44-4D32-A141-600F4B68F2D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25E73B6-0907-4F1F-9D3E-31E30493FBB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326A19B-EB28-4C29-8261-5E4AF2264C9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623E923-5058-4DDE-820C-55716B56654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EBA2C82B-5BDF-4A20-A10E-DD36D914849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94632E92-CB0A-4E54-9568-9A65379C1AE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2BC0D75-D4C2-4240-A8EF-6E8D5119498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DA83FFF-7ACC-4965-92CE-2C9741E063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AE314CF9-4220-4A4E-BF7E-43DA445FE75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32E6C67-F5DA-42CD-8589-ECE58BB5987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A0C0DA4-8903-4730-A87C-F422C23C795C}"/>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F23FDF11-CEEB-4D1B-BBC1-BC99C35488E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971C9C6-8455-4572-B7CD-506E0B893D8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D6F1955-8AF7-481B-87A4-06C47F43849C}"/>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DDBEAB79-853A-4425-ACAF-02521CFE954C}"/>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DE62F1C-6C09-43DC-9926-E3A36242E43B}"/>
            </a:ext>
          </a:extLst>
        </xdr:cNvPr>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5D38B5D6-7CAA-451A-8D4B-DC314910C8DB}"/>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B7B96D1D-3F2D-4A42-91CF-4B3A70EE03C7}"/>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474EB3DA-8B48-4E82-B978-E594E7A7FB78}"/>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E6C96822-5441-4DFF-AC8E-EA39136BD225}"/>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E110FAF9-4439-413D-B194-F4B28E055589}"/>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85F2CC3-6E0B-4C95-9C6B-28F9A16E41D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4C49C1E-CF18-49A9-A887-3F655E4FC4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1DF8402-511E-4398-9ABD-D77A6FDEE9A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EC75976-6A37-493A-8288-E964BB954D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6254B54-0260-47BA-836B-1160691648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53975</xdr:rowOff>
    </xdr:from>
    <xdr:to>
      <xdr:col>24</xdr:col>
      <xdr:colOff>114300</xdr:colOff>
      <xdr:row>81</xdr:row>
      <xdr:rowOff>155575</xdr:rowOff>
    </xdr:to>
    <xdr:sp macro="" textlink="">
      <xdr:nvSpPr>
        <xdr:cNvPr id="304" name="楕円 303">
          <a:extLst>
            <a:ext uri="{FF2B5EF4-FFF2-40B4-BE49-F238E27FC236}">
              <a16:creationId xmlns:a16="http://schemas.microsoft.com/office/drawing/2014/main" id="{8E53A141-FB3A-4520-8DD0-3F8726019DEF}"/>
            </a:ext>
          </a:extLst>
        </xdr:cNvPr>
        <xdr:cNvSpPr/>
      </xdr:nvSpPr>
      <xdr:spPr>
        <a:xfrm>
          <a:off x="4584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76852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0481502-870C-4F40-A1B9-3D2A21DC84C1}"/>
            </a:ext>
          </a:extLst>
        </xdr:cNvPr>
        <xdr:cNvSpPr txBox="1"/>
      </xdr:nvSpPr>
      <xdr:spPr>
        <a:xfrm>
          <a:off x="4673600"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25400</xdr:rowOff>
    </xdr:from>
    <xdr:to>
      <xdr:col>20</xdr:col>
      <xdr:colOff>38100</xdr:colOff>
      <xdr:row>81</xdr:row>
      <xdr:rowOff>127000</xdr:rowOff>
    </xdr:to>
    <xdr:sp macro="" textlink="">
      <xdr:nvSpPr>
        <xdr:cNvPr id="306" name="楕円 305">
          <a:extLst>
            <a:ext uri="{FF2B5EF4-FFF2-40B4-BE49-F238E27FC236}">
              <a16:creationId xmlns:a16="http://schemas.microsoft.com/office/drawing/2014/main" id="{F68A3324-0352-4757-ABA4-1FC044F06FD3}"/>
            </a:ext>
          </a:extLst>
        </xdr:cNvPr>
        <xdr:cNvSpPr/>
      </xdr:nvSpPr>
      <xdr:spPr>
        <a:xfrm>
          <a:off x="3746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76200</xdr:rowOff>
    </xdr:from>
    <xdr:to>
      <xdr:col>24</xdr:col>
      <xdr:colOff>63500</xdr:colOff>
      <xdr:row>81</xdr:row>
      <xdr:rowOff>104775</xdr:rowOff>
    </xdr:to>
    <xdr:cxnSp macro="">
      <xdr:nvCxnSpPr>
        <xdr:cNvPr id="307" name="直線コネクタ 306">
          <a:extLst>
            <a:ext uri="{FF2B5EF4-FFF2-40B4-BE49-F238E27FC236}">
              <a16:creationId xmlns:a16="http://schemas.microsoft.com/office/drawing/2014/main" id="{E9448477-B78A-481C-BBAC-B7FC03950646}"/>
            </a:ext>
          </a:extLst>
        </xdr:cNvPr>
        <xdr:cNvCxnSpPr/>
      </xdr:nvCxnSpPr>
      <xdr:spPr>
        <a:xfrm>
          <a:off x="3797300" y="139636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166370</xdr:rowOff>
    </xdr:from>
    <xdr:to>
      <xdr:col>15</xdr:col>
      <xdr:colOff>101600</xdr:colOff>
      <xdr:row>81</xdr:row>
      <xdr:rowOff>96520</xdr:rowOff>
    </xdr:to>
    <xdr:sp macro="" textlink="">
      <xdr:nvSpPr>
        <xdr:cNvPr id="308" name="楕円 307">
          <a:extLst>
            <a:ext uri="{FF2B5EF4-FFF2-40B4-BE49-F238E27FC236}">
              <a16:creationId xmlns:a16="http://schemas.microsoft.com/office/drawing/2014/main" id="{679FBA9D-4CB2-474A-9A02-F9C421AED7F4}"/>
            </a:ext>
          </a:extLst>
        </xdr:cNvPr>
        <xdr:cNvSpPr/>
      </xdr:nvSpPr>
      <xdr:spPr>
        <a:xfrm>
          <a:off x="28575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45720</xdr:rowOff>
    </xdr:from>
    <xdr:to>
      <xdr:col>19</xdr:col>
      <xdr:colOff>177800</xdr:colOff>
      <xdr:row>81</xdr:row>
      <xdr:rowOff>76200</xdr:rowOff>
    </xdr:to>
    <xdr:cxnSp macro="">
      <xdr:nvCxnSpPr>
        <xdr:cNvPr id="309" name="直線コネクタ 308">
          <a:extLst>
            <a:ext uri="{FF2B5EF4-FFF2-40B4-BE49-F238E27FC236}">
              <a16:creationId xmlns:a16="http://schemas.microsoft.com/office/drawing/2014/main" id="{14A02C8A-07E5-402A-B970-FD96A8DB053D}"/>
            </a:ext>
          </a:extLst>
        </xdr:cNvPr>
        <xdr:cNvCxnSpPr/>
      </xdr:nvCxnSpPr>
      <xdr:spPr>
        <a:xfrm>
          <a:off x="2908300" y="13933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10" name="楕円 309">
          <a:extLst>
            <a:ext uri="{FF2B5EF4-FFF2-40B4-BE49-F238E27FC236}">
              <a16:creationId xmlns:a16="http://schemas.microsoft.com/office/drawing/2014/main" id="{B0623677-0E56-45F4-8E1F-7707EDD77611}"/>
            </a:ext>
          </a:extLst>
        </xdr:cNvPr>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45720</xdr:rowOff>
    </xdr:from>
    <xdr:to>
      <xdr:col>15</xdr:col>
      <xdr:colOff>50800</xdr:colOff>
      <xdr:row>81</xdr:row>
      <xdr:rowOff>49530</xdr:rowOff>
    </xdr:to>
    <xdr:cxnSp macro="">
      <xdr:nvCxnSpPr>
        <xdr:cNvPr id="311" name="直線コネクタ 310">
          <a:extLst>
            <a:ext uri="{FF2B5EF4-FFF2-40B4-BE49-F238E27FC236}">
              <a16:creationId xmlns:a16="http://schemas.microsoft.com/office/drawing/2014/main" id="{B35587B2-8110-48B1-9F05-D5A0339A43F5}"/>
            </a:ext>
          </a:extLst>
        </xdr:cNvPr>
        <xdr:cNvCxnSpPr/>
      </xdr:nvCxnSpPr>
      <xdr:spPr>
        <a:xfrm flipV="1">
          <a:off x="2019300" y="13933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141605</xdr:rowOff>
    </xdr:from>
    <xdr:to>
      <xdr:col>6</xdr:col>
      <xdr:colOff>38100</xdr:colOff>
      <xdr:row>81</xdr:row>
      <xdr:rowOff>71755</xdr:rowOff>
    </xdr:to>
    <xdr:sp macro="" textlink="">
      <xdr:nvSpPr>
        <xdr:cNvPr id="312" name="楕円 311">
          <a:extLst>
            <a:ext uri="{FF2B5EF4-FFF2-40B4-BE49-F238E27FC236}">
              <a16:creationId xmlns:a16="http://schemas.microsoft.com/office/drawing/2014/main" id="{2A7CE3E5-3065-4946-A6BC-3917732E4AD8}"/>
            </a:ext>
          </a:extLst>
        </xdr:cNvPr>
        <xdr:cNvSpPr/>
      </xdr:nvSpPr>
      <xdr:spPr>
        <a:xfrm>
          <a:off x="1079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20955</xdr:rowOff>
    </xdr:from>
    <xdr:to>
      <xdr:col>10</xdr:col>
      <xdr:colOff>114300</xdr:colOff>
      <xdr:row>81</xdr:row>
      <xdr:rowOff>49530</xdr:rowOff>
    </xdr:to>
    <xdr:cxnSp macro="">
      <xdr:nvCxnSpPr>
        <xdr:cNvPr id="313" name="直線コネクタ 312">
          <a:extLst>
            <a:ext uri="{FF2B5EF4-FFF2-40B4-BE49-F238E27FC236}">
              <a16:creationId xmlns:a16="http://schemas.microsoft.com/office/drawing/2014/main" id="{B6C23A90-039B-45D6-A71B-C0B708C1A33A}"/>
            </a:ext>
          </a:extLst>
        </xdr:cNvPr>
        <xdr:cNvCxnSpPr/>
      </xdr:nvCxnSpPr>
      <xdr:spPr>
        <a:xfrm>
          <a:off x="1130300" y="13908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E657B9D8-D67D-4AD0-8A87-3D29A8CF4A89}"/>
            </a:ext>
          </a:extLst>
        </xdr:cNvPr>
        <xdr:cNvSpPr txBox="1"/>
      </xdr:nvSpPr>
      <xdr:spPr>
        <a:xfrm>
          <a:off x="35820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34734D05-FA2C-4607-9EEF-C59DCF48FBDF}"/>
            </a:ext>
          </a:extLst>
        </xdr:cNvPr>
        <xdr:cNvSpPr txBox="1"/>
      </xdr:nvSpPr>
      <xdr:spPr>
        <a:xfrm>
          <a:off x="27057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264BB416-7399-4C59-A636-15C449655C7E}"/>
            </a:ext>
          </a:extLst>
        </xdr:cNvPr>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B47377D9-086C-45BC-BF52-DF5E8BEE877F}"/>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143527</xdr:rowOff>
    </xdr:from>
    <xdr:ext cx="405111" cy="259045"/>
    <xdr:sp macro="" textlink="">
      <xdr:nvSpPr>
        <xdr:cNvPr id="318" name="n_1mainValue【公営住宅】&#10;有形固定資産減価償却率">
          <a:extLst>
            <a:ext uri="{FF2B5EF4-FFF2-40B4-BE49-F238E27FC236}">
              <a16:creationId xmlns:a16="http://schemas.microsoft.com/office/drawing/2014/main" id="{89D9DCB9-55AB-48C8-A7AE-6C230A81B468}"/>
            </a:ext>
          </a:extLst>
        </xdr:cNvPr>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113047</xdr:rowOff>
    </xdr:from>
    <xdr:ext cx="405111" cy="259045"/>
    <xdr:sp macro="" textlink="">
      <xdr:nvSpPr>
        <xdr:cNvPr id="319" name="n_2mainValue【公営住宅】&#10;有形固定資産減価償却率">
          <a:extLst>
            <a:ext uri="{FF2B5EF4-FFF2-40B4-BE49-F238E27FC236}">
              <a16:creationId xmlns:a16="http://schemas.microsoft.com/office/drawing/2014/main" id="{4007AC08-7095-4547-BFB8-7B9A13AF6F53}"/>
            </a:ext>
          </a:extLst>
        </xdr:cNvPr>
        <xdr:cNvSpPr txBox="1"/>
      </xdr:nvSpPr>
      <xdr:spPr>
        <a:xfrm>
          <a:off x="2705744"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20" name="n_3mainValue【公営住宅】&#10;有形固定資産減価償却率">
          <a:extLst>
            <a:ext uri="{FF2B5EF4-FFF2-40B4-BE49-F238E27FC236}">
              <a16:creationId xmlns:a16="http://schemas.microsoft.com/office/drawing/2014/main" id="{3B998BA2-DDA0-4F2D-B204-120F04B6E143}"/>
            </a:ext>
          </a:extLst>
        </xdr:cNvPr>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88282</xdr:rowOff>
    </xdr:from>
    <xdr:ext cx="405111" cy="259045"/>
    <xdr:sp macro="" textlink="">
      <xdr:nvSpPr>
        <xdr:cNvPr id="321" name="n_4mainValue【公営住宅】&#10;有形固定資産減価償却率">
          <a:extLst>
            <a:ext uri="{FF2B5EF4-FFF2-40B4-BE49-F238E27FC236}">
              <a16:creationId xmlns:a16="http://schemas.microsoft.com/office/drawing/2014/main" id="{03427E8E-E50B-4029-97E8-3217708C86A4}"/>
            </a:ext>
          </a:extLst>
        </xdr:cNvPr>
        <xdr:cNvSpPr txBox="1"/>
      </xdr:nvSpPr>
      <xdr:spPr>
        <a:xfrm>
          <a:off x="9277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4199AA1-C0BB-4CBF-8B35-B838434A4CE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9DB26EC-022C-47E0-B934-D9EE3AE6CAC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6D56CA1-5693-47E5-908A-53D0F5EC9D5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CF0DC3E-A186-4B24-A9D1-BA9F3C0502F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B87CCF9-03F6-4EEC-9F4C-5CBB71A037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283C9B2-6FAE-48C0-80D2-D7FC917435B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19DCF6B-F7E5-4BE0-9AAB-F7F2DA5F3E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9EF6326E-67DD-4295-98CE-17C5131CB0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E54B277-8846-41FA-899A-1D83370E75E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4DDF00B-8BDC-4D84-B79A-BA7A3A91621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D54CBC8A-F001-43F7-880A-9C9F83C4D71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8DAFFB0A-CD8B-4434-BDD2-DDDB0AD900D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8863BED7-15E8-4BF4-972B-01B9F94BFC3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22B0043-3D7C-4EA6-A182-CD45CC95C35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7D1FB19F-94D4-42F8-876A-15CD425A814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7379B21-A218-43C2-A866-C054E8E5328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6488D524-CFE3-4FCD-971C-1B00CE91584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181FCD22-678A-4B92-99FB-97CA6931D04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84BC02EC-442D-4BD5-849B-85F8E810ABB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AD425CC-E5B6-425C-853B-5453C41DD475}"/>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FD41012-4E88-4534-81A2-01B9A24470B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8604EAF0-D0A8-4193-AE6C-3CE3D630DE7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B2B6AFE-8FCC-4C29-AB95-D78CE21E2D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05E56A8A-122E-4EAD-BA58-ECCCEE303485}"/>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B3DBFB76-1207-4759-8FD9-5C2743E762ED}"/>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B4CC5D3B-1749-4E6A-85CB-350B03F2FD8D}"/>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4A8F5D05-DA1C-4FCD-A157-9474113CFCDE}"/>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D6384874-73BD-466D-BDE9-188349D9C2F9}"/>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110507</xdr:rowOff>
    </xdr:from>
    <xdr:ext cx="469744" cy="259045"/>
    <xdr:sp macro="" textlink="">
      <xdr:nvSpPr>
        <xdr:cNvPr id="350" name="【公営住宅】&#10;一人当たり面積平均値テキスト">
          <a:extLst>
            <a:ext uri="{FF2B5EF4-FFF2-40B4-BE49-F238E27FC236}">
              <a16:creationId xmlns:a16="http://schemas.microsoft.com/office/drawing/2014/main" id="{8C2DCA1F-1243-4C30-9369-333C55A7FA82}"/>
            </a:ext>
          </a:extLst>
        </xdr:cNvPr>
        <xdr:cNvSpPr txBox="1"/>
      </xdr:nvSpPr>
      <xdr:spPr>
        <a:xfrm>
          <a:off x="10515600" y="1451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AC39CAE4-4F27-423E-BF51-45F352DC17AE}"/>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779B75CD-6FEC-4514-8757-E3E8F6D93235}"/>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7722A547-F455-4AD7-93C6-90BE5FA67802}"/>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8F4A57CE-6AE6-45D7-955B-4F2732CBF5F3}"/>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15311B14-1B1B-43B4-B4C1-B7D8C5386F51}"/>
            </a:ext>
          </a:extLst>
        </xdr:cNvPr>
        <xdr:cNvSpPr/>
      </xdr:nvSpPr>
      <xdr:spPr>
        <a:xfrm>
          <a:off x="6921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8C7AC94-B279-4812-A532-DF5607BAF3C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49EE492-3632-4ED8-B74B-3D6E0A4A4F7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730078C-CE07-4831-803C-CC808B291F8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6492D40-243F-40AD-97D4-E6F8032FE2A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AB4E944F-FFC6-4EB2-9844-DE2F5D5803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57404</xdr:rowOff>
    </xdr:from>
    <xdr:to>
      <xdr:col>55</xdr:col>
      <xdr:colOff>50800</xdr:colOff>
      <xdr:row>82</xdr:row>
      <xdr:rowOff>159004</xdr:rowOff>
    </xdr:to>
    <xdr:sp macro="" textlink="">
      <xdr:nvSpPr>
        <xdr:cNvPr id="361" name="楕円 360">
          <a:extLst>
            <a:ext uri="{FF2B5EF4-FFF2-40B4-BE49-F238E27FC236}">
              <a16:creationId xmlns:a16="http://schemas.microsoft.com/office/drawing/2014/main" id="{EC76C7F7-94D2-489E-BE8A-CE0CC7856C55}"/>
            </a:ext>
          </a:extLst>
        </xdr:cNvPr>
        <xdr:cNvSpPr/>
      </xdr:nvSpPr>
      <xdr:spPr>
        <a:xfrm>
          <a:off x="10426700" y="141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80281</xdr:rowOff>
    </xdr:from>
    <xdr:ext cx="469744" cy="259045"/>
    <xdr:sp macro="" textlink="">
      <xdr:nvSpPr>
        <xdr:cNvPr id="362" name="【公営住宅】&#10;一人当たり面積該当値テキスト">
          <a:extLst>
            <a:ext uri="{FF2B5EF4-FFF2-40B4-BE49-F238E27FC236}">
              <a16:creationId xmlns:a16="http://schemas.microsoft.com/office/drawing/2014/main" id="{5398D9EB-73BC-4F45-9138-D4287BCF9EC1}"/>
            </a:ext>
          </a:extLst>
        </xdr:cNvPr>
        <xdr:cNvSpPr txBox="1"/>
      </xdr:nvSpPr>
      <xdr:spPr>
        <a:xfrm>
          <a:off x="10515600"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72262</xdr:rowOff>
    </xdr:from>
    <xdr:to>
      <xdr:col>50</xdr:col>
      <xdr:colOff>165100</xdr:colOff>
      <xdr:row>83</xdr:row>
      <xdr:rowOff>2412</xdr:rowOff>
    </xdr:to>
    <xdr:sp macro="" textlink="">
      <xdr:nvSpPr>
        <xdr:cNvPr id="363" name="楕円 362">
          <a:extLst>
            <a:ext uri="{FF2B5EF4-FFF2-40B4-BE49-F238E27FC236}">
              <a16:creationId xmlns:a16="http://schemas.microsoft.com/office/drawing/2014/main" id="{679BE8A6-4E2D-4218-B9D1-E7F388EC0952}"/>
            </a:ext>
          </a:extLst>
        </xdr:cNvPr>
        <xdr:cNvSpPr/>
      </xdr:nvSpPr>
      <xdr:spPr>
        <a:xfrm>
          <a:off x="9588500" y="1413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108204</xdr:rowOff>
    </xdr:from>
    <xdr:to>
      <xdr:col>55</xdr:col>
      <xdr:colOff>0</xdr:colOff>
      <xdr:row>82</xdr:row>
      <xdr:rowOff>123062</xdr:rowOff>
    </xdr:to>
    <xdr:cxnSp macro="">
      <xdr:nvCxnSpPr>
        <xdr:cNvPr id="364" name="直線コネクタ 363">
          <a:extLst>
            <a:ext uri="{FF2B5EF4-FFF2-40B4-BE49-F238E27FC236}">
              <a16:creationId xmlns:a16="http://schemas.microsoft.com/office/drawing/2014/main" id="{B6872FAF-ECFF-4A97-97C5-B44C975AAAFB}"/>
            </a:ext>
          </a:extLst>
        </xdr:cNvPr>
        <xdr:cNvCxnSpPr/>
      </xdr:nvCxnSpPr>
      <xdr:spPr>
        <a:xfrm flipV="1">
          <a:off x="9639300" y="14167104"/>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75882</xdr:rowOff>
    </xdr:from>
    <xdr:to>
      <xdr:col>46</xdr:col>
      <xdr:colOff>38100</xdr:colOff>
      <xdr:row>83</xdr:row>
      <xdr:rowOff>6032</xdr:rowOff>
    </xdr:to>
    <xdr:sp macro="" textlink="">
      <xdr:nvSpPr>
        <xdr:cNvPr id="365" name="楕円 364">
          <a:extLst>
            <a:ext uri="{FF2B5EF4-FFF2-40B4-BE49-F238E27FC236}">
              <a16:creationId xmlns:a16="http://schemas.microsoft.com/office/drawing/2014/main" id="{C9308BA4-5551-4DA1-9399-21DFD2DF941D}"/>
            </a:ext>
          </a:extLst>
        </xdr:cNvPr>
        <xdr:cNvSpPr/>
      </xdr:nvSpPr>
      <xdr:spPr>
        <a:xfrm>
          <a:off x="8699500" y="141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123062</xdr:rowOff>
    </xdr:from>
    <xdr:to>
      <xdr:col>50</xdr:col>
      <xdr:colOff>114300</xdr:colOff>
      <xdr:row>82</xdr:row>
      <xdr:rowOff>126682</xdr:rowOff>
    </xdr:to>
    <xdr:cxnSp macro="">
      <xdr:nvCxnSpPr>
        <xdr:cNvPr id="366" name="直線コネクタ 365">
          <a:extLst>
            <a:ext uri="{FF2B5EF4-FFF2-40B4-BE49-F238E27FC236}">
              <a16:creationId xmlns:a16="http://schemas.microsoft.com/office/drawing/2014/main" id="{873431E2-8754-4275-AD88-4420652C12CE}"/>
            </a:ext>
          </a:extLst>
        </xdr:cNvPr>
        <xdr:cNvCxnSpPr/>
      </xdr:nvCxnSpPr>
      <xdr:spPr>
        <a:xfrm flipV="1">
          <a:off x="8750300" y="1418196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2921</xdr:rowOff>
    </xdr:from>
    <xdr:to>
      <xdr:col>41</xdr:col>
      <xdr:colOff>101600</xdr:colOff>
      <xdr:row>83</xdr:row>
      <xdr:rowOff>104521</xdr:rowOff>
    </xdr:to>
    <xdr:sp macro="" textlink="">
      <xdr:nvSpPr>
        <xdr:cNvPr id="367" name="楕円 366">
          <a:extLst>
            <a:ext uri="{FF2B5EF4-FFF2-40B4-BE49-F238E27FC236}">
              <a16:creationId xmlns:a16="http://schemas.microsoft.com/office/drawing/2014/main" id="{3312C99A-E033-444B-B183-52902572530B}"/>
            </a:ext>
          </a:extLst>
        </xdr:cNvPr>
        <xdr:cNvSpPr/>
      </xdr:nvSpPr>
      <xdr:spPr>
        <a:xfrm>
          <a:off x="7810500" y="1423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126682</xdr:rowOff>
    </xdr:from>
    <xdr:to>
      <xdr:col>45</xdr:col>
      <xdr:colOff>177800</xdr:colOff>
      <xdr:row>83</xdr:row>
      <xdr:rowOff>53721</xdr:rowOff>
    </xdr:to>
    <xdr:cxnSp macro="">
      <xdr:nvCxnSpPr>
        <xdr:cNvPr id="368" name="直線コネクタ 367">
          <a:extLst>
            <a:ext uri="{FF2B5EF4-FFF2-40B4-BE49-F238E27FC236}">
              <a16:creationId xmlns:a16="http://schemas.microsoft.com/office/drawing/2014/main" id="{A3F634BD-B770-442F-A68E-2D179C90EAF8}"/>
            </a:ext>
          </a:extLst>
        </xdr:cNvPr>
        <xdr:cNvCxnSpPr/>
      </xdr:nvCxnSpPr>
      <xdr:spPr>
        <a:xfrm flipV="1">
          <a:off x="7861300" y="14185582"/>
          <a:ext cx="889000" cy="9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15494</xdr:rowOff>
    </xdr:from>
    <xdr:to>
      <xdr:col>36</xdr:col>
      <xdr:colOff>165100</xdr:colOff>
      <xdr:row>83</xdr:row>
      <xdr:rowOff>117094</xdr:rowOff>
    </xdr:to>
    <xdr:sp macro="" textlink="">
      <xdr:nvSpPr>
        <xdr:cNvPr id="369" name="楕円 368">
          <a:extLst>
            <a:ext uri="{FF2B5EF4-FFF2-40B4-BE49-F238E27FC236}">
              <a16:creationId xmlns:a16="http://schemas.microsoft.com/office/drawing/2014/main" id="{070C2282-57E9-4AAB-B150-785F8F3E2781}"/>
            </a:ext>
          </a:extLst>
        </xdr:cNvPr>
        <xdr:cNvSpPr/>
      </xdr:nvSpPr>
      <xdr:spPr>
        <a:xfrm>
          <a:off x="6921500" y="14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53721</xdr:rowOff>
    </xdr:from>
    <xdr:to>
      <xdr:col>41</xdr:col>
      <xdr:colOff>50800</xdr:colOff>
      <xdr:row>83</xdr:row>
      <xdr:rowOff>66294</xdr:rowOff>
    </xdr:to>
    <xdr:cxnSp macro="">
      <xdr:nvCxnSpPr>
        <xdr:cNvPr id="370" name="直線コネクタ 369">
          <a:extLst>
            <a:ext uri="{FF2B5EF4-FFF2-40B4-BE49-F238E27FC236}">
              <a16:creationId xmlns:a16="http://schemas.microsoft.com/office/drawing/2014/main" id="{AEBB5A84-B778-4E9B-8DA7-A49CC820F132}"/>
            </a:ext>
          </a:extLst>
        </xdr:cNvPr>
        <xdr:cNvCxnSpPr/>
      </xdr:nvCxnSpPr>
      <xdr:spPr>
        <a:xfrm flipV="1">
          <a:off x="6972300" y="1428407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63453</xdr:rowOff>
    </xdr:from>
    <xdr:ext cx="469744" cy="259045"/>
    <xdr:sp macro="" textlink="">
      <xdr:nvSpPr>
        <xdr:cNvPr id="371" name="n_1aveValue【公営住宅】&#10;一人当たり面積">
          <a:extLst>
            <a:ext uri="{FF2B5EF4-FFF2-40B4-BE49-F238E27FC236}">
              <a16:creationId xmlns:a16="http://schemas.microsoft.com/office/drawing/2014/main" id="{1D582E20-2F23-40F7-9EA4-26CCB4F30875}"/>
            </a:ext>
          </a:extLst>
        </xdr:cNvPr>
        <xdr:cNvSpPr txBox="1"/>
      </xdr:nvSpPr>
      <xdr:spPr>
        <a:xfrm>
          <a:off x="9391727" y="1463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63073</xdr:rowOff>
    </xdr:from>
    <xdr:ext cx="469744" cy="259045"/>
    <xdr:sp macro="" textlink="">
      <xdr:nvSpPr>
        <xdr:cNvPr id="372" name="n_2aveValue【公営住宅】&#10;一人当たり面積">
          <a:extLst>
            <a:ext uri="{FF2B5EF4-FFF2-40B4-BE49-F238E27FC236}">
              <a16:creationId xmlns:a16="http://schemas.microsoft.com/office/drawing/2014/main" id="{D0682BB1-F2E5-43EC-887A-0DE757E68796}"/>
            </a:ext>
          </a:extLst>
        </xdr:cNvPr>
        <xdr:cNvSpPr txBox="1"/>
      </xdr:nvSpPr>
      <xdr:spPr>
        <a:xfrm>
          <a:off x="8515427" y="1463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53739</xdr:rowOff>
    </xdr:from>
    <xdr:ext cx="469744" cy="259045"/>
    <xdr:sp macro="" textlink="">
      <xdr:nvSpPr>
        <xdr:cNvPr id="373" name="n_3aveValue【公営住宅】&#10;一人当たり面積">
          <a:extLst>
            <a:ext uri="{FF2B5EF4-FFF2-40B4-BE49-F238E27FC236}">
              <a16:creationId xmlns:a16="http://schemas.microsoft.com/office/drawing/2014/main" id="{83D29317-8E6A-44A7-948A-344D3DBBABA9}"/>
            </a:ext>
          </a:extLst>
        </xdr:cNvPr>
        <xdr:cNvSpPr txBox="1"/>
      </xdr:nvSpPr>
      <xdr:spPr>
        <a:xfrm>
          <a:off x="7626427" y="14626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5C9DAF70-39A4-449A-AF60-3F51BDF94D25}"/>
            </a:ext>
          </a:extLst>
        </xdr:cNvPr>
        <xdr:cNvSpPr txBox="1"/>
      </xdr:nvSpPr>
      <xdr:spPr>
        <a:xfrm>
          <a:off x="6737427" y="1461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18939</xdr:rowOff>
    </xdr:from>
    <xdr:ext cx="469744" cy="259045"/>
    <xdr:sp macro="" textlink="">
      <xdr:nvSpPr>
        <xdr:cNvPr id="375" name="n_1mainValue【公営住宅】&#10;一人当たり面積">
          <a:extLst>
            <a:ext uri="{FF2B5EF4-FFF2-40B4-BE49-F238E27FC236}">
              <a16:creationId xmlns:a16="http://schemas.microsoft.com/office/drawing/2014/main" id="{D72AAFEC-2313-4936-979E-1C56C5A95F24}"/>
            </a:ext>
          </a:extLst>
        </xdr:cNvPr>
        <xdr:cNvSpPr txBox="1"/>
      </xdr:nvSpPr>
      <xdr:spPr>
        <a:xfrm>
          <a:off x="9391727" y="1390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22559</xdr:rowOff>
    </xdr:from>
    <xdr:ext cx="469744" cy="259045"/>
    <xdr:sp macro="" textlink="">
      <xdr:nvSpPr>
        <xdr:cNvPr id="376" name="n_2mainValue【公営住宅】&#10;一人当たり面積">
          <a:extLst>
            <a:ext uri="{FF2B5EF4-FFF2-40B4-BE49-F238E27FC236}">
              <a16:creationId xmlns:a16="http://schemas.microsoft.com/office/drawing/2014/main" id="{834C4DC6-3ACC-4495-855A-97CD01F00E52}"/>
            </a:ext>
          </a:extLst>
        </xdr:cNvPr>
        <xdr:cNvSpPr txBox="1"/>
      </xdr:nvSpPr>
      <xdr:spPr>
        <a:xfrm>
          <a:off x="8515427" y="1391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121048</xdr:rowOff>
    </xdr:from>
    <xdr:ext cx="469744" cy="259045"/>
    <xdr:sp macro="" textlink="">
      <xdr:nvSpPr>
        <xdr:cNvPr id="377" name="n_3mainValue【公営住宅】&#10;一人当たり面積">
          <a:extLst>
            <a:ext uri="{FF2B5EF4-FFF2-40B4-BE49-F238E27FC236}">
              <a16:creationId xmlns:a16="http://schemas.microsoft.com/office/drawing/2014/main" id="{25B4FF02-EF97-463C-9316-162952D737F1}"/>
            </a:ext>
          </a:extLst>
        </xdr:cNvPr>
        <xdr:cNvSpPr txBox="1"/>
      </xdr:nvSpPr>
      <xdr:spPr>
        <a:xfrm>
          <a:off x="7626427" y="1400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133621</xdr:rowOff>
    </xdr:from>
    <xdr:ext cx="469744" cy="259045"/>
    <xdr:sp macro="" textlink="">
      <xdr:nvSpPr>
        <xdr:cNvPr id="378" name="n_4mainValue【公営住宅】&#10;一人当たり面積">
          <a:extLst>
            <a:ext uri="{FF2B5EF4-FFF2-40B4-BE49-F238E27FC236}">
              <a16:creationId xmlns:a16="http://schemas.microsoft.com/office/drawing/2014/main" id="{20112DF2-5B70-497E-8C55-7FB1209E1C24}"/>
            </a:ext>
          </a:extLst>
        </xdr:cNvPr>
        <xdr:cNvSpPr txBox="1"/>
      </xdr:nvSpPr>
      <xdr:spPr>
        <a:xfrm>
          <a:off x="6737427"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4EB0E494-8663-4700-8342-4462006685A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C5154F2A-6E6B-4C95-BAFD-34AAEB6A5F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101AFA6-EE42-4630-B6F3-D4DEE84491F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F160B69-6727-4A29-A669-B500A9A1D0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F571A72-4A2D-423D-83E4-DE5E5BCF88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DA93732-048F-4481-8873-A3CD03E28CF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31F9538-C0AF-4D0B-B7E7-0E3C3DBF20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733D980-E3A0-46C6-8F3C-0CD0D598DFD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5AA3B6B6-F32C-4029-9E20-8035680AE3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07C6D52-459D-4DC7-A008-15796E876414}"/>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6EE7C42-A206-44AC-B74E-C3730BE2614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F30A7182-8AC2-46DA-A418-99A25C9278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1FF5484C-1737-431C-92BD-2D656D1518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E4990D60-9F2D-4CB9-A1B4-3EDC2940980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65590267-7F14-40E2-8E05-A2CFA4C0A3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3E5E0CFD-AF4D-45C1-89F1-D41B902096B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8AD7184C-B73E-437F-B3AA-9F4D03CEDB0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30A91399-1911-4A1D-ADF8-13FE0E2C04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733B675A-EE1E-4FF5-9503-065F3B171B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DA9CB78-DD7A-4A2E-BE71-F55B5730B4C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91DFC7A4-71F7-49BD-BDF1-E8D7CB0C32D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18485D29-67D6-4215-9EA8-D8C6F28FF38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BC463009-1E0F-485B-BA92-9C3C45ECC29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102A09BE-6B2C-4458-A981-0098DEE13C1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9126CC1C-3A77-4DB4-99BA-FD3BA6B9F4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0368BDE9-EF4F-4894-80F5-2BE6A09B7E9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38DD8C5B-500D-4D39-AED5-402FD993864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9F3AC277-7A93-40C7-83B6-2F5C42F1C17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FD79BD8A-8D5C-4ED5-BC47-CD21CD0E4D2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55BEC97D-BECF-4EBA-A29E-0B242D5D6F3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93EA9DAE-4913-49D1-BE21-22C47456384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D53CFC7F-C741-4CFB-AAFB-FFC917CFE0B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EBED285B-256A-4A1B-9414-FDD5ACE44A0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6BD9A84B-7FE6-475F-A18C-1FC6A4F1618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A4FEF328-A95C-43D7-9D18-7CCFE43E10B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5327F404-8503-4930-91ED-BEB75A6EC31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1976EA5D-2C74-4AC6-8AC3-20B80B7D9F2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5D56689D-111D-4B4B-8B21-D7C40B8B7F4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01622720-C9F1-4A9B-8C87-EED7325B20B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E02CFEA-34A0-492E-9DD6-169B4FE9309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4B84FD79-DE2F-43BC-9D46-2A3FB0D4BB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1F3FB4BD-D119-472B-A624-C2CEE3CFDF41}"/>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587EB7D-0891-4A9D-81A7-4A3D9367C41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0A1D58B9-3235-4607-9124-C442329B4BC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2F6BD5F3-63F8-49F8-AA52-97C6BA614B72}"/>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F5D2FA36-E320-4E65-BA84-FFA3D1EE02E3}"/>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BBCE0A6A-5864-4A07-B67E-CFCE22472812}"/>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F8E7C864-BBF1-496A-AB7A-09F5D2EB895E}"/>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DE7A1563-B690-4D7D-991A-5F0571F43545}"/>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A3E62405-827B-47B7-BAD6-B08153305EB6}"/>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0C1C3FA5-73C3-439C-841A-121674565AF1}"/>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1F70D8E7-C568-46FF-9A87-8F8999330B10}"/>
            </a:ext>
          </a:extLst>
        </xdr:cNvPr>
        <xdr:cNvSpPr/>
      </xdr:nvSpPr>
      <xdr:spPr>
        <a:xfrm>
          <a:off x="12763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31FACFA-A8C8-4F3A-B34B-CECC2FDC066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10122E9F-6A82-4BAA-8F18-1872D4C9B1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83FC418-3B4C-4570-925A-EC1CD4A3945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DEF9033-86D2-4FA8-8775-0833A9C249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BCAB215-DBFF-4F7B-8959-F6E17346A8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129903</xdr:rowOff>
    </xdr:from>
    <xdr:to>
      <xdr:col>85</xdr:col>
      <xdr:colOff>177800</xdr:colOff>
      <xdr:row>42</xdr:row>
      <xdr:rowOff>60053</xdr:rowOff>
    </xdr:to>
    <xdr:sp macro="" textlink="">
      <xdr:nvSpPr>
        <xdr:cNvPr id="436" name="楕円 435">
          <a:extLst>
            <a:ext uri="{FF2B5EF4-FFF2-40B4-BE49-F238E27FC236}">
              <a16:creationId xmlns:a16="http://schemas.microsoft.com/office/drawing/2014/main" id="{AB47D376-DAEE-49B7-BFC0-32185DE8C55E}"/>
            </a:ext>
          </a:extLst>
        </xdr:cNvPr>
        <xdr:cNvSpPr/>
      </xdr:nvSpPr>
      <xdr:spPr>
        <a:xfrm>
          <a:off x="16268700" y="715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44830</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30C7558D-A80D-47C9-B1D8-C0DB4B3F379B}"/>
            </a:ext>
          </a:extLst>
        </xdr:cNvPr>
        <xdr:cNvSpPr txBox="1"/>
      </xdr:nvSpPr>
      <xdr:spPr>
        <a:xfrm>
          <a:off x="16357600" y="707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111941</xdr:rowOff>
    </xdr:from>
    <xdr:to>
      <xdr:col>81</xdr:col>
      <xdr:colOff>101600</xdr:colOff>
      <xdr:row>42</xdr:row>
      <xdr:rowOff>42091</xdr:rowOff>
    </xdr:to>
    <xdr:sp macro="" textlink="">
      <xdr:nvSpPr>
        <xdr:cNvPr id="438" name="楕円 437">
          <a:extLst>
            <a:ext uri="{FF2B5EF4-FFF2-40B4-BE49-F238E27FC236}">
              <a16:creationId xmlns:a16="http://schemas.microsoft.com/office/drawing/2014/main" id="{6291BAC1-6820-4DBC-8100-268D069EF4E4}"/>
            </a:ext>
          </a:extLst>
        </xdr:cNvPr>
        <xdr:cNvSpPr/>
      </xdr:nvSpPr>
      <xdr:spPr>
        <a:xfrm>
          <a:off x="15430500" y="714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162741</xdr:rowOff>
    </xdr:from>
    <xdr:to>
      <xdr:col>85</xdr:col>
      <xdr:colOff>127000</xdr:colOff>
      <xdr:row>42</xdr:row>
      <xdr:rowOff>9253</xdr:rowOff>
    </xdr:to>
    <xdr:cxnSp macro="">
      <xdr:nvCxnSpPr>
        <xdr:cNvPr id="439" name="直線コネクタ 438">
          <a:extLst>
            <a:ext uri="{FF2B5EF4-FFF2-40B4-BE49-F238E27FC236}">
              <a16:creationId xmlns:a16="http://schemas.microsoft.com/office/drawing/2014/main" id="{21DA61D2-3D19-4ABA-96FF-3B2F7EF53A77}"/>
            </a:ext>
          </a:extLst>
        </xdr:cNvPr>
        <xdr:cNvCxnSpPr/>
      </xdr:nvCxnSpPr>
      <xdr:spPr>
        <a:xfrm>
          <a:off x="15481300" y="719219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108676</xdr:rowOff>
    </xdr:from>
    <xdr:to>
      <xdr:col>76</xdr:col>
      <xdr:colOff>165100</xdr:colOff>
      <xdr:row>42</xdr:row>
      <xdr:rowOff>38826</xdr:rowOff>
    </xdr:to>
    <xdr:sp macro="" textlink="">
      <xdr:nvSpPr>
        <xdr:cNvPr id="440" name="楕円 439">
          <a:extLst>
            <a:ext uri="{FF2B5EF4-FFF2-40B4-BE49-F238E27FC236}">
              <a16:creationId xmlns:a16="http://schemas.microsoft.com/office/drawing/2014/main" id="{2626F5F5-E42F-426C-BD58-0C36F995027B}"/>
            </a:ext>
          </a:extLst>
        </xdr:cNvPr>
        <xdr:cNvSpPr/>
      </xdr:nvSpPr>
      <xdr:spPr>
        <a:xfrm>
          <a:off x="14541500" y="713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159476</xdr:rowOff>
    </xdr:from>
    <xdr:to>
      <xdr:col>81</xdr:col>
      <xdr:colOff>50800</xdr:colOff>
      <xdr:row>41</xdr:row>
      <xdr:rowOff>162741</xdr:rowOff>
    </xdr:to>
    <xdr:cxnSp macro="">
      <xdr:nvCxnSpPr>
        <xdr:cNvPr id="441" name="直線コネクタ 440">
          <a:extLst>
            <a:ext uri="{FF2B5EF4-FFF2-40B4-BE49-F238E27FC236}">
              <a16:creationId xmlns:a16="http://schemas.microsoft.com/office/drawing/2014/main" id="{2D71414D-101E-438A-A8B1-5D161B89DE93}"/>
            </a:ext>
          </a:extLst>
        </xdr:cNvPr>
        <xdr:cNvCxnSpPr/>
      </xdr:nvCxnSpPr>
      <xdr:spPr>
        <a:xfrm>
          <a:off x="14592300" y="71889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84183</xdr:rowOff>
    </xdr:from>
    <xdr:to>
      <xdr:col>72</xdr:col>
      <xdr:colOff>38100</xdr:colOff>
      <xdr:row>42</xdr:row>
      <xdr:rowOff>14333</xdr:rowOff>
    </xdr:to>
    <xdr:sp macro="" textlink="">
      <xdr:nvSpPr>
        <xdr:cNvPr id="442" name="楕円 441">
          <a:extLst>
            <a:ext uri="{FF2B5EF4-FFF2-40B4-BE49-F238E27FC236}">
              <a16:creationId xmlns:a16="http://schemas.microsoft.com/office/drawing/2014/main" id="{A27A3F02-1A86-442A-BBF0-96EB38FD9384}"/>
            </a:ext>
          </a:extLst>
        </xdr:cNvPr>
        <xdr:cNvSpPr/>
      </xdr:nvSpPr>
      <xdr:spPr>
        <a:xfrm>
          <a:off x="136525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134983</xdr:rowOff>
    </xdr:from>
    <xdr:to>
      <xdr:col>76</xdr:col>
      <xdr:colOff>114300</xdr:colOff>
      <xdr:row>41</xdr:row>
      <xdr:rowOff>159476</xdr:rowOff>
    </xdr:to>
    <xdr:cxnSp macro="">
      <xdr:nvCxnSpPr>
        <xdr:cNvPr id="443" name="直線コネクタ 442">
          <a:extLst>
            <a:ext uri="{FF2B5EF4-FFF2-40B4-BE49-F238E27FC236}">
              <a16:creationId xmlns:a16="http://schemas.microsoft.com/office/drawing/2014/main" id="{B4513821-B86C-4AEA-88B9-A3CF3778795C}"/>
            </a:ext>
          </a:extLst>
        </xdr:cNvPr>
        <xdr:cNvCxnSpPr/>
      </xdr:nvCxnSpPr>
      <xdr:spPr>
        <a:xfrm>
          <a:off x="13703300" y="716443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58057</xdr:rowOff>
    </xdr:from>
    <xdr:to>
      <xdr:col>67</xdr:col>
      <xdr:colOff>101600</xdr:colOff>
      <xdr:row>41</xdr:row>
      <xdr:rowOff>159657</xdr:rowOff>
    </xdr:to>
    <xdr:sp macro="" textlink="">
      <xdr:nvSpPr>
        <xdr:cNvPr id="444" name="楕円 443">
          <a:extLst>
            <a:ext uri="{FF2B5EF4-FFF2-40B4-BE49-F238E27FC236}">
              <a16:creationId xmlns:a16="http://schemas.microsoft.com/office/drawing/2014/main" id="{F3354724-534D-4159-82B4-74AF4E185FF3}"/>
            </a:ext>
          </a:extLst>
        </xdr:cNvPr>
        <xdr:cNvSpPr/>
      </xdr:nvSpPr>
      <xdr:spPr>
        <a:xfrm>
          <a:off x="12763500" y="70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108857</xdr:rowOff>
    </xdr:from>
    <xdr:to>
      <xdr:col>71</xdr:col>
      <xdr:colOff>177800</xdr:colOff>
      <xdr:row>41</xdr:row>
      <xdr:rowOff>134983</xdr:rowOff>
    </xdr:to>
    <xdr:cxnSp macro="">
      <xdr:nvCxnSpPr>
        <xdr:cNvPr id="445" name="直線コネクタ 444">
          <a:extLst>
            <a:ext uri="{FF2B5EF4-FFF2-40B4-BE49-F238E27FC236}">
              <a16:creationId xmlns:a16="http://schemas.microsoft.com/office/drawing/2014/main" id="{F81DD91B-4CA5-451C-A4C6-04DE867028D7}"/>
            </a:ext>
          </a:extLst>
        </xdr:cNvPr>
        <xdr:cNvCxnSpPr/>
      </xdr:nvCxnSpPr>
      <xdr:spPr>
        <a:xfrm>
          <a:off x="12814300" y="71383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EE53D4A7-3756-40FB-9FA0-224EC7466734}"/>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4829F049-DCBE-4616-950E-C22B5D93BF1A}"/>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49C49A01-E6D6-4B8C-8C8D-B485129F7CC6}"/>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0B31534F-BE01-4A5D-8772-8AD6C4C4DF10}"/>
            </a:ext>
          </a:extLst>
        </xdr:cNvPr>
        <xdr:cNvSpPr txBox="1"/>
      </xdr:nvSpPr>
      <xdr:spPr>
        <a:xfrm>
          <a:off x="12611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33218</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B9A2BF79-487F-4C4E-9251-C5BAAF694C53}"/>
            </a:ext>
          </a:extLst>
        </xdr:cNvPr>
        <xdr:cNvSpPr txBox="1"/>
      </xdr:nvSpPr>
      <xdr:spPr>
        <a:xfrm>
          <a:off x="15266044" y="7234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29953</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845F3DB-9E68-4BCA-9A37-A141FF2E8B8F}"/>
            </a:ext>
          </a:extLst>
        </xdr:cNvPr>
        <xdr:cNvSpPr txBox="1"/>
      </xdr:nvSpPr>
      <xdr:spPr>
        <a:xfrm>
          <a:off x="14389744" y="723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5460</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9E02EB68-2135-4B91-B81F-E4FE538DC740}"/>
            </a:ext>
          </a:extLst>
        </xdr:cNvPr>
        <xdr:cNvSpPr txBox="1"/>
      </xdr:nvSpPr>
      <xdr:spPr>
        <a:xfrm>
          <a:off x="13500744" y="720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150784</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EB9970BE-045D-413A-AF6E-4D91CB1E88C9}"/>
            </a:ext>
          </a:extLst>
        </xdr:cNvPr>
        <xdr:cNvSpPr txBox="1"/>
      </xdr:nvSpPr>
      <xdr:spPr>
        <a:xfrm>
          <a:off x="12611744" y="718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FC6D1ED-29C2-4C1E-BB35-220986CABB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646F955-5F4F-44FA-8F4D-ED805DBBE3E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F6614AB4-E8AC-43E6-A3C5-A07F1AE042E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7873278-1C5D-4B5A-BEE0-F54D4564844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22D4BB4E-B6E3-4449-A100-F41AA5687B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B001910-5FA1-4153-934D-9AD1CB5F5C8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E25E994-6A5F-4464-86A3-6CD6B368F9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31C9C75B-65E6-4891-84B6-6177E60983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CB12DD0-1B26-4851-835C-6D617A2262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1232146-9E1B-4882-A09B-E21B2D4D23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998518E6-9249-424F-A1F8-34C83D88ABF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2220758A-DB73-409B-8992-8D0AA826051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89F390A4-B836-4502-BC6E-7BE24E302AD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7BF27B1C-AC2D-4B83-B892-E8513ECE5D5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88228DE6-938A-498B-A9AD-023EF67E85E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C63BEE92-6093-4F9A-9913-1C91A4C72B3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63755537-BEC2-4862-8CBC-DFFE60B6945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ED45FAAD-4E8F-42D1-B538-FDF004FE557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55BF5E04-308D-4215-A2F2-AD4D189C8EA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CA742CBB-6A86-4D45-9787-881E33DCD68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518B335B-6538-4248-96CB-AC5B24E3D77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21630DAA-A5AB-4A38-BA4E-1667B8421A87}"/>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1E4B68FE-B60F-4DB2-BE9C-A2F7C3BB9F1B}"/>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C95C96C0-F7AD-4AD5-B92A-7F8BE1E8BCD7}"/>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16B10E7F-454A-4A22-9365-54F12FD09D79}"/>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DE27E42B-5386-44A9-B8D6-B1E427047BA9}"/>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B8DC5FE0-144C-45C8-B85A-8A24CB8334FA}"/>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6DCD1D97-FBBD-4923-B8FC-F3F96F96840A}"/>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D81CE086-0034-4E8E-8471-E271B563F9CB}"/>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E68B2266-C574-43B7-B044-F4B0A0FFB52E}"/>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B4EFE79B-D6DB-4976-AA5A-77F35D921F15}"/>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460BF4BF-E4D7-4AD5-A03E-0099EB6630A4}"/>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9276407-E0B0-4116-B21C-B723CF3B713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9BC727EB-B53C-42B3-A487-F53DB405CDA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1EB4D53-E573-4E0F-89A1-065250E336E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56276B4-2C33-44AB-A0DE-C3B797BF467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3E4EF4F-5ADE-4CF4-8F48-F7FEA3E6C8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491" name="楕円 490">
          <a:extLst>
            <a:ext uri="{FF2B5EF4-FFF2-40B4-BE49-F238E27FC236}">
              <a16:creationId xmlns:a16="http://schemas.microsoft.com/office/drawing/2014/main" id="{7906EB90-1E38-4C64-92B3-70C264DD9C34}"/>
            </a:ext>
          </a:extLst>
        </xdr:cNvPr>
        <xdr:cNvSpPr/>
      </xdr:nvSpPr>
      <xdr:spPr>
        <a:xfrm>
          <a:off x="22110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106697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805FFBE6-73BB-4D7D-A1E8-715024EFB191}"/>
            </a:ext>
          </a:extLst>
        </xdr:cNvPr>
        <xdr:cNvSpPr txBox="1"/>
      </xdr:nvSpPr>
      <xdr:spPr>
        <a:xfrm>
          <a:off x="22199600"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93" name="楕円 492">
          <a:extLst>
            <a:ext uri="{FF2B5EF4-FFF2-40B4-BE49-F238E27FC236}">
              <a16:creationId xmlns:a16="http://schemas.microsoft.com/office/drawing/2014/main" id="{F7C81B54-8D3D-4415-9C08-63FE76D10A71}"/>
            </a:ext>
          </a:extLst>
        </xdr:cNvPr>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xdr:rowOff>
    </xdr:from>
    <xdr:to>
      <xdr:col>116</xdr:col>
      <xdr:colOff>63500</xdr:colOff>
      <xdr:row>39</xdr:row>
      <xdr:rowOff>19050</xdr:rowOff>
    </xdr:to>
    <xdr:cxnSp macro="">
      <xdr:nvCxnSpPr>
        <xdr:cNvPr id="494" name="直線コネクタ 493">
          <a:extLst>
            <a:ext uri="{FF2B5EF4-FFF2-40B4-BE49-F238E27FC236}">
              <a16:creationId xmlns:a16="http://schemas.microsoft.com/office/drawing/2014/main" id="{30135A22-3922-42E2-9BCE-3B8126590772}"/>
            </a:ext>
          </a:extLst>
        </xdr:cNvPr>
        <xdr:cNvCxnSpPr/>
      </xdr:nvCxnSpPr>
      <xdr:spPr>
        <a:xfrm flipV="1">
          <a:off x="21323300" y="6694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144272</xdr:rowOff>
    </xdr:from>
    <xdr:to>
      <xdr:col>107</xdr:col>
      <xdr:colOff>101600</xdr:colOff>
      <xdr:row>39</xdr:row>
      <xdr:rowOff>74422</xdr:rowOff>
    </xdr:to>
    <xdr:sp macro="" textlink="">
      <xdr:nvSpPr>
        <xdr:cNvPr id="495" name="楕円 494">
          <a:extLst>
            <a:ext uri="{FF2B5EF4-FFF2-40B4-BE49-F238E27FC236}">
              <a16:creationId xmlns:a16="http://schemas.microsoft.com/office/drawing/2014/main" id="{13CB8534-AF37-4F86-93AC-F4423121A0E2}"/>
            </a:ext>
          </a:extLst>
        </xdr:cNvPr>
        <xdr:cNvSpPr/>
      </xdr:nvSpPr>
      <xdr:spPr>
        <a:xfrm>
          <a:off x="203835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23622</xdr:rowOff>
    </xdr:to>
    <xdr:cxnSp macro="">
      <xdr:nvCxnSpPr>
        <xdr:cNvPr id="496" name="直線コネクタ 495">
          <a:extLst>
            <a:ext uri="{FF2B5EF4-FFF2-40B4-BE49-F238E27FC236}">
              <a16:creationId xmlns:a16="http://schemas.microsoft.com/office/drawing/2014/main" id="{16B10535-2CF2-44E8-A676-0543BB88BE1F}"/>
            </a:ext>
          </a:extLst>
        </xdr:cNvPr>
        <xdr:cNvCxnSpPr/>
      </xdr:nvCxnSpPr>
      <xdr:spPr>
        <a:xfrm flipV="1">
          <a:off x="20434300" y="670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151130</xdr:rowOff>
    </xdr:from>
    <xdr:to>
      <xdr:col>102</xdr:col>
      <xdr:colOff>165100</xdr:colOff>
      <xdr:row>39</xdr:row>
      <xdr:rowOff>81280</xdr:rowOff>
    </xdr:to>
    <xdr:sp macro="" textlink="">
      <xdr:nvSpPr>
        <xdr:cNvPr id="497" name="楕円 496">
          <a:extLst>
            <a:ext uri="{FF2B5EF4-FFF2-40B4-BE49-F238E27FC236}">
              <a16:creationId xmlns:a16="http://schemas.microsoft.com/office/drawing/2014/main" id="{0005DCCF-FF67-4DB3-8D02-F154E81A0D06}"/>
            </a:ext>
          </a:extLst>
        </xdr:cNvPr>
        <xdr:cNvSpPr/>
      </xdr:nvSpPr>
      <xdr:spPr>
        <a:xfrm>
          <a:off x="19494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23622</xdr:rowOff>
    </xdr:from>
    <xdr:to>
      <xdr:col>107</xdr:col>
      <xdr:colOff>50800</xdr:colOff>
      <xdr:row>39</xdr:row>
      <xdr:rowOff>30480</xdr:rowOff>
    </xdr:to>
    <xdr:cxnSp macro="">
      <xdr:nvCxnSpPr>
        <xdr:cNvPr id="498" name="直線コネクタ 497">
          <a:extLst>
            <a:ext uri="{FF2B5EF4-FFF2-40B4-BE49-F238E27FC236}">
              <a16:creationId xmlns:a16="http://schemas.microsoft.com/office/drawing/2014/main" id="{ACDC88BC-BDA9-4652-9FE6-BD4BDD57730F}"/>
            </a:ext>
          </a:extLst>
        </xdr:cNvPr>
        <xdr:cNvCxnSpPr/>
      </xdr:nvCxnSpPr>
      <xdr:spPr>
        <a:xfrm flipV="1">
          <a:off x="19545300" y="671017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157988</xdr:rowOff>
    </xdr:from>
    <xdr:to>
      <xdr:col>98</xdr:col>
      <xdr:colOff>38100</xdr:colOff>
      <xdr:row>39</xdr:row>
      <xdr:rowOff>88138</xdr:rowOff>
    </xdr:to>
    <xdr:sp macro="" textlink="">
      <xdr:nvSpPr>
        <xdr:cNvPr id="499" name="楕円 498">
          <a:extLst>
            <a:ext uri="{FF2B5EF4-FFF2-40B4-BE49-F238E27FC236}">
              <a16:creationId xmlns:a16="http://schemas.microsoft.com/office/drawing/2014/main" id="{D494FC1F-7988-4BE3-8ED1-3FF3C4114D8B}"/>
            </a:ext>
          </a:extLst>
        </xdr:cNvPr>
        <xdr:cNvSpPr/>
      </xdr:nvSpPr>
      <xdr:spPr>
        <a:xfrm>
          <a:off x="18605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30480</xdr:rowOff>
    </xdr:from>
    <xdr:to>
      <xdr:col>102</xdr:col>
      <xdr:colOff>114300</xdr:colOff>
      <xdr:row>39</xdr:row>
      <xdr:rowOff>37338</xdr:rowOff>
    </xdr:to>
    <xdr:cxnSp macro="">
      <xdr:nvCxnSpPr>
        <xdr:cNvPr id="500" name="直線コネクタ 499">
          <a:extLst>
            <a:ext uri="{FF2B5EF4-FFF2-40B4-BE49-F238E27FC236}">
              <a16:creationId xmlns:a16="http://schemas.microsoft.com/office/drawing/2014/main" id="{B1C8789A-B204-4865-B57B-1BF3E10859F3}"/>
            </a:ext>
          </a:extLst>
        </xdr:cNvPr>
        <xdr:cNvCxnSpPr/>
      </xdr:nvCxnSpPr>
      <xdr:spPr>
        <a:xfrm flipV="1">
          <a:off x="18656300" y="671703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7BECC326-3FD4-43DD-8FFF-224354982669}"/>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A8D0F885-DE86-4FAE-9345-9C3D8D8E3C6B}"/>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AA58F3FF-A9E8-4F85-9700-76362DC9C616}"/>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9EFB0B67-E78B-4D50-8CD4-CA649CAC1665}"/>
            </a:ext>
          </a:extLst>
        </xdr:cNvPr>
        <xdr:cNvSpPr txBox="1"/>
      </xdr:nvSpPr>
      <xdr:spPr>
        <a:xfrm>
          <a:off x="18421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60977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CFBC19AB-8AE9-448B-8487-B8EAB794F42F}"/>
            </a:ext>
          </a:extLst>
        </xdr:cNvPr>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65549</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EDD4C7E2-C8FA-4500-B6BD-358D47CB537A}"/>
            </a:ext>
          </a:extLst>
        </xdr:cNvPr>
        <xdr:cNvSpPr txBox="1"/>
      </xdr:nvSpPr>
      <xdr:spPr>
        <a:xfrm>
          <a:off x="20199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72407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E41B39C8-E5D2-4C34-8A17-990C12FF4671}"/>
            </a:ext>
          </a:extLst>
        </xdr:cNvPr>
        <xdr:cNvSpPr txBox="1"/>
      </xdr:nvSpPr>
      <xdr:spPr>
        <a:xfrm>
          <a:off x="1931042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79265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CF80DADA-66CD-4C6D-8368-FCF95BB25DB0}"/>
            </a:ext>
          </a:extLst>
        </xdr:cNvPr>
        <xdr:cNvSpPr txBox="1"/>
      </xdr:nvSpPr>
      <xdr:spPr>
        <a:xfrm>
          <a:off x="18421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EB8F6ED1-5035-457D-AF5A-9753CC2259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FB57CCE5-FE29-44BF-9E43-4E4910A8AF5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29802037-D955-46E0-A40C-26B31CA4492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A63E66E-A83C-4E2C-A020-1B3A3298B23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8A07932-64B9-44F8-AEB2-900F8952156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9088CA5E-5ABF-4AF9-8228-796568158B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0560AEE5-8C31-458D-B96F-3E5CDD7B9E3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966BC2A7-4B23-44CF-A82E-801ED04A1FB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E833D79D-0D56-4152-8BC2-03B20DF316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8143ECD-C525-46EE-913C-C363C2A7729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B9378CA5-6BC2-4533-8486-F58E1C14E69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ACB1F718-B970-4ACC-AA5A-817783761E6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E8B22176-6639-4A41-9765-90EE26DBA17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9D083938-F374-447A-AD92-3A84EF16CBE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32A115D9-1CE5-4979-8A22-D326A6EBF6E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B5C3BCF8-82E4-454E-B60C-944BABCE0AE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AD0140C1-C0E5-48ED-924E-E197CC9D8B6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8C3E94B8-618E-4069-8DA5-A53CC67A8C4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15F0AE7E-E89D-4853-9CFE-C4897FC0BBC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EB15DBD8-762D-491F-A300-31FBE8C87F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8540CDD2-45D7-4FD3-8BFF-D3D0A1AF15B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5194B63B-32A2-4820-8E45-FE5C5C8561D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92D8F44D-94D1-42AE-A693-938B6F044BA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2685D86B-4F50-4575-970D-3E623911B8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D5057AD3-E61A-4F7C-8F3D-3629C9CC3559}"/>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4F931D3B-F496-4022-BE7F-2C9249BCFEE8}"/>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CB198043-89C5-44FF-B215-ED6058E0A78B}"/>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8F59355E-298C-433D-83CD-2A77B563BFAE}"/>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7E0DF882-F2A7-494A-B4A5-C04A00A80893}"/>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B5254225-287F-4060-BC94-0638B4F9031C}"/>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44EC00B3-F5D9-49FD-934E-94218FFDD3B4}"/>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2AEAC688-A06B-4A4D-BD54-4CF6B62DCC2E}"/>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E2653337-2D66-4EBA-AE42-6AD2C2A8F208}"/>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3156AF0E-287B-4B35-9050-ADF4376E2B64}"/>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37647E4B-A790-44B6-B251-18871906F46B}"/>
            </a:ext>
          </a:extLst>
        </xdr:cNvPr>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503528B-BF61-43DF-994D-FD621767C3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544FB68-13C8-4B60-BE39-A960C2A782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2D1B496B-688B-4D35-BA9D-D2F9CB20BA7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7BC3ED6-8ECC-429D-87D0-2ED3622A873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C2C10430-48E9-4AAF-8161-8D49F10E1FA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90170</xdr:rowOff>
    </xdr:from>
    <xdr:to>
      <xdr:col>85</xdr:col>
      <xdr:colOff>177800</xdr:colOff>
      <xdr:row>61</xdr:row>
      <xdr:rowOff>20320</xdr:rowOff>
    </xdr:to>
    <xdr:sp macro="" textlink="">
      <xdr:nvSpPr>
        <xdr:cNvPr id="549" name="楕円 548">
          <a:extLst>
            <a:ext uri="{FF2B5EF4-FFF2-40B4-BE49-F238E27FC236}">
              <a16:creationId xmlns:a16="http://schemas.microsoft.com/office/drawing/2014/main" id="{7BB102DB-3C19-4C48-849E-7B30A560B93F}"/>
            </a:ext>
          </a:extLst>
        </xdr:cNvPr>
        <xdr:cNvSpPr/>
      </xdr:nvSpPr>
      <xdr:spPr>
        <a:xfrm>
          <a:off x="162687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68597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95B56528-7C4D-4811-858F-47F11E6F45FD}"/>
            </a:ext>
          </a:extLst>
        </xdr:cNvPr>
        <xdr:cNvSpPr txBox="1"/>
      </xdr:nvSpPr>
      <xdr:spPr>
        <a:xfrm>
          <a:off x="16357600" y="1035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55880</xdr:rowOff>
    </xdr:from>
    <xdr:to>
      <xdr:col>81</xdr:col>
      <xdr:colOff>101600</xdr:colOff>
      <xdr:row>60</xdr:row>
      <xdr:rowOff>157480</xdr:rowOff>
    </xdr:to>
    <xdr:sp macro="" textlink="">
      <xdr:nvSpPr>
        <xdr:cNvPr id="551" name="楕円 550">
          <a:extLst>
            <a:ext uri="{FF2B5EF4-FFF2-40B4-BE49-F238E27FC236}">
              <a16:creationId xmlns:a16="http://schemas.microsoft.com/office/drawing/2014/main" id="{53D8A942-D784-4BB2-9B7E-7F29ECC93AE3}"/>
            </a:ext>
          </a:extLst>
        </xdr:cNvPr>
        <xdr:cNvSpPr/>
      </xdr:nvSpPr>
      <xdr:spPr>
        <a:xfrm>
          <a:off x="1543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140970</xdr:rowOff>
    </xdr:to>
    <xdr:cxnSp macro="">
      <xdr:nvCxnSpPr>
        <xdr:cNvPr id="552" name="直線コネクタ 551">
          <a:extLst>
            <a:ext uri="{FF2B5EF4-FFF2-40B4-BE49-F238E27FC236}">
              <a16:creationId xmlns:a16="http://schemas.microsoft.com/office/drawing/2014/main" id="{5B061300-8100-40C1-ACAC-0086F382FA90}"/>
            </a:ext>
          </a:extLst>
        </xdr:cNvPr>
        <xdr:cNvCxnSpPr/>
      </xdr:nvCxnSpPr>
      <xdr:spPr>
        <a:xfrm>
          <a:off x="15481300" y="103936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553" name="楕円 552">
          <a:extLst>
            <a:ext uri="{FF2B5EF4-FFF2-40B4-BE49-F238E27FC236}">
              <a16:creationId xmlns:a16="http://schemas.microsoft.com/office/drawing/2014/main" id="{BA56CF73-1105-4260-8A6F-7C4DBE6660AA}"/>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106680</xdr:rowOff>
    </xdr:to>
    <xdr:cxnSp macro="">
      <xdr:nvCxnSpPr>
        <xdr:cNvPr id="554" name="直線コネクタ 553">
          <a:extLst>
            <a:ext uri="{FF2B5EF4-FFF2-40B4-BE49-F238E27FC236}">
              <a16:creationId xmlns:a16="http://schemas.microsoft.com/office/drawing/2014/main" id="{D0E8ED72-45C0-44AB-AC7D-A4DB19B1E78A}"/>
            </a:ext>
          </a:extLst>
        </xdr:cNvPr>
        <xdr:cNvCxnSpPr/>
      </xdr:nvCxnSpPr>
      <xdr:spPr>
        <a:xfrm>
          <a:off x="14592300" y="10355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55" name="楕円 554">
          <a:extLst>
            <a:ext uri="{FF2B5EF4-FFF2-40B4-BE49-F238E27FC236}">
              <a16:creationId xmlns:a16="http://schemas.microsoft.com/office/drawing/2014/main" id="{0FF2A5CF-556E-4F21-A99B-0476C377AD2C}"/>
            </a:ext>
          </a:extLst>
        </xdr:cNvPr>
        <xdr:cNvSpPr/>
      </xdr:nvSpPr>
      <xdr:spPr>
        <a:xfrm>
          <a:off x="13652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26670</xdr:rowOff>
    </xdr:from>
    <xdr:to>
      <xdr:col>76</xdr:col>
      <xdr:colOff>114300</xdr:colOff>
      <xdr:row>60</xdr:row>
      <xdr:rowOff>68580</xdr:rowOff>
    </xdr:to>
    <xdr:cxnSp macro="">
      <xdr:nvCxnSpPr>
        <xdr:cNvPr id="556" name="直線コネクタ 555">
          <a:extLst>
            <a:ext uri="{FF2B5EF4-FFF2-40B4-BE49-F238E27FC236}">
              <a16:creationId xmlns:a16="http://schemas.microsoft.com/office/drawing/2014/main" id="{B16B8A79-7870-412E-8CE7-845BB753BD3C}"/>
            </a:ext>
          </a:extLst>
        </xdr:cNvPr>
        <xdr:cNvCxnSpPr/>
      </xdr:nvCxnSpPr>
      <xdr:spPr>
        <a:xfrm>
          <a:off x="13703300" y="10313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145415</xdr:rowOff>
    </xdr:from>
    <xdr:to>
      <xdr:col>67</xdr:col>
      <xdr:colOff>101600</xdr:colOff>
      <xdr:row>60</xdr:row>
      <xdr:rowOff>75565</xdr:rowOff>
    </xdr:to>
    <xdr:sp macro="" textlink="">
      <xdr:nvSpPr>
        <xdr:cNvPr id="557" name="楕円 556">
          <a:extLst>
            <a:ext uri="{FF2B5EF4-FFF2-40B4-BE49-F238E27FC236}">
              <a16:creationId xmlns:a16="http://schemas.microsoft.com/office/drawing/2014/main" id="{A9ACC6D0-0822-45DB-80D6-EC2D5106A7A7}"/>
            </a:ext>
          </a:extLst>
        </xdr:cNvPr>
        <xdr:cNvSpPr/>
      </xdr:nvSpPr>
      <xdr:spPr>
        <a:xfrm>
          <a:off x="12763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24765</xdr:rowOff>
    </xdr:from>
    <xdr:to>
      <xdr:col>71</xdr:col>
      <xdr:colOff>177800</xdr:colOff>
      <xdr:row>60</xdr:row>
      <xdr:rowOff>26670</xdr:rowOff>
    </xdr:to>
    <xdr:cxnSp macro="">
      <xdr:nvCxnSpPr>
        <xdr:cNvPr id="558" name="直線コネクタ 557">
          <a:extLst>
            <a:ext uri="{FF2B5EF4-FFF2-40B4-BE49-F238E27FC236}">
              <a16:creationId xmlns:a16="http://schemas.microsoft.com/office/drawing/2014/main" id="{5F09D626-E812-4006-9ED6-91CEBA512B3B}"/>
            </a:ext>
          </a:extLst>
        </xdr:cNvPr>
        <xdr:cNvCxnSpPr/>
      </xdr:nvCxnSpPr>
      <xdr:spPr>
        <a:xfrm>
          <a:off x="12814300" y="103117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A26DE094-6EC0-46E8-A598-2D992EAEC860}"/>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0B18AC25-D8C0-432D-893D-D0A87078CEE7}"/>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561" name="n_3aveValue【学校施設】&#10;有形固定資産減価償却率">
          <a:extLst>
            <a:ext uri="{FF2B5EF4-FFF2-40B4-BE49-F238E27FC236}">
              <a16:creationId xmlns:a16="http://schemas.microsoft.com/office/drawing/2014/main" id="{A85BA2B8-5D6A-4CA5-8749-D98F1FD9E680}"/>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a:extLst>
            <a:ext uri="{FF2B5EF4-FFF2-40B4-BE49-F238E27FC236}">
              <a16:creationId xmlns:a16="http://schemas.microsoft.com/office/drawing/2014/main" id="{DADC3846-AC3D-4B84-9C13-3585F26BDCC7}"/>
            </a:ext>
          </a:extLst>
        </xdr:cNvPr>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148607</xdr:rowOff>
    </xdr:from>
    <xdr:ext cx="405111" cy="259045"/>
    <xdr:sp macro="" textlink="">
      <xdr:nvSpPr>
        <xdr:cNvPr id="563" name="n_1mainValue【学校施設】&#10;有形固定資産減価償却率">
          <a:extLst>
            <a:ext uri="{FF2B5EF4-FFF2-40B4-BE49-F238E27FC236}">
              <a16:creationId xmlns:a16="http://schemas.microsoft.com/office/drawing/2014/main" id="{0D25975F-8DC8-4D64-8D3E-43C7ACE4354F}"/>
            </a:ext>
          </a:extLst>
        </xdr:cNvPr>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564" name="n_2mainValue【学校施設】&#10;有形固定資産減価償却率">
          <a:extLst>
            <a:ext uri="{FF2B5EF4-FFF2-40B4-BE49-F238E27FC236}">
              <a16:creationId xmlns:a16="http://schemas.microsoft.com/office/drawing/2014/main" id="{2B5198A3-0EA2-49BB-919B-9612B3C5CEDC}"/>
            </a:ext>
          </a:extLst>
        </xdr:cNvPr>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65" name="n_3mainValue【学校施設】&#10;有形固定資産減価償却率">
          <a:extLst>
            <a:ext uri="{FF2B5EF4-FFF2-40B4-BE49-F238E27FC236}">
              <a16:creationId xmlns:a16="http://schemas.microsoft.com/office/drawing/2014/main" id="{5755A385-0D30-411F-8FE6-39496C0DB421}"/>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66692</xdr:rowOff>
    </xdr:from>
    <xdr:ext cx="405111" cy="259045"/>
    <xdr:sp macro="" textlink="">
      <xdr:nvSpPr>
        <xdr:cNvPr id="566" name="n_4mainValue【学校施設】&#10;有形固定資産減価償却率">
          <a:extLst>
            <a:ext uri="{FF2B5EF4-FFF2-40B4-BE49-F238E27FC236}">
              <a16:creationId xmlns:a16="http://schemas.microsoft.com/office/drawing/2014/main" id="{DCB5ACE4-9EDF-4362-A196-1252DB2F47C4}"/>
            </a:ext>
          </a:extLst>
        </xdr:cNvPr>
        <xdr:cNvSpPr txBox="1"/>
      </xdr:nvSpPr>
      <xdr:spPr>
        <a:xfrm>
          <a:off x="12611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E7CB0E72-BDC0-459D-AD16-BDCA966F0A9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8A225741-214A-4289-A14C-DB4CF5051AE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503892C-6320-421E-8E1E-34DD2EEB84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4487444C-45D3-42B6-A34C-A82F7B0CF9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0AEB8B10-2D1A-4782-B217-AE7E8D948D8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981BE0AD-AD9C-4E96-B453-9EBDCEA718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691DD3CF-A1B6-4354-B6F7-726DBE556BD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4C7DB11F-D613-411C-8EC4-ABA285CB04E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0BFA751-48AA-49F2-AFFD-12A1ACEE781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84F819F-BEF0-4194-9384-D5DF74B533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900DA4B3-1CB6-46B7-BE7F-EE51EBB3A53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8B16FF20-634B-4053-888D-42BDD85703A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B8DD5C52-E458-45EA-A679-CFCAA4FFEE7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19EA741E-DFD8-4E09-88BF-F9702BA8DBB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2D00357E-FB10-459A-8EC3-7D67E606760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5E4DD0D5-B6B5-434B-B3EF-6DA48B5EA23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6FFD84AD-35F0-4E06-8633-D21BD7B7148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7160BA0-3507-41E9-9B32-D91C3BE2EAF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7C04F733-AF99-4774-A5F5-CE036C1EBA6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C5A62A43-3846-438C-A203-6C1CFF74A9C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A028E6FE-413A-4D2D-9B96-1092FA4E6E2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9B9078CC-6AB8-4B34-831C-A802309BEB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E3B85E79-23A6-41A2-9519-85D7D08664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74B15CEE-8ADB-48FE-9FA6-71BD9FAD75C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F4CCA476-0B27-4578-B9F4-5FB1DD5F644F}"/>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34366DE8-BF21-432B-BCBC-9C49AC899B76}"/>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03D0BFFA-25B4-4F1D-8837-6BE970C28164}"/>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06A33AE7-AF49-4BD9-8A05-0C7D28A3BC9B}"/>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698662F0-06DD-4A73-8AA2-FDBA2F29D39F}"/>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6" name="【学校施設】&#10;一人当たり面積平均値テキスト">
          <a:extLst>
            <a:ext uri="{FF2B5EF4-FFF2-40B4-BE49-F238E27FC236}">
              <a16:creationId xmlns:a16="http://schemas.microsoft.com/office/drawing/2014/main" id="{AF932E05-B663-4702-909F-52F0165E5605}"/>
            </a:ext>
          </a:extLst>
        </xdr:cNvPr>
        <xdr:cNvSpPr txBox="1"/>
      </xdr:nvSpPr>
      <xdr:spPr>
        <a:xfrm>
          <a:off x="22199600" y="1054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72C6C951-D3BA-4E6A-B9F0-FD0CFC3C2B83}"/>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E2F19E08-FECD-4EBD-B927-E8819868DB93}"/>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9791FFE5-CBA3-4E60-8ED5-116377B6C5CA}"/>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69CE81DE-FA45-4580-AEA1-CD8A0F9C83D8}"/>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93470418-4DEC-441A-9FDF-CF8CE9E1B96C}"/>
            </a:ext>
          </a:extLst>
        </xdr:cNvPr>
        <xdr:cNvSpPr/>
      </xdr:nvSpPr>
      <xdr:spPr>
        <a:xfrm>
          <a:off x="18605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DBF219DF-6C68-4EC1-B9F7-274E49CC33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BFBD4F5-1096-4B54-B5CB-497910162DB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EF56A0C-FAD1-49FA-B5B6-D2A0BDEF5D2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C972F33-746E-4F11-8BDB-1BE8E4E8BF6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ED95617-39E1-47FF-93EC-413C77BDA16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131699</xdr:rowOff>
    </xdr:from>
    <xdr:to>
      <xdr:col>116</xdr:col>
      <xdr:colOff>114300</xdr:colOff>
      <xdr:row>58</xdr:row>
      <xdr:rowOff>61849</xdr:rowOff>
    </xdr:to>
    <xdr:sp macro="" textlink="">
      <xdr:nvSpPr>
        <xdr:cNvPr id="607" name="楕円 606">
          <a:extLst>
            <a:ext uri="{FF2B5EF4-FFF2-40B4-BE49-F238E27FC236}">
              <a16:creationId xmlns:a16="http://schemas.microsoft.com/office/drawing/2014/main" id="{0DF560DD-584A-4B54-BF08-433A839C24D0}"/>
            </a:ext>
          </a:extLst>
        </xdr:cNvPr>
        <xdr:cNvSpPr/>
      </xdr:nvSpPr>
      <xdr:spPr>
        <a:xfrm>
          <a:off x="22110700" y="99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154576</xdr:rowOff>
    </xdr:from>
    <xdr:ext cx="469744" cy="259045"/>
    <xdr:sp macro="" textlink="">
      <xdr:nvSpPr>
        <xdr:cNvPr id="608" name="【学校施設】&#10;一人当たり面積該当値テキスト">
          <a:extLst>
            <a:ext uri="{FF2B5EF4-FFF2-40B4-BE49-F238E27FC236}">
              <a16:creationId xmlns:a16="http://schemas.microsoft.com/office/drawing/2014/main" id="{2F1845BE-CC07-4E2E-B5E4-702A12E995B1}"/>
            </a:ext>
          </a:extLst>
        </xdr:cNvPr>
        <xdr:cNvSpPr txBox="1"/>
      </xdr:nvSpPr>
      <xdr:spPr>
        <a:xfrm>
          <a:off x="22199600" y="97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163703</xdr:rowOff>
    </xdr:from>
    <xdr:to>
      <xdr:col>112</xdr:col>
      <xdr:colOff>38100</xdr:colOff>
      <xdr:row>58</xdr:row>
      <xdr:rowOff>93853</xdr:rowOff>
    </xdr:to>
    <xdr:sp macro="" textlink="">
      <xdr:nvSpPr>
        <xdr:cNvPr id="609" name="楕円 608">
          <a:extLst>
            <a:ext uri="{FF2B5EF4-FFF2-40B4-BE49-F238E27FC236}">
              <a16:creationId xmlns:a16="http://schemas.microsoft.com/office/drawing/2014/main" id="{9C1B1A17-9152-46CC-8E33-482805EB77CD}"/>
            </a:ext>
          </a:extLst>
        </xdr:cNvPr>
        <xdr:cNvSpPr/>
      </xdr:nvSpPr>
      <xdr:spPr>
        <a:xfrm>
          <a:off x="21272500" y="99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11049</xdr:rowOff>
    </xdr:from>
    <xdr:to>
      <xdr:col>116</xdr:col>
      <xdr:colOff>63500</xdr:colOff>
      <xdr:row>58</xdr:row>
      <xdr:rowOff>43053</xdr:rowOff>
    </xdr:to>
    <xdr:cxnSp macro="">
      <xdr:nvCxnSpPr>
        <xdr:cNvPr id="610" name="直線コネクタ 609">
          <a:extLst>
            <a:ext uri="{FF2B5EF4-FFF2-40B4-BE49-F238E27FC236}">
              <a16:creationId xmlns:a16="http://schemas.microsoft.com/office/drawing/2014/main" id="{2D6127F4-B015-4A61-A4FB-D7F10F9F5F9A}"/>
            </a:ext>
          </a:extLst>
        </xdr:cNvPr>
        <xdr:cNvCxnSpPr/>
      </xdr:nvCxnSpPr>
      <xdr:spPr>
        <a:xfrm flipV="1">
          <a:off x="21323300" y="9955149"/>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9779</xdr:rowOff>
    </xdr:from>
    <xdr:to>
      <xdr:col>107</xdr:col>
      <xdr:colOff>101600</xdr:colOff>
      <xdr:row>58</xdr:row>
      <xdr:rowOff>111379</xdr:rowOff>
    </xdr:to>
    <xdr:sp macro="" textlink="">
      <xdr:nvSpPr>
        <xdr:cNvPr id="611" name="楕円 610">
          <a:extLst>
            <a:ext uri="{FF2B5EF4-FFF2-40B4-BE49-F238E27FC236}">
              <a16:creationId xmlns:a16="http://schemas.microsoft.com/office/drawing/2014/main" id="{B1413FC4-BB44-495C-9895-F184A42EEE06}"/>
            </a:ext>
          </a:extLst>
        </xdr:cNvPr>
        <xdr:cNvSpPr/>
      </xdr:nvSpPr>
      <xdr:spPr>
        <a:xfrm>
          <a:off x="20383500" y="995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43053</xdr:rowOff>
    </xdr:from>
    <xdr:to>
      <xdr:col>111</xdr:col>
      <xdr:colOff>177800</xdr:colOff>
      <xdr:row>58</xdr:row>
      <xdr:rowOff>60579</xdr:rowOff>
    </xdr:to>
    <xdr:cxnSp macro="">
      <xdr:nvCxnSpPr>
        <xdr:cNvPr id="612" name="直線コネクタ 611">
          <a:extLst>
            <a:ext uri="{FF2B5EF4-FFF2-40B4-BE49-F238E27FC236}">
              <a16:creationId xmlns:a16="http://schemas.microsoft.com/office/drawing/2014/main" id="{C0322ACA-127A-40A3-B736-89CDE2E3B424}"/>
            </a:ext>
          </a:extLst>
        </xdr:cNvPr>
        <xdr:cNvCxnSpPr/>
      </xdr:nvCxnSpPr>
      <xdr:spPr>
        <a:xfrm flipV="1">
          <a:off x="20434300" y="9987153"/>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76454</xdr:rowOff>
    </xdr:from>
    <xdr:to>
      <xdr:col>102</xdr:col>
      <xdr:colOff>165100</xdr:colOff>
      <xdr:row>59</xdr:row>
      <xdr:rowOff>6604</xdr:rowOff>
    </xdr:to>
    <xdr:sp macro="" textlink="">
      <xdr:nvSpPr>
        <xdr:cNvPr id="613" name="楕円 612">
          <a:extLst>
            <a:ext uri="{FF2B5EF4-FFF2-40B4-BE49-F238E27FC236}">
              <a16:creationId xmlns:a16="http://schemas.microsoft.com/office/drawing/2014/main" id="{F0231DE6-4705-4DDB-8290-25F8B3CBE4A3}"/>
            </a:ext>
          </a:extLst>
        </xdr:cNvPr>
        <xdr:cNvSpPr/>
      </xdr:nvSpPr>
      <xdr:spPr>
        <a:xfrm>
          <a:off x="19494500" y="100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60579</xdr:rowOff>
    </xdr:from>
    <xdr:to>
      <xdr:col>107</xdr:col>
      <xdr:colOff>50800</xdr:colOff>
      <xdr:row>58</xdr:row>
      <xdr:rowOff>127254</xdr:rowOff>
    </xdr:to>
    <xdr:cxnSp macro="">
      <xdr:nvCxnSpPr>
        <xdr:cNvPr id="614" name="直線コネクタ 613">
          <a:extLst>
            <a:ext uri="{FF2B5EF4-FFF2-40B4-BE49-F238E27FC236}">
              <a16:creationId xmlns:a16="http://schemas.microsoft.com/office/drawing/2014/main" id="{2503C7CC-8631-47BD-BE9E-7C67AD7FC3FD}"/>
            </a:ext>
          </a:extLst>
        </xdr:cNvPr>
        <xdr:cNvCxnSpPr/>
      </xdr:nvCxnSpPr>
      <xdr:spPr>
        <a:xfrm flipV="1">
          <a:off x="19545300" y="1000467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95123</xdr:rowOff>
    </xdr:from>
    <xdr:to>
      <xdr:col>98</xdr:col>
      <xdr:colOff>38100</xdr:colOff>
      <xdr:row>59</xdr:row>
      <xdr:rowOff>25273</xdr:rowOff>
    </xdr:to>
    <xdr:sp macro="" textlink="">
      <xdr:nvSpPr>
        <xdr:cNvPr id="615" name="楕円 614">
          <a:extLst>
            <a:ext uri="{FF2B5EF4-FFF2-40B4-BE49-F238E27FC236}">
              <a16:creationId xmlns:a16="http://schemas.microsoft.com/office/drawing/2014/main" id="{486C9C78-ABCB-448E-BF62-72E004F37AB9}"/>
            </a:ext>
          </a:extLst>
        </xdr:cNvPr>
        <xdr:cNvSpPr/>
      </xdr:nvSpPr>
      <xdr:spPr>
        <a:xfrm>
          <a:off x="18605500" y="1003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127254</xdr:rowOff>
    </xdr:from>
    <xdr:to>
      <xdr:col>102</xdr:col>
      <xdr:colOff>114300</xdr:colOff>
      <xdr:row>58</xdr:row>
      <xdr:rowOff>145923</xdr:rowOff>
    </xdr:to>
    <xdr:cxnSp macro="">
      <xdr:nvCxnSpPr>
        <xdr:cNvPr id="616" name="直線コネクタ 615">
          <a:extLst>
            <a:ext uri="{FF2B5EF4-FFF2-40B4-BE49-F238E27FC236}">
              <a16:creationId xmlns:a16="http://schemas.microsoft.com/office/drawing/2014/main" id="{6E9F47BF-4B9C-4394-BEB3-25C9DA19135E}"/>
            </a:ext>
          </a:extLst>
        </xdr:cNvPr>
        <xdr:cNvCxnSpPr/>
      </xdr:nvCxnSpPr>
      <xdr:spPr>
        <a:xfrm flipV="1">
          <a:off x="18656300" y="10071354"/>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35069</xdr:rowOff>
    </xdr:from>
    <xdr:ext cx="469744" cy="259045"/>
    <xdr:sp macro="" textlink="">
      <xdr:nvSpPr>
        <xdr:cNvPr id="617" name="n_1aveValue【学校施設】&#10;一人当たり面積">
          <a:extLst>
            <a:ext uri="{FF2B5EF4-FFF2-40B4-BE49-F238E27FC236}">
              <a16:creationId xmlns:a16="http://schemas.microsoft.com/office/drawing/2014/main" id="{FA5A54FF-AF85-44C9-8C0E-C5A1951C9937}"/>
            </a:ext>
          </a:extLst>
        </xdr:cNvPr>
        <xdr:cNvSpPr txBox="1"/>
      </xdr:nvSpPr>
      <xdr:spPr>
        <a:xfrm>
          <a:off x="210757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8" name="n_2aveValue【学校施設】&#10;一人当たり面積">
          <a:extLst>
            <a:ext uri="{FF2B5EF4-FFF2-40B4-BE49-F238E27FC236}">
              <a16:creationId xmlns:a16="http://schemas.microsoft.com/office/drawing/2014/main" id="{3E24DE12-3E09-4314-8E79-50DC441D0667}"/>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9" name="n_3aveValue【学校施設】&#10;一人当たり面積">
          <a:extLst>
            <a:ext uri="{FF2B5EF4-FFF2-40B4-BE49-F238E27FC236}">
              <a16:creationId xmlns:a16="http://schemas.microsoft.com/office/drawing/2014/main" id="{C6C5FC5D-3E2B-4D01-99EC-2E48E129CE13}"/>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20" name="n_4aveValue【学校施設】&#10;一人当たり面積">
          <a:extLst>
            <a:ext uri="{FF2B5EF4-FFF2-40B4-BE49-F238E27FC236}">
              <a16:creationId xmlns:a16="http://schemas.microsoft.com/office/drawing/2014/main" id="{4C8BD5A2-5645-451F-B378-9AEF467019A2}"/>
            </a:ext>
          </a:extLst>
        </xdr:cNvPr>
        <xdr:cNvSpPr txBox="1"/>
      </xdr:nvSpPr>
      <xdr:spPr>
        <a:xfrm>
          <a:off x="18421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110380</xdr:rowOff>
    </xdr:from>
    <xdr:ext cx="469744" cy="259045"/>
    <xdr:sp macro="" textlink="">
      <xdr:nvSpPr>
        <xdr:cNvPr id="621" name="n_1mainValue【学校施設】&#10;一人当たり面積">
          <a:extLst>
            <a:ext uri="{FF2B5EF4-FFF2-40B4-BE49-F238E27FC236}">
              <a16:creationId xmlns:a16="http://schemas.microsoft.com/office/drawing/2014/main" id="{5AA5B21E-8179-4D0B-9EA8-512E906C52FE}"/>
            </a:ext>
          </a:extLst>
        </xdr:cNvPr>
        <xdr:cNvSpPr txBox="1"/>
      </xdr:nvSpPr>
      <xdr:spPr>
        <a:xfrm>
          <a:off x="21075727" y="971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127906</xdr:rowOff>
    </xdr:from>
    <xdr:ext cx="469744" cy="259045"/>
    <xdr:sp macro="" textlink="">
      <xdr:nvSpPr>
        <xdr:cNvPr id="622" name="n_2mainValue【学校施設】&#10;一人当たり面積">
          <a:extLst>
            <a:ext uri="{FF2B5EF4-FFF2-40B4-BE49-F238E27FC236}">
              <a16:creationId xmlns:a16="http://schemas.microsoft.com/office/drawing/2014/main" id="{985D1C41-C74A-40A1-B75D-CD5F3DFDA5EB}"/>
            </a:ext>
          </a:extLst>
        </xdr:cNvPr>
        <xdr:cNvSpPr txBox="1"/>
      </xdr:nvSpPr>
      <xdr:spPr>
        <a:xfrm>
          <a:off x="20199427" y="972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23131</xdr:rowOff>
    </xdr:from>
    <xdr:ext cx="469744" cy="259045"/>
    <xdr:sp macro="" textlink="">
      <xdr:nvSpPr>
        <xdr:cNvPr id="623" name="n_3mainValue【学校施設】&#10;一人当たり面積">
          <a:extLst>
            <a:ext uri="{FF2B5EF4-FFF2-40B4-BE49-F238E27FC236}">
              <a16:creationId xmlns:a16="http://schemas.microsoft.com/office/drawing/2014/main" id="{468A8D7F-596A-4452-9647-CC503A6D0D4C}"/>
            </a:ext>
          </a:extLst>
        </xdr:cNvPr>
        <xdr:cNvSpPr txBox="1"/>
      </xdr:nvSpPr>
      <xdr:spPr>
        <a:xfrm>
          <a:off x="19310427" y="9795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41800</xdr:rowOff>
    </xdr:from>
    <xdr:ext cx="469744" cy="259045"/>
    <xdr:sp macro="" textlink="">
      <xdr:nvSpPr>
        <xdr:cNvPr id="624" name="n_4mainValue【学校施設】&#10;一人当たり面積">
          <a:extLst>
            <a:ext uri="{FF2B5EF4-FFF2-40B4-BE49-F238E27FC236}">
              <a16:creationId xmlns:a16="http://schemas.microsoft.com/office/drawing/2014/main" id="{85486164-3758-4785-9839-DA84D634DD4C}"/>
            </a:ext>
          </a:extLst>
        </xdr:cNvPr>
        <xdr:cNvSpPr txBox="1"/>
      </xdr:nvSpPr>
      <xdr:spPr>
        <a:xfrm>
          <a:off x="18421427" y="981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710DE1A-78C4-4A87-840D-B1F3F584971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78DBAB5A-FF1E-46AA-BCD9-1655AB08D0A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42D3B0B-FD66-44F4-8717-08AE33B9BD7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C253AA1-AE1C-4CAA-938F-4AB0D74DA69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DF086A6-31EA-4758-82F9-1665FA18CA5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C856AA12-CB4B-4A8A-AAD1-D6633B2FF33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6E0F447A-BF72-4D11-B4F6-8BDD7941140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CDF6851-D92D-44A4-8518-EAE83131E79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CB85D72D-662A-4627-AB37-2C920D1DE4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04715034-54B2-416B-96E4-81F0166D56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0056BCD2-F1B4-45DA-8EEF-734B1BE9E58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2B7EEB50-548C-4F3E-969B-BAD3CFAEFFC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5B17AEDD-6957-474F-9901-FEDB8184A13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B32159AB-5E76-4C45-975C-D62C5BD4398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8BA286DC-1145-486A-9BFC-DADCB7A1216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2362CEC7-DCD8-4D8B-B67C-FD17F333333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EA413B8D-A714-443A-86E8-5AA470220E3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16224996-D401-4C36-92A3-836729B8EA6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27DB7880-A190-4741-8CE8-457022F5D2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CAC7096B-EED0-40A6-A425-39F31E07612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92D34DAC-336B-4F59-9E87-D00F8F2E401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35B5044E-ACC6-451F-A016-0D63B76BA5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D76057A-C44F-4F1E-B0BC-1FE84ECDBE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9BE0109F-D778-4291-B1AF-541A922D109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A28C51A3-D5BA-44A7-97C9-CB4E41E7786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6C097434-8EFF-489B-A944-57D2FE2F16F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DACE47CB-8595-4D45-8385-7965B984FD3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3810559E-47D5-4E32-8A67-DB753B8365B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DC09AA06-A4B6-458F-AA13-8AD4A4B5E00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B6353A21-1279-4802-99AF-61F839CD380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B2C81925-BE06-421D-BADD-3DF944D3CF3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59BC4547-00A8-4AAF-84C7-2C81B0A2E10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E075A153-8B1D-43FE-8686-64CF38C5A77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26B3B5BB-E3D6-412F-B902-6E922BB8441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3BCEC85-EBA9-4BC5-8A19-70184DB0833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FF8B8C1C-1BAD-4580-B487-812C49558AE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FAF83C0E-15F9-46D2-B324-5E5C2D37E69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91196C8B-129D-4427-B7A2-F6E1A8AC39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6025DC47-75AA-4906-A423-050B4BA3D8F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D52D5907-48B3-4138-A722-828C27213A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4FE6FAB-8330-4959-BE32-A3A41D46D83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C95FA9D2-3C94-4B97-BFFE-1A8036EF5870}"/>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9465C647-E6CA-4C35-AEEF-8BB1EFF086C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3BF44E0C-EC95-45C0-90E0-98587112F21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2C66A171-D431-4F30-8070-1770A6A89794}"/>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D0D8881E-52D4-4823-A698-96D97332BBB9}"/>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73E69CCA-6FBB-44B7-96D6-3CCD1E123BC6}"/>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17C41820-F61E-4864-A1F3-572B39BC8AA3}"/>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BC9D60A5-BA9E-45EF-A31F-7AA404198334}"/>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4205F8C9-3F43-4E06-B129-8F37944FED23}"/>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5E66C1C3-40C9-4682-9376-921B1ECD41CF}"/>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2227469C-8CB9-4D1E-A681-401D94DF8BD6}"/>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4393495-87CF-43A2-ACDA-49931BABD3A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00488C8-8E44-4F3F-84AD-AD2F7D655F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31DA55F-E14C-4F4A-90DD-6D4E176358B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6143FF1-44A6-486F-BC88-71BC2ED4E8B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28E04338-4E6B-4025-A09F-B4A3C323C4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62956</xdr:rowOff>
    </xdr:from>
    <xdr:to>
      <xdr:col>85</xdr:col>
      <xdr:colOff>177800</xdr:colOff>
      <xdr:row>106</xdr:row>
      <xdr:rowOff>164556</xdr:rowOff>
    </xdr:to>
    <xdr:sp macro="" textlink="">
      <xdr:nvSpPr>
        <xdr:cNvPr id="682" name="楕円 681">
          <a:extLst>
            <a:ext uri="{FF2B5EF4-FFF2-40B4-BE49-F238E27FC236}">
              <a16:creationId xmlns:a16="http://schemas.microsoft.com/office/drawing/2014/main" id="{07F42AC0-C959-4F51-A5B4-5DB6519B9069}"/>
            </a:ext>
          </a:extLst>
        </xdr:cNvPr>
        <xdr:cNvSpPr/>
      </xdr:nvSpPr>
      <xdr:spPr>
        <a:xfrm>
          <a:off x="162687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41383</xdr:rowOff>
    </xdr:from>
    <xdr:ext cx="405111" cy="259045"/>
    <xdr:sp macro="" textlink="">
      <xdr:nvSpPr>
        <xdr:cNvPr id="683" name="【公民館】&#10;有形固定資産減価償却率該当値テキスト">
          <a:extLst>
            <a:ext uri="{FF2B5EF4-FFF2-40B4-BE49-F238E27FC236}">
              <a16:creationId xmlns:a16="http://schemas.microsoft.com/office/drawing/2014/main" id="{6881748C-ADD6-4110-A07D-526DE3847D7E}"/>
            </a:ext>
          </a:extLst>
        </xdr:cNvPr>
        <xdr:cNvSpPr txBox="1"/>
      </xdr:nvSpPr>
      <xdr:spPr>
        <a:xfrm>
          <a:off x="16357600"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36830</xdr:rowOff>
    </xdr:from>
    <xdr:to>
      <xdr:col>81</xdr:col>
      <xdr:colOff>101600</xdr:colOff>
      <xdr:row>106</xdr:row>
      <xdr:rowOff>138430</xdr:rowOff>
    </xdr:to>
    <xdr:sp macro="" textlink="">
      <xdr:nvSpPr>
        <xdr:cNvPr id="684" name="楕円 683">
          <a:extLst>
            <a:ext uri="{FF2B5EF4-FFF2-40B4-BE49-F238E27FC236}">
              <a16:creationId xmlns:a16="http://schemas.microsoft.com/office/drawing/2014/main" id="{466C75BD-8835-430A-BE57-CA477452EA1E}"/>
            </a:ext>
          </a:extLst>
        </xdr:cNvPr>
        <xdr:cNvSpPr/>
      </xdr:nvSpPr>
      <xdr:spPr>
        <a:xfrm>
          <a:off x="15430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87630</xdr:rowOff>
    </xdr:from>
    <xdr:to>
      <xdr:col>85</xdr:col>
      <xdr:colOff>127000</xdr:colOff>
      <xdr:row>106</xdr:row>
      <xdr:rowOff>113756</xdr:rowOff>
    </xdr:to>
    <xdr:cxnSp macro="">
      <xdr:nvCxnSpPr>
        <xdr:cNvPr id="685" name="直線コネクタ 684">
          <a:extLst>
            <a:ext uri="{FF2B5EF4-FFF2-40B4-BE49-F238E27FC236}">
              <a16:creationId xmlns:a16="http://schemas.microsoft.com/office/drawing/2014/main" id="{99B1FF10-E3DB-4D41-8D1E-3F10F8965EA2}"/>
            </a:ext>
          </a:extLst>
        </xdr:cNvPr>
        <xdr:cNvCxnSpPr/>
      </xdr:nvCxnSpPr>
      <xdr:spPr>
        <a:xfrm>
          <a:off x="15481300" y="1826133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6" name="楕円 685">
          <a:extLst>
            <a:ext uri="{FF2B5EF4-FFF2-40B4-BE49-F238E27FC236}">
              <a16:creationId xmlns:a16="http://schemas.microsoft.com/office/drawing/2014/main" id="{3A858FCE-DF15-4A1A-97AB-F6ECE3388DEC}"/>
            </a:ext>
          </a:extLst>
        </xdr:cNvPr>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61505</xdr:rowOff>
    </xdr:from>
    <xdr:to>
      <xdr:col>81</xdr:col>
      <xdr:colOff>50800</xdr:colOff>
      <xdr:row>106</xdr:row>
      <xdr:rowOff>87630</xdr:rowOff>
    </xdr:to>
    <xdr:cxnSp macro="">
      <xdr:nvCxnSpPr>
        <xdr:cNvPr id="687" name="直線コネクタ 686">
          <a:extLst>
            <a:ext uri="{FF2B5EF4-FFF2-40B4-BE49-F238E27FC236}">
              <a16:creationId xmlns:a16="http://schemas.microsoft.com/office/drawing/2014/main" id="{1F4B6AFA-81AE-41CB-9B4E-7807EE1FDBB7}"/>
            </a:ext>
          </a:extLst>
        </xdr:cNvPr>
        <xdr:cNvCxnSpPr/>
      </xdr:nvCxnSpPr>
      <xdr:spPr>
        <a:xfrm>
          <a:off x="14592300" y="1823520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156029</xdr:rowOff>
    </xdr:from>
    <xdr:to>
      <xdr:col>72</xdr:col>
      <xdr:colOff>38100</xdr:colOff>
      <xdr:row>106</xdr:row>
      <xdr:rowOff>86179</xdr:rowOff>
    </xdr:to>
    <xdr:sp macro="" textlink="">
      <xdr:nvSpPr>
        <xdr:cNvPr id="688" name="楕円 687">
          <a:extLst>
            <a:ext uri="{FF2B5EF4-FFF2-40B4-BE49-F238E27FC236}">
              <a16:creationId xmlns:a16="http://schemas.microsoft.com/office/drawing/2014/main" id="{4913818C-683A-4122-BAC1-3C493971477B}"/>
            </a:ext>
          </a:extLst>
        </xdr:cNvPr>
        <xdr:cNvSpPr/>
      </xdr:nvSpPr>
      <xdr:spPr>
        <a:xfrm>
          <a:off x="13652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35379</xdr:rowOff>
    </xdr:from>
    <xdr:to>
      <xdr:col>76</xdr:col>
      <xdr:colOff>114300</xdr:colOff>
      <xdr:row>106</xdr:row>
      <xdr:rowOff>61505</xdr:rowOff>
    </xdr:to>
    <xdr:cxnSp macro="">
      <xdr:nvCxnSpPr>
        <xdr:cNvPr id="689" name="直線コネクタ 688">
          <a:extLst>
            <a:ext uri="{FF2B5EF4-FFF2-40B4-BE49-F238E27FC236}">
              <a16:creationId xmlns:a16="http://schemas.microsoft.com/office/drawing/2014/main" id="{95770663-DAB3-437E-A99F-C9F5F6809A66}"/>
            </a:ext>
          </a:extLst>
        </xdr:cNvPr>
        <xdr:cNvCxnSpPr/>
      </xdr:nvCxnSpPr>
      <xdr:spPr>
        <a:xfrm>
          <a:off x="13703300" y="18209079"/>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690" name="楕円 689">
          <a:extLst>
            <a:ext uri="{FF2B5EF4-FFF2-40B4-BE49-F238E27FC236}">
              <a16:creationId xmlns:a16="http://schemas.microsoft.com/office/drawing/2014/main" id="{EFDFB828-1AA1-4EA2-9CCB-72C71AB88635}"/>
            </a:ext>
          </a:extLst>
        </xdr:cNvPr>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xdr:rowOff>
    </xdr:from>
    <xdr:to>
      <xdr:col>71</xdr:col>
      <xdr:colOff>177800</xdr:colOff>
      <xdr:row>106</xdr:row>
      <xdr:rowOff>35379</xdr:rowOff>
    </xdr:to>
    <xdr:cxnSp macro="">
      <xdr:nvCxnSpPr>
        <xdr:cNvPr id="691" name="直線コネクタ 690">
          <a:extLst>
            <a:ext uri="{FF2B5EF4-FFF2-40B4-BE49-F238E27FC236}">
              <a16:creationId xmlns:a16="http://schemas.microsoft.com/office/drawing/2014/main" id="{2D93DB76-46D5-419C-AA2F-579A52320734}"/>
            </a:ext>
          </a:extLst>
        </xdr:cNvPr>
        <xdr:cNvCxnSpPr/>
      </xdr:nvCxnSpPr>
      <xdr:spPr>
        <a:xfrm>
          <a:off x="12814300" y="18182952"/>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E64C55CB-2997-47B4-819F-2B1E0FAADC95}"/>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640C79EF-F94F-43A4-998D-FC3F9C37C493}"/>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6B3954CC-7593-41A2-AB40-9B2603ECE1E7}"/>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9AFAFFA3-B735-4A20-BF32-5E62903980DF}"/>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129557</xdr:rowOff>
    </xdr:from>
    <xdr:ext cx="405111" cy="259045"/>
    <xdr:sp macro="" textlink="">
      <xdr:nvSpPr>
        <xdr:cNvPr id="696" name="n_1mainValue【公民館】&#10;有形固定資産減価償却率">
          <a:extLst>
            <a:ext uri="{FF2B5EF4-FFF2-40B4-BE49-F238E27FC236}">
              <a16:creationId xmlns:a16="http://schemas.microsoft.com/office/drawing/2014/main" id="{39B18F84-D982-47BA-ABF6-8EFBFC68A7C3}"/>
            </a:ext>
          </a:extLst>
        </xdr:cNvPr>
        <xdr:cNvSpPr txBox="1"/>
      </xdr:nvSpPr>
      <xdr:spPr>
        <a:xfrm>
          <a:off x="15266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97" name="n_2mainValue【公民館】&#10;有形固定資産減価償却率">
          <a:extLst>
            <a:ext uri="{FF2B5EF4-FFF2-40B4-BE49-F238E27FC236}">
              <a16:creationId xmlns:a16="http://schemas.microsoft.com/office/drawing/2014/main" id="{F5C1372B-79A4-4A83-BD33-C9DB91FD290A}"/>
            </a:ext>
          </a:extLst>
        </xdr:cNvPr>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77306</xdr:rowOff>
    </xdr:from>
    <xdr:ext cx="405111" cy="259045"/>
    <xdr:sp macro="" textlink="">
      <xdr:nvSpPr>
        <xdr:cNvPr id="698" name="n_3mainValue【公民館】&#10;有形固定資産減価償却率">
          <a:extLst>
            <a:ext uri="{FF2B5EF4-FFF2-40B4-BE49-F238E27FC236}">
              <a16:creationId xmlns:a16="http://schemas.microsoft.com/office/drawing/2014/main" id="{B4771E6C-3F4F-4D42-A22C-4D9BDADF6A91}"/>
            </a:ext>
          </a:extLst>
        </xdr:cNvPr>
        <xdr:cNvSpPr txBox="1"/>
      </xdr:nvSpPr>
      <xdr:spPr>
        <a:xfrm>
          <a:off x="13500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699" name="n_4mainValue【公民館】&#10;有形固定資産減価償却率">
          <a:extLst>
            <a:ext uri="{FF2B5EF4-FFF2-40B4-BE49-F238E27FC236}">
              <a16:creationId xmlns:a16="http://schemas.microsoft.com/office/drawing/2014/main" id="{E37A432F-8363-4A32-9FAC-13A018B07AF9}"/>
            </a:ext>
          </a:extLst>
        </xdr:cNvPr>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B72722B-8F57-44EF-B515-1737179B2CE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F5A6C3F2-CC30-4A65-AC9F-EF019566A5B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5C63F36E-E533-4DAD-916E-AB1FAE2A445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518D5AE3-748D-4896-A6EB-61146C2B696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6C07B538-F17A-4A09-B08C-4788F0120B3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7F41088E-9CDB-4B9A-8D98-B38737518A7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B561F6EB-2B23-4CE2-8A89-48CB6B7A374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11233B9-CEBB-4C0A-B624-A7C4E5F005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E11336A1-3614-47D5-B926-D38D5C1C540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DFB11466-5875-4A0B-9348-ED883B1A9D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4AB1EB00-6139-4FEA-89D8-934E0D90DD5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DCA02228-6985-4302-A0A9-3F4A8C43341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A8EAF135-B79B-4189-8E1E-76FBB6E0E19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5C6E0C2B-E283-481F-A1B2-78EA2452474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9ED3813B-1EBF-404B-94FF-87702122643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91DE8EC3-FFA3-47F2-A32A-1818429B695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E5B9AD67-5F4F-45A8-B7FA-A11DEC295FB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0EC3853F-4395-42D1-BC18-2C2B37C294C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308FCB3E-A77C-4231-83BE-F1C318BFB70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42C9DEDF-93E6-426A-AEE3-55B7331BF56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2C01F9A0-5443-4C7D-9E07-FBEFC0558B5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FD27DB4F-D1C0-4383-95E5-33B6D1074E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50A50C34-3A43-40AC-84CD-F51EF4E378C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02F7560D-7A5B-4C50-A51C-07FB85D85065}"/>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AFD86869-2F7C-488A-BE5A-B49E711A7958}"/>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9508C9AD-12C1-4AE0-B793-E22771009F64}"/>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EAE2E6A4-95A6-448C-8742-294795CBE201}"/>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1822E167-6586-4E8C-B9F6-8DB54DBA33C7}"/>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83838</xdr:rowOff>
    </xdr:from>
    <xdr:ext cx="469744" cy="259045"/>
    <xdr:sp macro="" textlink="">
      <xdr:nvSpPr>
        <xdr:cNvPr id="728" name="【公民館】&#10;一人当たり面積平均値テキスト">
          <a:extLst>
            <a:ext uri="{FF2B5EF4-FFF2-40B4-BE49-F238E27FC236}">
              <a16:creationId xmlns:a16="http://schemas.microsoft.com/office/drawing/2014/main" id="{F02F31B7-FA36-42B2-8454-60F9DDFCED92}"/>
            </a:ext>
          </a:extLst>
        </xdr:cNvPr>
        <xdr:cNvSpPr txBox="1"/>
      </xdr:nvSpPr>
      <xdr:spPr>
        <a:xfrm>
          <a:off x="22199600" y="18257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5E888D8B-462B-434F-8700-C3BB60AD6C4B}"/>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06E7DB5F-AEE1-4FD5-90D6-47503321CF28}"/>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BBBE09AE-0C09-4BD7-88CC-A9433A0EFB9C}"/>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43C8F83E-78E7-4112-96DE-6108541CE398}"/>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9F3DC9C7-940F-4CF9-AA23-1DC5D6818BEF}"/>
            </a:ext>
          </a:extLst>
        </xdr:cNvPr>
        <xdr:cNvSpPr/>
      </xdr:nvSpPr>
      <xdr:spPr>
        <a:xfrm>
          <a:off x="18605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12D3D4CC-E35E-4D7B-BBC4-A231CA6C6E0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3120DDB6-7AD4-454B-9C03-5712AAEF299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8D65D79-A7A8-4E20-921A-1CDFEE91EF8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DFAF264-F3B5-4245-A7AA-770EFD300BD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E9F7860-9EC1-40AF-81D2-1DB25A0FEEF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129539</xdr:rowOff>
    </xdr:from>
    <xdr:to>
      <xdr:col>116</xdr:col>
      <xdr:colOff>114300</xdr:colOff>
      <xdr:row>106</xdr:row>
      <xdr:rowOff>59689</xdr:rowOff>
    </xdr:to>
    <xdr:sp macro="" textlink="">
      <xdr:nvSpPr>
        <xdr:cNvPr id="739" name="楕円 738">
          <a:extLst>
            <a:ext uri="{FF2B5EF4-FFF2-40B4-BE49-F238E27FC236}">
              <a16:creationId xmlns:a16="http://schemas.microsoft.com/office/drawing/2014/main" id="{4F86139B-4478-4384-9FB2-074104F04AC6}"/>
            </a:ext>
          </a:extLst>
        </xdr:cNvPr>
        <xdr:cNvSpPr/>
      </xdr:nvSpPr>
      <xdr:spPr>
        <a:xfrm>
          <a:off x="221107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152416</xdr:rowOff>
    </xdr:from>
    <xdr:ext cx="469744" cy="259045"/>
    <xdr:sp macro="" textlink="">
      <xdr:nvSpPr>
        <xdr:cNvPr id="740" name="【公民館】&#10;一人当たり面積該当値テキスト">
          <a:extLst>
            <a:ext uri="{FF2B5EF4-FFF2-40B4-BE49-F238E27FC236}">
              <a16:creationId xmlns:a16="http://schemas.microsoft.com/office/drawing/2014/main" id="{110BA14C-1EDB-437B-97B6-505628A11AE4}"/>
            </a:ext>
          </a:extLst>
        </xdr:cNvPr>
        <xdr:cNvSpPr txBox="1"/>
      </xdr:nvSpPr>
      <xdr:spPr>
        <a:xfrm>
          <a:off x="22199600"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741" name="楕円 740">
          <a:extLst>
            <a:ext uri="{FF2B5EF4-FFF2-40B4-BE49-F238E27FC236}">
              <a16:creationId xmlns:a16="http://schemas.microsoft.com/office/drawing/2014/main" id="{045376EE-B8FA-4149-9E07-F60710FB313D}"/>
            </a:ext>
          </a:extLst>
        </xdr:cNvPr>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8889</xdr:rowOff>
    </xdr:from>
    <xdr:to>
      <xdr:col>116</xdr:col>
      <xdr:colOff>63500</xdr:colOff>
      <xdr:row>106</xdr:row>
      <xdr:rowOff>19050</xdr:rowOff>
    </xdr:to>
    <xdr:cxnSp macro="">
      <xdr:nvCxnSpPr>
        <xdr:cNvPr id="742" name="直線コネクタ 741">
          <a:extLst>
            <a:ext uri="{FF2B5EF4-FFF2-40B4-BE49-F238E27FC236}">
              <a16:creationId xmlns:a16="http://schemas.microsoft.com/office/drawing/2014/main" id="{6B0E6B27-D084-42A6-8C1A-FF30DD165805}"/>
            </a:ext>
          </a:extLst>
        </xdr:cNvPr>
        <xdr:cNvCxnSpPr/>
      </xdr:nvCxnSpPr>
      <xdr:spPr>
        <a:xfrm flipV="1">
          <a:off x="21323300" y="18182589"/>
          <a:ext cx="8382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146050</xdr:rowOff>
    </xdr:from>
    <xdr:to>
      <xdr:col>107</xdr:col>
      <xdr:colOff>101600</xdr:colOff>
      <xdr:row>106</xdr:row>
      <xdr:rowOff>76200</xdr:rowOff>
    </xdr:to>
    <xdr:sp macro="" textlink="">
      <xdr:nvSpPr>
        <xdr:cNvPr id="743" name="楕円 742">
          <a:extLst>
            <a:ext uri="{FF2B5EF4-FFF2-40B4-BE49-F238E27FC236}">
              <a16:creationId xmlns:a16="http://schemas.microsoft.com/office/drawing/2014/main" id="{EC66754F-EF20-46C0-B937-7835BAAEB05B}"/>
            </a:ext>
          </a:extLst>
        </xdr:cNvPr>
        <xdr:cNvSpPr/>
      </xdr:nvSpPr>
      <xdr:spPr>
        <a:xfrm>
          <a:off x="20383500" y="181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19050</xdr:rowOff>
    </xdr:from>
    <xdr:to>
      <xdr:col>111</xdr:col>
      <xdr:colOff>177800</xdr:colOff>
      <xdr:row>106</xdr:row>
      <xdr:rowOff>25400</xdr:rowOff>
    </xdr:to>
    <xdr:cxnSp macro="">
      <xdr:nvCxnSpPr>
        <xdr:cNvPr id="744" name="直線コネクタ 743">
          <a:extLst>
            <a:ext uri="{FF2B5EF4-FFF2-40B4-BE49-F238E27FC236}">
              <a16:creationId xmlns:a16="http://schemas.microsoft.com/office/drawing/2014/main" id="{410FD6D0-73E8-4419-921E-B5D6E8EFF776}"/>
            </a:ext>
          </a:extLst>
        </xdr:cNvPr>
        <xdr:cNvCxnSpPr/>
      </xdr:nvCxnSpPr>
      <xdr:spPr>
        <a:xfrm flipV="1">
          <a:off x="20434300" y="181927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152400</xdr:rowOff>
    </xdr:from>
    <xdr:to>
      <xdr:col>102</xdr:col>
      <xdr:colOff>165100</xdr:colOff>
      <xdr:row>106</xdr:row>
      <xdr:rowOff>82550</xdr:rowOff>
    </xdr:to>
    <xdr:sp macro="" textlink="">
      <xdr:nvSpPr>
        <xdr:cNvPr id="745" name="楕円 744">
          <a:extLst>
            <a:ext uri="{FF2B5EF4-FFF2-40B4-BE49-F238E27FC236}">
              <a16:creationId xmlns:a16="http://schemas.microsoft.com/office/drawing/2014/main" id="{7B863DC1-186B-4069-9092-549638D7158E}"/>
            </a:ext>
          </a:extLst>
        </xdr:cNvPr>
        <xdr:cNvSpPr/>
      </xdr:nvSpPr>
      <xdr:spPr>
        <a:xfrm>
          <a:off x="19494500" y="1815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25400</xdr:rowOff>
    </xdr:from>
    <xdr:to>
      <xdr:col>107</xdr:col>
      <xdr:colOff>50800</xdr:colOff>
      <xdr:row>106</xdr:row>
      <xdr:rowOff>31750</xdr:rowOff>
    </xdr:to>
    <xdr:cxnSp macro="">
      <xdr:nvCxnSpPr>
        <xdr:cNvPr id="746" name="直線コネクタ 745">
          <a:extLst>
            <a:ext uri="{FF2B5EF4-FFF2-40B4-BE49-F238E27FC236}">
              <a16:creationId xmlns:a16="http://schemas.microsoft.com/office/drawing/2014/main" id="{48B18CFD-7E6B-4545-A43A-C8AAAC1F4394}"/>
            </a:ext>
          </a:extLst>
        </xdr:cNvPr>
        <xdr:cNvCxnSpPr/>
      </xdr:nvCxnSpPr>
      <xdr:spPr>
        <a:xfrm flipV="1">
          <a:off x="19545300" y="181991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747" name="楕円 746">
          <a:extLst>
            <a:ext uri="{FF2B5EF4-FFF2-40B4-BE49-F238E27FC236}">
              <a16:creationId xmlns:a16="http://schemas.microsoft.com/office/drawing/2014/main" id="{53AB85B7-E1BF-4B1A-A985-2904A70169F1}"/>
            </a:ext>
          </a:extLst>
        </xdr:cNvPr>
        <xdr:cNvSpPr/>
      </xdr:nvSpPr>
      <xdr:spPr>
        <a:xfrm>
          <a:off x="18605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31750</xdr:rowOff>
    </xdr:from>
    <xdr:to>
      <xdr:col>102</xdr:col>
      <xdr:colOff>114300</xdr:colOff>
      <xdr:row>106</xdr:row>
      <xdr:rowOff>38100</xdr:rowOff>
    </xdr:to>
    <xdr:cxnSp macro="">
      <xdr:nvCxnSpPr>
        <xdr:cNvPr id="748" name="直線コネクタ 747">
          <a:extLst>
            <a:ext uri="{FF2B5EF4-FFF2-40B4-BE49-F238E27FC236}">
              <a16:creationId xmlns:a16="http://schemas.microsoft.com/office/drawing/2014/main" id="{30D4221F-07CA-4508-A1E0-10FD0FEABE5C}"/>
            </a:ext>
          </a:extLst>
        </xdr:cNvPr>
        <xdr:cNvCxnSpPr/>
      </xdr:nvCxnSpPr>
      <xdr:spPr>
        <a:xfrm flipV="1">
          <a:off x="18656300" y="1820545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34307</xdr:rowOff>
    </xdr:from>
    <xdr:ext cx="469744" cy="259045"/>
    <xdr:sp macro="" textlink="">
      <xdr:nvSpPr>
        <xdr:cNvPr id="749" name="n_1aveValue【公民館】&#10;一人当たり面積">
          <a:extLst>
            <a:ext uri="{FF2B5EF4-FFF2-40B4-BE49-F238E27FC236}">
              <a16:creationId xmlns:a16="http://schemas.microsoft.com/office/drawing/2014/main" id="{55F23D28-EC20-4A8E-99F2-9144BD7A7023}"/>
            </a:ext>
          </a:extLst>
        </xdr:cNvPr>
        <xdr:cNvSpPr txBox="1"/>
      </xdr:nvSpPr>
      <xdr:spPr>
        <a:xfrm>
          <a:off x="210757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44466</xdr:rowOff>
    </xdr:from>
    <xdr:ext cx="469744" cy="259045"/>
    <xdr:sp macro="" textlink="">
      <xdr:nvSpPr>
        <xdr:cNvPr id="750" name="n_2aveValue【公民館】&#10;一人当たり面積">
          <a:extLst>
            <a:ext uri="{FF2B5EF4-FFF2-40B4-BE49-F238E27FC236}">
              <a16:creationId xmlns:a16="http://schemas.microsoft.com/office/drawing/2014/main" id="{77E12965-D6AE-4869-8B2A-4C79F1A59774}"/>
            </a:ext>
          </a:extLst>
        </xdr:cNvPr>
        <xdr:cNvSpPr txBox="1"/>
      </xdr:nvSpPr>
      <xdr:spPr>
        <a:xfrm>
          <a:off x="201994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45738</xdr:rowOff>
    </xdr:from>
    <xdr:ext cx="469744" cy="259045"/>
    <xdr:sp macro="" textlink="">
      <xdr:nvSpPr>
        <xdr:cNvPr id="751" name="n_3aveValue【公民館】&#10;一人当たり面積">
          <a:extLst>
            <a:ext uri="{FF2B5EF4-FFF2-40B4-BE49-F238E27FC236}">
              <a16:creationId xmlns:a16="http://schemas.microsoft.com/office/drawing/2014/main" id="{EE1CF180-5B40-4710-95E7-165841DE37A3}"/>
            </a:ext>
          </a:extLst>
        </xdr:cNvPr>
        <xdr:cNvSpPr txBox="1"/>
      </xdr:nvSpPr>
      <xdr:spPr>
        <a:xfrm>
          <a:off x="19310427" y="1839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17797</xdr:rowOff>
    </xdr:from>
    <xdr:ext cx="469744" cy="259045"/>
    <xdr:sp macro="" textlink="">
      <xdr:nvSpPr>
        <xdr:cNvPr id="752" name="n_4aveValue【公民館】&#10;一人当たり面積">
          <a:extLst>
            <a:ext uri="{FF2B5EF4-FFF2-40B4-BE49-F238E27FC236}">
              <a16:creationId xmlns:a16="http://schemas.microsoft.com/office/drawing/2014/main" id="{8C2E437A-BDC3-4E4E-89B8-60BA55D23395}"/>
            </a:ext>
          </a:extLst>
        </xdr:cNvPr>
        <xdr:cNvSpPr txBox="1"/>
      </xdr:nvSpPr>
      <xdr:spPr>
        <a:xfrm>
          <a:off x="18421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86377</xdr:rowOff>
    </xdr:from>
    <xdr:ext cx="469744" cy="259045"/>
    <xdr:sp macro="" textlink="">
      <xdr:nvSpPr>
        <xdr:cNvPr id="753" name="n_1mainValue【公民館】&#10;一人当たり面積">
          <a:extLst>
            <a:ext uri="{FF2B5EF4-FFF2-40B4-BE49-F238E27FC236}">
              <a16:creationId xmlns:a16="http://schemas.microsoft.com/office/drawing/2014/main" id="{0D346962-BBAE-48E6-9FF1-48D6812A4775}"/>
            </a:ext>
          </a:extLst>
        </xdr:cNvPr>
        <xdr:cNvSpPr txBox="1"/>
      </xdr:nvSpPr>
      <xdr:spPr>
        <a:xfrm>
          <a:off x="210757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92727</xdr:rowOff>
    </xdr:from>
    <xdr:ext cx="469744" cy="259045"/>
    <xdr:sp macro="" textlink="">
      <xdr:nvSpPr>
        <xdr:cNvPr id="754" name="n_2mainValue【公民館】&#10;一人当たり面積">
          <a:extLst>
            <a:ext uri="{FF2B5EF4-FFF2-40B4-BE49-F238E27FC236}">
              <a16:creationId xmlns:a16="http://schemas.microsoft.com/office/drawing/2014/main" id="{DABA62E6-1363-4D61-B90C-25EBE6BE0FBA}"/>
            </a:ext>
          </a:extLst>
        </xdr:cNvPr>
        <xdr:cNvSpPr txBox="1"/>
      </xdr:nvSpPr>
      <xdr:spPr>
        <a:xfrm>
          <a:off x="20199427" y="1792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99077</xdr:rowOff>
    </xdr:from>
    <xdr:ext cx="469744" cy="259045"/>
    <xdr:sp macro="" textlink="">
      <xdr:nvSpPr>
        <xdr:cNvPr id="755" name="n_3mainValue【公民館】&#10;一人当たり面積">
          <a:extLst>
            <a:ext uri="{FF2B5EF4-FFF2-40B4-BE49-F238E27FC236}">
              <a16:creationId xmlns:a16="http://schemas.microsoft.com/office/drawing/2014/main" id="{2F95839B-8EA9-4955-9617-BE0291BF29FC}"/>
            </a:ext>
          </a:extLst>
        </xdr:cNvPr>
        <xdr:cNvSpPr txBox="1"/>
      </xdr:nvSpPr>
      <xdr:spPr>
        <a:xfrm>
          <a:off x="19310427" y="179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105427</xdr:rowOff>
    </xdr:from>
    <xdr:ext cx="469744" cy="259045"/>
    <xdr:sp macro="" textlink="">
      <xdr:nvSpPr>
        <xdr:cNvPr id="756" name="n_4mainValue【公民館】&#10;一人当たり面積">
          <a:extLst>
            <a:ext uri="{FF2B5EF4-FFF2-40B4-BE49-F238E27FC236}">
              <a16:creationId xmlns:a16="http://schemas.microsoft.com/office/drawing/2014/main" id="{DA71850D-069E-4978-984C-F99BD4DC287E}"/>
            </a:ext>
          </a:extLst>
        </xdr:cNvPr>
        <xdr:cNvSpPr txBox="1"/>
      </xdr:nvSpPr>
      <xdr:spPr>
        <a:xfrm>
          <a:off x="18421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D66CF70C-A121-44BA-9193-721189ED40C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20B87C90-B7BB-4457-8EC6-37D0DA222F0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B402C37C-0BDB-4454-81DD-FA8037CC21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道路、幼稚園・保育所、公民館は、有形固定資産減価償却率が類似団体平均を大きく上回っているが、公共施設等総合管理計画や個別施設計画に基づき、大規模改修などの老朽対策を検討する。</a:t>
          </a:r>
          <a:endParaRPr lang="ja-JP" altLang="ja-JP" sz="1400">
            <a:effectLst/>
          </a:endParaRPr>
        </a:p>
        <a:p>
          <a:r>
            <a:rPr kumimoji="1" lang="ja-JP" altLang="ja-JP" sz="1100">
              <a:solidFill>
                <a:schemeClr val="dk1"/>
              </a:solidFill>
              <a:effectLst/>
              <a:latin typeface="+mn-lt"/>
              <a:ea typeface="+mn-ea"/>
              <a:cs typeface="+mn-cs"/>
            </a:rPr>
            <a:t>学校施設は、有形固定資産減価償却率が類似団体平均と同等程度になっているが、老朽化が著しい施設も多数あり、計画的な整備を検討しなければならない。</a:t>
          </a:r>
          <a:endParaRPr lang="ja-JP" altLang="ja-JP" sz="1400">
            <a:effectLst/>
          </a:endParaRPr>
        </a:p>
        <a:p>
          <a:r>
            <a:rPr kumimoji="1" lang="ja-JP" altLang="ja-JP" sz="1100">
              <a:solidFill>
                <a:schemeClr val="dk1"/>
              </a:solidFill>
              <a:effectLst/>
              <a:latin typeface="+mn-lt"/>
              <a:ea typeface="+mn-ea"/>
              <a:cs typeface="+mn-cs"/>
            </a:rPr>
            <a:t>公営住宅は、計画的な更新整備が行われており、有形固定資産減価償却率も類似団体平均を下回っている。今後も徳之島町公営住宅等長寿命化計画に基づき、住民のニーズに対応した整備を実施する。</a:t>
          </a:r>
          <a:endParaRPr lang="ja-JP" altLang="ja-JP" sz="1400">
            <a:effectLst/>
          </a:endParaRPr>
        </a:p>
        <a:p>
          <a:r>
            <a:rPr kumimoji="1" lang="ja-JP" altLang="ja-JP" sz="1100">
              <a:solidFill>
                <a:schemeClr val="dk1"/>
              </a:solidFill>
              <a:effectLst/>
              <a:latin typeface="+mn-lt"/>
              <a:ea typeface="+mn-ea"/>
              <a:cs typeface="+mn-cs"/>
            </a:rPr>
            <a:t>橋梁は、有形固定資産減価償却率が類似団体平均と同等程度であるが、優先度をつけて計画的な更新整備を検討する。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C01C138-C256-4D62-8DF1-311B75D7711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37498B-C97F-4ED9-B4F4-79984AD9774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91752E-B272-475C-A48F-D185D6CE2E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E04A33C-1AB9-4A40-9F87-C57D2D24C1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90AE9E2-FF6B-4F3A-860F-07BCF73B6B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34DAB6-B072-491E-AA4D-7686254113D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D1D50AC-C829-49F7-BD86-0AD7FC10F49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C0E1205-7209-496F-ADDF-D99BCB0227E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60C2AE-6A71-4234-B7C3-5783B0386FE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EF866A4-C77E-4898-B6B4-F032EC95813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10,067
10,005
104.92
10,160,282
9,817,526
233,064
5,076,031
9,510,747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01A92E-FA3F-4F20-97CA-A2C7679838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D879CF2-C89F-4399-86B3-A11B4A60F1F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FF469B-9FA3-4EA5-9548-46F823A5EC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04C9191-731A-4AD9-8718-0211B272E3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251F4E-16EE-4FCA-9484-D3582EB21CB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DC00806-B091-4546-9FB1-33567225805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F7E358F-8A5C-4854-8848-442BCB8A6E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51BBE4-C762-4285-9BEA-970888C9E5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E6C360-214A-4D34-A90C-2D3F2956671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D43C4E-40D9-4F97-9DCA-7C5A02869C2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9EAD448-985F-46FE-8B43-BF5E774B290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8CAF0E-2048-476C-93F0-3EFD5C3C68D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E128B2F-8E4A-49E8-9CEF-99308D9E20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EC9DA3F-E4F9-4E37-A11B-F083825828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518CC2-E1CD-42D0-9C87-368E2CE1948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A1A3B81-2E35-491E-BA6F-36F357E83DE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C346827-49B8-41A7-9596-75A0063912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9299F4-64B0-4E85-80E9-370E1DBF46F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A2E60ED-199C-4718-A61D-F35B10B807B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8770F63-8FB7-4415-B537-1ECB5FF5FBE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80A79D-DEBB-431C-AC23-E30D258C145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D00BE5-DBB5-4CB3-855A-566DA30FAC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55460C-16A9-4940-87CC-9A3ACC50C28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481C17-553A-451C-87C8-CAAE430D40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9408DC-C196-4B1C-9CFE-81E5E21586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0739E7-0450-450A-9921-46BA7377ECA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26502F-4122-4508-96AF-0C27E9AEC2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F0A0FA8-77ED-4633-B009-05A4F36407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0AF9661-7CEB-40EA-BECE-27F4390199C7}"/>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6C4F40E-12D6-430F-827E-7CB6438742D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573733EC-7191-4FAE-B544-AA576C5770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7E8EFC5-8B87-44FF-9034-9B25419F00D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940170C-A6F6-45B5-A6ED-59BBD5A9A4D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9609742-9E83-4680-B613-0BFA8D6D513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F24701B-C686-4AF8-BC9E-CECBCC08608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D4AF7F5-63A0-49CB-AE56-DAD5F7ECCA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3E1314A-55B3-4EC3-BD45-E80E85F822B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A58CF6B-2AF9-4CAA-84EE-5FE3F75F2A2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E3C7205-E5E2-4039-B2F5-EF1EB72040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DC5D90A-1F0C-4981-9D69-F951E0F3FE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FF661EB-9357-444E-A4F6-3FF2474BB7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AD87F73-2F3F-4E08-B0EF-8423DC01C9A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6B28F4C-C1BE-4A59-A04E-52334539105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9DC85F5-E80C-4DC6-B547-633278F032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022524D-5E67-44C4-99BC-2828E7873B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91049271-E46D-4C23-9B69-C6B8284425E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6553A5C-A434-4D13-B3BB-2F660D64CB9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8B549A1-A44F-45BC-9449-BEC36B39279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8D20775-51DF-43B5-8772-28F268A90DD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756E64F-91DB-41EB-AA3F-40980926A74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DBDD393-37CF-4A63-9020-BB7B461B9B7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720CAC13-D193-428C-A869-B5AC3DACF3A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DA2E8275-D645-4BE9-A591-464C73E0411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CBB99A31-B12C-4CD7-9FDA-F5851D241D7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98A8DB5-2988-4E97-9E34-4273D79C40B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17575244-A154-4369-953D-C60AA31ED8D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1C052C9C-CA5F-40A6-9713-C10542171C8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28F19676-D2CE-4ACF-AC33-E82A8BDE66C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BA96FDED-8E73-48AB-AEB2-52BED0B554B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888E2D1-32CA-490C-B59F-7B6B580FF49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A0B9E11-5A82-4164-84A0-2F012AED5E1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AA5706EF-5FA4-41BF-A745-F53072B3EEC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65731FE8-B0AA-45EF-9E4E-9128BEEA5CB1}"/>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B696E4F9-9323-48F5-96A4-FCB3885B9B8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B28DF4D-7F2B-491A-9E3A-078CA600E49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99896AC8-9C97-4C1F-9B03-757A606CF4F4}"/>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075E8FF3-8718-4559-8CA8-92765BCA75A9}"/>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DCB6FE7-CA04-4CE5-A861-38793C2C9810}"/>
            </a:ext>
          </a:extLst>
        </xdr:cNvPr>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09D3E182-7A8F-43C5-9F1A-85FBD595D360}"/>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374D4B7E-CFAF-4433-8224-E563CB27BDE2}"/>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D523ED58-DE8B-4316-BAB5-4C3D3A17D481}"/>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A2932CE3-C35B-47AC-9887-4F5FDF1872DA}"/>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D729A1D-E95E-4DF3-BCE2-10CF5600040A}"/>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D9026D2-3701-4E85-9E04-5D68F399C0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D4F6BED-0F4B-4BB6-8190-43A289F2FD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E901133-7517-4735-9069-8F9E09AB5A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631B165-607D-4C3E-9A77-BBC132F0A2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3FDEFF1A-E807-4AFE-9D5E-A1FF513ABE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39007</xdr:rowOff>
    </xdr:from>
    <xdr:to>
      <xdr:col>24</xdr:col>
      <xdr:colOff>114300</xdr:colOff>
      <xdr:row>58</xdr:row>
      <xdr:rowOff>140607</xdr:rowOff>
    </xdr:to>
    <xdr:sp macro="" textlink="">
      <xdr:nvSpPr>
        <xdr:cNvPr id="90" name="楕円 89">
          <a:extLst>
            <a:ext uri="{FF2B5EF4-FFF2-40B4-BE49-F238E27FC236}">
              <a16:creationId xmlns:a16="http://schemas.microsoft.com/office/drawing/2014/main" id="{3C4C04B6-B9CE-47DE-9CFC-94C5E5EC94FF}"/>
            </a:ext>
          </a:extLst>
        </xdr:cNvPr>
        <xdr:cNvSpPr/>
      </xdr:nvSpPr>
      <xdr:spPr>
        <a:xfrm>
          <a:off x="45847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61884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9DD97A5-BA48-4548-9E76-23C7A2B07E94}"/>
            </a:ext>
          </a:extLst>
        </xdr:cNvPr>
        <xdr:cNvSpPr txBox="1"/>
      </xdr:nvSpPr>
      <xdr:spPr>
        <a:xfrm>
          <a:off x="4673600"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34109</xdr:rowOff>
    </xdr:from>
    <xdr:to>
      <xdr:col>20</xdr:col>
      <xdr:colOff>38100</xdr:colOff>
      <xdr:row>58</xdr:row>
      <xdr:rowOff>135709</xdr:rowOff>
    </xdr:to>
    <xdr:sp macro="" textlink="">
      <xdr:nvSpPr>
        <xdr:cNvPr id="92" name="楕円 91">
          <a:extLst>
            <a:ext uri="{FF2B5EF4-FFF2-40B4-BE49-F238E27FC236}">
              <a16:creationId xmlns:a16="http://schemas.microsoft.com/office/drawing/2014/main" id="{E65E2322-DEA7-44A7-BD30-096D525EC107}"/>
            </a:ext>
          </a:extLst>
        </xdr:cNvPr>
        <xdr:cNvSpPr/>
      </xdr:nvSpPr>
      <xdr:spPr>
        <a:xfrm>
          <a:off x="3746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84909</xdr:rowOff>
    </xdr:from>
    <xdr:to>
      <xdr:col>24</xdr:col>
      <xdr:colOff>63500</xdr:colOff>
      <xdr:row>58</xdr:row>
      <xdr:rowOff>89807</xdr:rowOff>
    </xdr:to>
    <xdr:cxnSp macro="">
      <xdr:nvCxnSpPr>
        <xdr:cNvPr id="93" name="直線コネクタ 92">
          <a:extLst>
            <a:ext uri="{FF2B5EF4-FFF2-40B4-BE49-F238E27FC236}">
              <a16:creationId xmlns:a16="http://schemas.microsoft.com/office/drawing/2014/main" id="{5587DDA4-C94C-444E-9F78-51F59A756A45}"/>
            </a:ext>
          </a:extLst>
        </xdr:cNvPr>
        <xdr:cNvCxnSpPr/>
      </xdr:nvCxnSpPr>
      <xdr:spPr>
        <a:xfrm>
          <a:off x="3797300" y="1002900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141877</xdr:rowOff>
    </xdr:from>
    <xdr:to>
      <xdr:col>15</xdr:col>
      <xdr:colOff>101600</xdr:colOff>
      <xdr:row>58</xdr:row>
      <xdr:rowOff>72027</xdr:rowOff>
    </xdr:to>
    <xdr:sp macro="" textlink="">
      <xdr:nvSpPr>
        <xdr:cNvPr id="94" name="楕円 93">
          <a:extLst>
            <a:ext uri="{FF2B5EF4-FFF2-40B4-BE49-F238E27FC236}">
              <a16:creationId xmlns:a16="http://schemas.microsoft.com/office/drawing/2014/main" id="{7276767A-4040-4717-860E-855801A550DF}"/>
            </a:ext>
          </a:extLst>
        </xdr:cNvPr>
        <xdr:cNvSpPr/>
      </xdr:nvSpPr>
      <xdr:spPr>
        <a:xfrm>
          <a:off x="28575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21227</xdr:rowOff>
    </xdr:from>
    <xdr:to>
      <xdr:col>19</xdr:col>
      <xdr:colOff>177800</xdr:colOff>
      <xdr:row>58</xdr:row>
      <xdr:rowOff>84909</xdr:rowOff>
    </xdr:to>
    <xdr:cxnSp macro="">
      <xdr:nvCxnSpPr>
        <xdr:cNvPr id="95" name="直線コネクタ 94">
          <a:extLst>
            <a:ext uri="{FF2B5EF4-FFF2-40B4-BE49-F238E27FC236}">
              <a16:creationId xmlns:a16="http://schemas.microsoft.com/office/drawing/2014/main" id="{10A2BC00-E724-439E-B1D9-49758D3AF6D9}"/>
            </a:ext>
          </a:extLst>
        </xdr:cNvPr>
        <xdr:cNvCxnSpPr/>
      </xdr:nvCxnSpPr>
      <xdr:spPr>
        <a:xfrm>
          <a:off x="2908300" y="9965327"/>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91259</xdr:rowOff>
    </xdr:from>
    <xdr:to>
      <xdr:col>10</xdr:col>
      <xdr:colOff>165100</xdr:colOff>
      <xdr:row>59</xdr:row>
      <xdr:rowOff>21409</xdr:rowOff>
    </xdr:to>
    <xdr:sp macro="" textlink="">
      <xdr:nvSpPr>
        <xdr:cNvPr id="96" name="楕円 95">
          <a:extLst>
            <a:ext uri="{FF2B5EF4-FFF2-40B4-BE49-F238E27FC236}">
              <a16:creationId xmlns:a16="http://schemas.microsoft.com/office/drawing/2014/main" id="{3D8074CA-939A-4642-8289-E59C88066FFA}"/>
            </a:ext>
          </a:extLst>
        </xdr:cNvPr>
        <xdr:cNvSpPr/>
      </xdr:nvSpPr>
      <xdr:spPr>
        <a:xfrm>
          <a:off x="1968500" y="100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21227</xdr:rowOff>
    </xdr:from>
    <xdr:to>
      <xdr:col>15</xdr:col>
      <xdr:colOff>50800</xdr:colOff>
      <xdr:row>58</xdr:row>
      <xdr:rowOff>142059</xdr:rowOff>
    </xdr:to>
    <xdr:cxnSp macro="">
      <xdr:nvCxnSpPr>
        <xdr:cNvPr id="97" name="直線コネクタ 96">
          <a:extLst>
            <a:ext uri="{FF2B5EF4-FFF2-40B4-BE49-F238E27FC236}">
              <a16:creationId xmlns:a16="http://schemas.microsoft.com/office/drawing/2014/main" id="{F8EF0F53-31F1-4577-BDC6-267EF0A9A2F0}"/>
            </a:ext>
          </a:extLst>
        </xdr:cNvPr>
        <xdr:cNvCxnSpPr/>
      </xdr:nvCxnSpPr>
      <xdr:spPr>
        <a:xfrm flipV="1">
          <a:off x="2019300" y="996532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45538</xdr:rowOff>
    </xdr:from>
    <xdr:to>
      <xdr:col>6</xdr:col>
      <xdr:colOff>38100</xdr:colOff>
      <xdr:row>58</xdr:row>
      <xdr:rowOff>147138</xdr:rowOff>
    </xdr:to>
    <xdr:sp macro="" textlink="">
      <xdr:nvSpPr>
        <xdr:cNvPr id="98" name="楕円 97">
          <a:extLst>
            <a:ext uri="{FF2B5EF4-FFF2-40B4-BE49-F238E27FC236}">
              <a16:creationId xmlns:a16="http://schemas.microsoft.com/office/drawing/2014/main" id="{4061BEBD-063B-4D49-A2E4-1610E505A9C2}"/>
            </a:ext>
          </a:extLst>
        </xdr:cNvPr>
        <xdr:cNvSpPr/>
      </xdr:nvSpPr>
      <xdr:spPr>
        <a:xfrm>
          <a:off x="1079500" y="99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96338</xdr:rowOff>
    </xdr:from>
    <xdr:to>
      <xdr:col>10</xdr:col>
      <xdr:colOff>114300</xdr:colOff>
      <xdr:row>58</xdr:row>
      <xdr:rowOff>142059</xdr:rowOff>
    </xdr:to>
    <xdr:cxnSp macro="">
      <xdr:nvCxnSpPr>
        <xdr:cNvPr id="99" name="直線コネクタ 98">
          <a:extLst>
            <a:ext uri="{FF2B5EF4-FFF2-40B4-BE49-F238E27FC236}">
              <a16:creationId xmlns:a16="http://schemas.microsoft.com/office/drawing/2014/main" id="{8958E471-D498-4366-A389-2369ED74027D}"/>
            </a:ext>
          </a:extLst>
        </xdr:cNvPr>
        <xdr:cNvCxnSpPr/>
      </xdr:nvCxnSpPr>
      <xdr:spPr>
        <a:xfrm>
          <a:off x="1130300" y="1004043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135000</xdr:rowOff>
    </xdr:from>
    <xdr:ext cx="405111" cy="259045"/>
    <xdr:sp macro="" textlink="">
      <xdr:nvSpPr>
        <xdr:cNvPr id="100" name="n_1aveValue【体育館・プール】&#10;有形固定資産減価償却率">
          <a:extLst>
            <a:ext uri="{FF2B5EF4-FFF2-40B4-BE49-F238E27FC236}">
              <a16:creationId xmlns:a16="http://schemas.microsoft.com/office/drawing/2014/main" id="{409F0814-DFA7-46B4-AA8A-FD02CFEC110D}"/>
            </a:ext>
          </a:extLst>
        </xdr:cNvPr>
        <xdr:cNvSpPr txBox="1"/>
      </xdr:nvSpPr>
      <xdr:spPr>
        <a:xfrm>
          <a:off x="3582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148062</xdr:rowOff>
    </xdr:from>
    <xdr:ext cx="405111" cy="259045"/>
    <xdr:sp macro="" textlink="">
      <xdr:nvSpPr>
        <xdr:cNvPr id="101" name="n_2aveValue【体育館・プール】&#10;有形固定資産減価償却率">
          <a:extLst>
            <a:ext uri="{FF2B5EF4-FFF2-40B4-BE49-F238E27FC236}">
              <a16:creationId xmlns:a16="http://schemas.microsoft.com/office/drawing/2014/main" id="{C209C4E6-20DD-4883-80FE-94520CC4EB71}"/>
            </a:ext>
          </a:extLst>
        </xdr:cNvPr>
        <xdr:cNvSpPr txBox="1"/>
      </xdr:nvSpPr>
      <xdr:spPr>
        <a:xfrm>
          <a:off x="2705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02" name="n_3aveValue【体育館・プール】&#10;有形固定資産減価償却率">
          <a:extLst>
            <a:ext uri="{FF2B5EF4-FFF2-40B4-BE49-F238E27FC236}">
              <a16:creationId xmlns:a16="http://schemas.microsoft.com/office/drawing/2014/main" id="{F56E5CCA-59C8-4DE0-95BB-05D0D3EED11C}"/>
            </a:ext>
          </a:extLst>
        </xdr:cNvPr>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71318</xdr:rowOff>
    </xdr:from>
    <xdr:ext cx="405111" cy="259045"/>
    <xdr:sp macro="" textlink="">
      <xdr:nvSpPr>
        <xdr:cNvPr id="103" name="n_4aveValue【体育館・プール】&#10;有形固定資産減価償却率">
          <a:extLst>
            <a:ext uri="{FF2B5EF4-FFF2-40B4-BE49-F238E27FC236}">
              <a16:creationId xmlns:a16="http://schemas.microsoft.com/office/drawing/2014/main" id="{8189DF14-7F6E-443D-A146-7346A9226F34}"/>
            </a:ext>
          </a:extLst>
        </xdr:cNvPr>
        <xdr:cNvSpPr txBox="1"/>
      </xdr:nvSpPr>
      <xdr:spPr>
        <a:xfrm>
          <a:off x="927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152236</xdr:rowOff>
    </xdr:from>
    <xdr:ext cx="405111" cy="259045"/>
    <xdr:sp macro="" textlink="">
      <xdr:nvSpPr>
        <xdr:cNvPr id="104" name="n_1mainValue【体育館・プール】&#10;有形固定資産減価償却率">
          <a:extLst>
            <a:ext uri="{FF2B5EF4-FFF2-40B4-BE49-F238E27FC236}">
              <a16:creationId xmlns:a16="http://schemas.microsoft.com/office/drawing/2014/main" id="{55984E42-7F3D-49D7-AEF7-4169F5EF6B84}"/>
            </a:ext>
          </a:extLst>
        </xdr:cNvPr>
        <xdr:cNvSpPr txBox="1"/>
      </xdr:nvSpPr>
      <xdr:spPr>
        <a:xfrm>
          <a:off x="35820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88554</xdr:rowOff>
    </xdr:from>
    <xdr:ext cx="405111" cy="259045"/>
    <xdr:sp macro="" textlink="">
      <xdr:nvSpPr>
        <xdr:cNvPr id="105" name="n_2mainValue【体育館・プール】&#10;有形固定資産減価償却率">
          <a:extLst>
            <a:ext uri="{FF2B5EF4-FFF2-40B4-BE49-F238E27FC236}">
              <a16:creationId xmlns:a16="http://schemas.microsoft.com/office/drawing/2014/main" id="{64C718B6-B2A4-4B65-ACCD-8426FD9DFAED}"/>
            </a:ext>
          </a:extLst>
        </xdr:cNvPr>
        <xdr:cNvSpPr txBox="1"/>
      </xdr:nvSpPr>
      <xdr:spPr>
        <a:xfrm>
          <a:off x="2705744" y="96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37936</xdr:rowOff>
    </xdr:from>
    <xdr:ext cx="405111" cy="259045"/>
    <xdr:sp macro="" textlink="">
      <xdr:nvSpPr>
        <xdr:cNvPr id="106" name="n_3mainValue【体育館・プール】&#10;有形固定資産減価償却率">
          <a:extLst>
            <a:ext uri="{FF2B5EF4-FFF2-40B4-BE49-F238E27FC236}">
              <a16:creationId xmlns:a16="http://schemas.microsoft.com/office/drawing/2014/main" id="{B2472477-2398-4E45-BBE8-4C6A29F8F488}"/>
            </a:ext>
          </a:extLst>
        </xdr:cNvPr>
        <xdr:cNvSpPr txBox="1"/>
      </xdr:nvSpPr>
      <xdr:spPr>
        <a:xfrm>
          <a:off x="1816744" y="9810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163665</xdr:rowOff>
    </xdr:from>
    <xdr:ext cx="405111" cy="259045"/>
    <xdr:sp macro="" textlink="">
      <xdr:nvSpPr>
        <xdr:cNvPr id="107" name="n_4mainValue【体育館・プール】&#10;有形固定資産減価償却率">
          <a:extLst>
            <a:ext uri="{FF2B5EF4-FFF2-40B4-BE49-F238E27FC236}">
              <a16:creationId xmlns:a16="http://schemas.microsoft.com/office/drawing/2014/main" id="{2C2E0BD0-57D8-4324-BC1F-A17DA2CF6F63}"/>
            </a:ext>
          </a:extLst>
        </xdr:cNvPr>
        <xdr:cNvSpPr txBox="1"/>
      </xdr:nvSpPr>
      <xdr:spPr>
        <a:xfrm>
          <a:off x="927744" y="976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4CC3A2D9-BDD7-448B-B8A6-4C3F485834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F93C4A6-E5D8-4B36-BFA2-0E0312B1379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83E73E53-DADD-4579-AD21-4002D0FAE2C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C95913F-9FAD-41DB-8547-C434DA8B32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332FAD0C-3BCE-43B2-AE23-7AF59E870D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59565B7D-D875-47D3-A30E-3A6C454373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D5FCB2A-0392-44DF-BB7A-373CDA3048D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22BB3EE-E228-41BE-B11D-98CCD142407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F03A630-4FCE-4FA8-812F-F3D78472B0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225B767A-20F3-4BF0-BA18-DAF61D95A78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E495F939-C327-46E3-B797-315625F8F76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934CC477-FF73-46F1-B5ED-3AF73865498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380F94F4-79D0-438B-A3AE-152F652083F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15EE71CD-E56D-4282-A131-194CC30C488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E57461CE-6FD2-4965-B700-64021A91C59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49CFC4D6-7592-4DA0-A1F2-B06998ED2C5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A2133BE8-2769-495B-9D4F-425907EF717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13C3BEEB-B457-413D-9161-A147A7694F9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51F71109-F62E-4F20-9975-E86844C4E2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BEDE868-27C8-4DF6-A5CF-E655A811CF8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6DD1567D-35DB-4CE4-8160-8D1B1F5588A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278F8597-3002-4A72-AC35-9EB0654451F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C3E700E5-3BD7-48E2-8ECB-71D088EAE7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BA364463-3897-4599-B1D7-59C4EB924885}"/>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D313B3A8-2F57-4266-A7DB-8D1507ED0920}"/>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2111C2F8-138D-45E3-AC68-788BAEFF8D83}"/>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B448EF0D-DE7E-4B49-8096-7ABA7EADEACD}"/>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D8C7B3B8-7F72-405B-80FA-49FED8BE4C92}"/>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20EC0520-5173-46D5-8FF2-5516A7066EE7}"/>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06A64959-6E4B-4077-B03F-355705E635C9}"/>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93BC6E1B-D6C4-413E-AFE9-5FD042ADC049}"/>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118442FE-EF4C-4BEE-9F9D-CEE9E990441E}"/>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5A583EDC-BEB9-4C54-94CC-45CEB4A51D70}"/>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141" name="フローチャート: 判断 140">
          <a:extLst>
            <a:ext uri="{FF2B5EF4-FFF2-40B4-BE49-F238E27FC236}">
              <a16:creationId xmlns:a16="http://schemas.microsoft.com/office/drawing/2014/main" id="{3CB49BA5-C82E-4B9A-9CBC-445C2B90618D}"/>
            </a:ext>
          </a:extLst>
        </xdr:cNvPr>
        <xdr:cNvSpPr/>
      </xdr:nvSpPr>
      <xdr:spPr>
        <a:xfrm>
          <a:off x="6921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5A0547D-B49B-4596-B9BB-6F4C8203EE8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62DD8C8E-F0AC-4425-A4FE-96C98081D4F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3F900046-8E50-4E65-B8A6-38F8E614FF3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1B3122AC-D603-4E1F-A93E-D864845DB48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8A0EB1B2-C35E-43AD-91E6-860B8EEE7C2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147" name="楕円 146">
          <a:extLst>
            <a:ext uri="{FF2B5EF4-FFF2-40B4-BE49-F238E27FC236}">
              <a16:creationId xmlns:a16="http://schemas.microsoft.com/office/drawing/2014/main" id="{C7885B48-2AAF-45EB-97C5-99F15EFB323C}"/>
            </a:ext>
          </a:extLst>
        </xdr:cNvPr>
        <xdr:cNvSpPr/>
      </xdr:nvSpPr>
      <xdr:spPr>
        <a:xfrm>
          <a:off x="10426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106697</xdr:rowOff>
    </xdr:from>
    <xdr:ext cx="469744" cy="259045"/>
    <xdr:sp macro="" textlink="">
      <xdr:nvSpPr>
        <xdr:cNvPr id="148" name="【体育館・プール】&#10;一人当たり面積該当値テキスト">
          <a:extLst>
            <a:ext uri="{FF2B5EF4-FFF2-40B4-BE49-F238E27FC236}">
              <a16:creationId xmlns:a16="http://schemas.microsoft.com/office/drawing/2014/main" id="{968A4547-AB76-4CDC-970F-E43182F27329}"/>
            </a:ext>
          </a:extLst>
        </xdr:cNvPr>
        <xdr:cNvSpPr txBox="1"/>
      </xdr:nvSpPr>
      <xdr:spPr>
        <a:xfrm>
          <a:off x="10515600"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137160</xdr:rowOff>
    </xdr:from>
    <xdr:to>
      <xdr:col>50</xdr:col>
      <xdr:colOff>165100</xdr:colOff>
      <xdr:row>62</xdr:row>
      <xdr:rowOff>67310</xdr:rowOff>
    </xdr:to>
    <xdr:sp macro="" textlink="">
      <xdr:nvSpPr>
        <xdr:cNvPr id="149" name="楕円 148">
          <a:extLst>
            <a:ext uri="{FF2B5EF4-FFF2-40B4-BE49-F238E27FC236}">
              <a16:creationId xmlns:a16="http://schemas.microsoft.com/office/drawing/2014/main" id="{1BC18578-253D-428D-B6A0-4E84E8BB5537}"/>
            </a:ext>
          </a:extLst>
        </xdr:cNvPr>
        <xdr:cNvSpPr/>
      </xdr:nvSpPr>
      <xdr:spPr>
        <a:xfrm>
          <a:off x="9588500" y="105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7620</xdr:rowOff>
    </xdr:from>
    <xdr:to>
      <xdr:col>55</xdr:col>
      <xdr:colOff>0</xdr:colOff>
      <xdr:row>62</xdr:row>
      <xdr:rowOff>16510</xdr:rowOff>
    </xdr:to>
    <xdr:cxnSp macro="">
      <xdr:nvCxnSpPr>
        <xdr:cNvPr id="150" name="直線コネクタ 149">
          <a:extLst>
            <a:ext uri="{FF2B5EF4-FFF2-40B4-BE49-F238E27FC236}">
              <a16:creationId xmlns:a16="http://schemas.microsoft.com/office/drawing/2014/main" id="{DB267945-31B8-41F1-8FB9-74EE3CFCD445}"/>
            </a:ext>
          </a:extLst>
        </xdr:cNvPr>
        <xdr:cNvCxnSpPr/>
      </xdr:nvCxnSpPr>
      <xdr:spPr>
        <a:xfrm flipV="1">
          <a:off x="9639300" y="1063752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142240</xdr:rowOff>
    </xdr:from>
    <xdr:to>
      <xdr:col>46</xdr:col>
      <xdr:colOff>38100</xdr:colOff>
      <xdr:row>62</xdr:row>
      <xdr:rowOff>72390</xdr:rowOff>
    </xdr:to>
    <xdr:sp macro="" textlink="">
      <xdr:nvSpPr>
        <xdr:cNvPr id="151" name="楕円 150">
          <a:extLst>
            <a:ext uri="{FF2B5EF4-FFF2-40B4-BE49-F238E27FC236}">
              <a16:creationId xmlns:a16="http://schemas.microsoft.com/office/drawing/2014/main" id="{D231D758-885B-4AF3-88A3-1237B663C055}"/>
            </a:ext>
          </a:extLst>
        </xdr:cNvPr>
        <xdr:cNvSpPr/>
      </xdr:nvSpPr>
      <xdr:spPr>
        <a:xfrm>
          <a:off x="86995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16510</xdr:rowOff>
    </xdr:from>
    <xdr:to>
      <xdr:col>50</xdr:col>
      <xdr:colOff>114300</xdr:colOff>
      <xdr:row>62</xdr:row>
      <xdr:rowOff>21590</xdr:rowOff>
    </xdr:to>
    <xdr:cxnSp macro="">
      <xdr:nvCxnSpPr>
        <xdr:cNvPr id="152" name="直線コネクタ 151">
          <a:extLst>
            <a:ext uri="{FF2B5EF4-FFF2-40B4-BE49-F238E27FC236}">
              <a16:creationId xmlns:a16="http://schemas.microsoft.com/office/drawing/2014/main" id="{710552BE-70A7-4A7D-9581-2C761CC2302E}"/>
            </a:ext>
          </a:extLst>
        </xdr:cNvPr>
        <xdr:cNvCxnSpPr/>
      </xdr:nvCxnSpPr>
      <xdr:spPr>
        <a:xfrm flipV="1">
          <a:off x="8750300" y="1064641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148590</xdr:rowOff>
    </xdr:from>
    <xdr:to>
      <xdr:col>41</xdr:col>
      <xdr:colOff>101600</xdr:colOff>
      <xdr:row>62</xdr:row>
      <xdr:rowOff>78740</xdr:rowOff>
    </xdr:to>
    <xdr:sp macro="" textlink="">
      <xdr:nvSpPr>
        <xdr:cNvPr id="153" name="楕円 152">
          <a:extLst>
            <a:ext uri="{FF2B5EF4-FFF2-40B4-BE49-F238E27FC236}">
              <a16:creationId xmlns:a16="http://schemas.microsoft.com/office/drawing/2014/main" id="{D83311A0-A2A5-4031-B62A-E6210B4655C1}"/>
            </a:ext>
          </a:extLst>
        </xdr:cNvPr>
        <xdr:cNvSpPr/>
      </xdr:nvSpPr>
      <xdr:spPr>
        <a:xfrm>
          <a:off x="7810500" y="1060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21590</xdr:rowOff>
    </xdr:from>
    <xdr:to>
      <xdr:col>45</xdr:col>
      <xdr:colOff>177800</xdr:colOff>
      <xdr:row>62</xdr:row>
      <xdr:rowOff>27940</xdr:rowOff>
    </xdr:to>
    <xdr:cxnSp macro="">
      <xdr:nvCxnSpPr>
        <xdr:cNvPr id="154" name="直線コネクタ 153">
          <a:extLst>
            <a:ext uri="{FF2B5EF4-FFF2-40B4-BE49-F238E27FC236}">
              <a16:creationId xmlns:a16="http://schemas.microsoft.com/office/drawing/2014/main" id="{63FC1461-7615-4513-AD51-553CCA487150}"/>
            </a:ext>
          </a:extLst>
        </xdr:cNvPr>
        <xdr:cNvCxnSpPr/>
      </xdr:nvCxnSpPr>
      <xdr:spPr>
        <a:xfrm flipV="1">
          <a:off x="7861300" y="1065149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146050</xdr:rowOff>
    </xdr:from>
    <xdr:to>
      <xdr:col>36</xdr:col>
      <xdr:colOff>165100</xdr:colOff>
      <xdr:row>63</xdr:row>
      <xdr:rowOff>76200</xdr:rowOff>
    </xdr:to>
    <xdr:sp macro="" textlink="">
      <xdr:nvSpPr>
        <xdr:cNvPr id="155" name="楕円 154">
          <a:extLst>
            <a:ext uri="{FF2B5EF4-FFF2-40B4-BE49-F238E27FC236}">
              <a16:creationId xmlns:a16="http://schemas.microsoft.com/office/drawing/2014/main" id="{99C3B93C-5132-4671-BA61-E93E37CDBB2C}"/>
            </a:ext>
          </a:extLst>
        </xdr:cNvPr>
        <xdr:cNvSpPr/>
      </xdr:nvSpPr>
      <xdr:spPr>
        <a:xfrm>
          <a:off x="6921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27940</xdr:rowOff>
    </xdr:from>
    <xdr:to>
      <xdr:col>41</xdr:col>
      <xdr:colOff>50800</xdr:colOff>
      <xdr:row>63</xdr:row>
      <xdr:rowOff>25400</xdr:rowOff>
    </xdr:to>
    <xdr:cxnSp macro="">
      <xdr:nvCxnSpPr>
        <xdr:cNvPr id="156" name="直線コネクタ 155">
          <a:extLst>
            <a:ext uri="{FF2B5EF4-FFF2-40B4-BE49-F238E27FC236}">
              <a16:creationId xmlns:a16="http://schemas.microsoft.com/office/drawing/2014/main" id="{1B0C95E6-A301-4E8E-9AED-DD2BFDB79F90}"/>
            </a:ext>
          </a:extLst>
        </xdr:cNvPr>
        <xdr:cNvCxnSpPr/>
      </xdr:nvCxnSpPr>
      <xdr:spPr>
        <a:xfrm flipV="1">
          <a:off x="6972300" y="106578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F25C4A90-069F-42D8-8C15-81D2A1BDAB04}"/>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A9EE3AAD-BC63-4B74-B939-55A1B1006D86}"/>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2B6FAB78-4F34-4894-BCB6-69AF4952D8BB}"/>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160" name="n_4aveValue【体育館・プール】&#10;一人当たり面積">
          <a:extLst>
            <a:ext uri="{FF2B5EF4-FFF2-40B4-BE49-F238E27FC236}">
              <a16:creationId xmlns:a16="http://schemas.microsoft.com/office/drawing/2014/main" id="{ABF47A14-18C6-4ADC-8588-FEF2B9C10B0F}"/>
            </a:ext>
          </a:extLst>
        </xdr:cNvPr>
        <xdr:cNvSpPr txBox="1"/>
      </xdr:nvSpPr>
      <xdr:spPr>
        <a:xfrm>
          <a:off x="6737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58437</xdr:rowOff>
    </xdr:from>
    <xdr:ext cx="469744" cy="259045"/>
    <xdr:sp macro="" textlink="">
      <xdr:nvSpPr>
        <xdr:cNvPr id="161" name="n_1mainValue【体育館・プール】&#10;一人当たり面積">
          <a:extLst>
            <a:ext uri="{FF2B5EF4-FFF2-40B4-BE49-F238E27FC236}">
              <a16:creationId xmlns:a16="http://schemas.microsoft.com/office/drawing/2014/main" id="{4D876997-12C7-46F6-915B-8D174C0E9784}"/>
            </a:ext>
          </a:extLst>
        </xdr:cNvPr>
        <xdr:cNvSpPr txBox="1"/>
      </xdr:nvSpPr>
      <xdr:spPr>
        <a:xfrm>
          <a:off x="9391727" y="1068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63517</xdr:rowOff>
    </xdr:from>
    <xdr:ext cx="469744" cy="259045"/>
    <xdr:sp macro="" textlink="">
      <xdr:nvSpPr>
        <xdr:cNvPr id="162" name="n_2mainValue【体育館・プール】&#10;一人当たり面積">
          <a:extLst>
            <a:ext uri="{FF2B5EF4-FFF2-40B4-BE49-F238E27FC236}">
              <a16:creationId xmlns:a16="http://schemas.microsoft.com/office/drawing/2014/main" id="{A1F6BD5E-17DA-4DBF-B427-14112D5248C5}"/>
            </a:ext>
          </a:extLst>
        </xdr:cNvPr>
        <xdr:cNvSpPr txBox="1"/>
      </xdr:nvSpPr>
      <xdr:spPr>
        <a:xfrm>
          <a:off x="8515427" y="10693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69867</xdr:rowOff>
    </xdr:from>
    <xdr:ext cx="469744" cy="259045"/>
    <xdr:sp macro="" textlink="">
      <xdr:nvSpPr>
        <xdr:cNvPr id="163" name="n_3mainValue【体育館・プール】&#10;一人当たり面積">
          <a:extLst>
            <a:ext uri="{FF2B5EF4-FFF2-40B4-BE49-F238E27FC236}">
              <a16:creationId xmlns:a16="http://schemas.microsoft.com/office/drawing/2014/main" id="{3AA55DEC-2A02-411B-9D86-09F856B03C78}"/>
            </a:ext>
          </a:extLst>
        </xdr:cNvPr>
        <xdr:cNvSpPr txBox="1"/>
      </xdr:nvSpPr>
      <xdr:spPr>
        <a:xfrm>
          <a:off x="7626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67327</xdr:rowOff>
    </xdr:from>
    <xdr:ext cx="469744" cy="259045"/>
    <xdr:sp macro="" textlink="">
      <xdr:nvSpPr>
        <xdr:cNvPr id="164" name="n_4mainValue【体育館・プール】&#10;一人当たり面積">
          <a:extLst>
            <a:ext uri="{FF2B5EF4-FFF2-40B4-BE49-F238E27FC236}">
              <a16:creationId xmlns:a16="http://schemas.microsoft.com/office/drawing/2014/main" id="{51E780C6-61FF-45B0-ABB9-E3480A2F96DB}"/>
            </a:ext>
          </a:extLst>
        </xdr:cNvPr>
        <xdr:cNvSpPr txBox="1"/>
      </xdr:nvSpPr>
      <xdr:spPr>
        <a:xfrm>
          <a:off x="67374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67D60E2F-05D9-4A61-9AB2-99CF112B2C0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A970BA5-50D5-4581-9B82-7DFB0DE086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9FF411D7-D339-4E3F-8833-3D27A36A695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B5451372-D30A-4ECE-9589-ADC40A7158E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5FE7B014-F3DD-4AF2-96C8-EEE069D868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47B932F0-57EB-4185-B7DA-C54660C70AD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59BFBA8C-FC5B-40E3-94DF-C8AE191CC5C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60F1D657-C870-4C7F-A4F6-3ED43F05585E}"/>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AB91370B-E5D8-4004-8A3B-E63364014B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32993EED-E357-4E40-BED6-B9E5A9C5D4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DA8632B5-4EDC-4577-A4DA-3AFB5B412E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0D8807A3-92B1-4992-BB6D-D67429390F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A1381252-B9DB-4826-8C0F-E541B9FFA36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AE6E5284-251E-468A-B39C-067C3E3F08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93C939A3-A757-4E75-AFEE-A5FA868F38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061C68B1-0756-4F1B-9E16-A18FA660CA8A}"/>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30077942-7753-4341-B438-E55611079B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DB5F56EA-884D-4CD2-9D34-5F09EA5B327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03FBAEAE-391B-4363-BD78-73C60ADC805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F5F61C71-2A9F-4681-9610-C62BA3AAA2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982E615D-E608-43BD-B34F-5FE74A270D2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24FADFF3-D5EE-40D1-8AF8-C22F9BBB2E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1B2509FB-547F-4873-833E-98FA0BBF9BF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26E4AF0E-49C9-4101-9A13-76338CC57F3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7E34F5C4-E135-4B39-AC32-47580232832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E0550791-5A47-470B-8CCB-DB4D2919146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DB906607-6434-46BB-B940-6419174443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124719C4-86C1-4FE0-B0B6-58243D10DB8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32887FBC-CE55-4D15-919A-FF1AF86F4E5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58266D22-5407-4ED2-A191-7BA2D5958F8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A7160C20-03DD-4E27-9B08-3939F5B9D89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2D6E6DBA-BFAB-4A2B-8EF3-E8F152E6DBF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CE2BD4E0-928B-4F9C-A359-CDABB321C603}"/>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EE80F9C1-A47A-4438-95C6-194D34F1567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7DBDE717-87E9-4898-808B-C2D310CE331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C1AFFB00-2D35-4C22-BE1A-19EF491DBBF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634BD11F-107F-4677-97B9-F263B8F8928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D14501FC-CC24-4041-B4AB-EC11D0202F0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2825549B-2CA8-48A4-A05A-B261059F0447}"/>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A04F5B4D-4156-4653-AFDC-CD53225BABA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0E30B51C-DE2E-439E-A434-238F59812A1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206" name="直線コネクタ 205">
          <a:extLst>
            <a:ext uri="{FF2B5EF4-FFF2-40B4-BE49-F238E27FC236}">
              <a16:creationId xmlns:a16="http://schemas.microsoft.com/office/drawing/2014/main" id="{92C81987-3D36-4C41-8FEA-7A0BD83AD865}"/>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207" name="【市民会館】&#10;有形固定資産減価償却率最小値テキスト">
          <a:extLst>
            <a:ext uri="{FF2B5EF4-FFF2-40B4-BE49-F238E27FC236}">
              <a16:creationId xmlns:a16="http://schemas.microsoft.com/office/drawing/2014/main" id="{820050A7-DF30-4AFD-BD9D-0B14F20635EA}"/>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208" name="直線コネクタ 207">
          <a:extLst>
            <a:ext uri="{FF2B5EF4-FFF2-40B4-BE49-F238E27FC236}">
              <a16:creationId xmlns:a16="http://schemas.microsoft.com/office/drawing/2014/main" id="{D57FD57B-055F-4F1F-AF0B-547823703717}"/>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D4A1B9FF-5B59-46A5-ACD9-D152FE4EFDA7}"/>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210" name="直線コネクタ 209">
          <a:extLst>
            <a:ext uri="{FF2B5EF4-FFF2-40B4-BE49-F238E27FC236}">
              <a16:creationId xmlns:a16="http://schemas.microsoft.com/office/drawing/2014/main" id="{BB288851-D886-4241-A91A-B27DEBE20523}"/>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43015</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F2B9D662-8A32-4F51-B607-9A1102F032D3}"/>
            </a:ext>
          </a:extLst>
        </xdr:cNvPr>
        <xdr:cNvSpPr txBox="1"/>
      </xdr:nvSpPr>
      <xdr:spPr>
        <a:xfrm>
          <a:off x="4673600" y="1804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212" name="フローチャート: 判断 211">
          <a:extLst>
            <a:ext uri="{FF2B5EF4-FFF2-40B4-BE49-F238E27FC236}">
              <a16:creationId xmlns:a16="http://schemas.microsoft.com/office/drawing/2014/main" id="{DD0A805A-0FAD-4AB5-ADB9-7DCCB845D118}"/>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213" name="フローチャート: 判断 212">
          <a:extLst>
            <a:ext uri="{FF2B5EF4-FFF2-40B4-BE49-F238E27FC236}">
              <a16:creationId xmlns:a16="http://schemas.microsoft.com/office/drawing/2014/main" id="{3417C649-D941-43E3-AEA8-AC7524777521}"/>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214" name="フローチャート: 判断 213">
          <a:extLst>
            <a:ext uri="{FF2B5EF4-FFF2-40B4-BE49-F238E27FC236}">
              <a16:creationId xmlns:a16="http://schemas.microsoft.com/office/drawing/2014/main" id="{E04AC59F-CCF3-4DFC-93DF-CDA62CA26C8B}"/>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215" name="フローチャート: 判断 214">
          <a:extLst>
            <a:ext uri="{FF2B5EF4-FFF2-40B4-BE49-F238E27FC236}">
              <a16:creationId xmlns:a16="http://schemas.microsoft.com/office/drawing/2014/main" id="{6C8D0B08-05C2-4C49-A890-B53EC6F3045A}"/>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216" name="フローチャート: 判断 215">
          <a:extLst>
            <a:ext uri="{FF2B5EF4-FFF2-40B4-BE49-F238E27FC236}">
              <a16:creationId xmlns:a16="http://schemas.microsoft.com/office/drawing/2014/main" id="{9F4EBB19-CF77-453E-8802-7AB64D88B5FB}"/>
            </a:ext>
          </a:extLst>
        </xdr:cNvPr>
        <xdr:cNvSpPr/>
      </xdr:nvSpPr>
      <xdr:spPr>
        <a:xfrm>
          <a:off x="1079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23848E8B-7630-468D-9503-F28DF9BFD70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5F6C888E-51D3-472C-9C5D-B44EBDC40C3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423BB9FB-1622-4E65-B7FC-4570AF92D93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FD083421-208C-41B7-B319-EE8CBF57D65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03D5B473-FD1E-4456-A52C-EF91B908D4B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89081</xdr:rowOff>
    </xdr:from>
    <xdr:to>
      <xdr:col>24</xdr:col>
      <xdr:colOff>114300</xdr:colOff>
      <xdr:row>105</xdr:row>
      <xdr:rowOff>19231</xdr:rowOff>
    </xdr:to>
    <xdr:sp macro="" textlink="">
      <xdr:nvSpPr>
        <xdr:cNvPr id="222" name="楕円 221">
          <a:extLst>
            <a:ext uri="{FF2B5EF4-FFF2-40B4-BE49-F238E27FC236}">
              <a16:creationId xmlns:a16="http://schemas.microsoft.com/office/drawing/2014/main" id="{96EB41D1-14A9-4F6A-A2B9-7A61A8F7E3F4}"/>
            </a:ext>
          </a:extLst>
        </xdr:cNvPr>
        <xdr:cNvSpPr/>
      </xdr:nvSpPr>
      <xdr:spPr>
        <a:xfrm>
          <a:off x="4584700" y="179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111958</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F5E07A5F-AAF5-43E6-B5A6-3E2C1BE785DD}"/>
            </a:ext>
          </a:extLst>
        </xdr:cNvPr>
        <xdr:cNvSpPr txBox="1"/>
      </xdr:nvSpPr>
      <xdr:spPr>
        <a:xfrm>
          <a:off x="4673600" y="17771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56424</xdr:rowOff>
    </xdr:from>
    <xdr:to>
      <xdr:col>20</xdr:col>
      <xdr:colOff>38100</xdr:colOff>
      <xdr:row>104</xdr:row>
      <xdr:rowOff>158024</xdr:rowOff>
    </xdr:to>
    <xdr:sp macro="" textlink="">
      <xdr:nvSpPr>
        <xdr:cNvPr id="224" name="楕円 223">
          <a:extLst>
            <a:ext uri="{FF2B5EF4-FFF2-40B4-BE49-F238E27FC236}">
              <a16:creationId xmlns:a16="http://schemas.microsoft.com/office/drawing/2014/main" id="{EB6132A0-FB68-46FB-A9EA-C4DE0D6FFD97}"/>
            </a:ext>
          </a:extLst>
        </xdr:cNvPr>
        <xdr:cNvSpPr/>
      </xdr:nvSpPr>
      <xdr:spPr>
        <a:xfrm>
          <a:off x="3746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107224</xdr:rowOff>
    </xdr:from>
    <xdr:to>
      <xdr:col>24</xdr:col>
      <xdr:colOff>63500</xdr:colOff>
      <xdr:row>104</xdr:row>
      <xdr:rowOff>139881</xdr:rowOff>
    </xdr:to>
    <xdr:cxnSp macro="">
      <xdr:nvCxnSpPr>
        <xdr:cNvPr id="225" name="直線コネクタ 224">
          <a:extLst>
            <a:ext uri="{FF2B5EF4-FFF2-40B4-BE49-F238E27FC236}">
              <a16:creationId xmlns:a16="http://schemas.microsoft.com/office/drawing/2014/main" id="{70488008-4B27-4959-9C78-5512FB4616B5}"/>
            </a:ext>
          </a:extLst>
        </xdr:cNvPr>
        <xdr:cNvCxnSpPr/>
      </xdr:nvCxnSpPr>
      <xdr:spPr>
        <a:xfrm>
          <a:off x="3797300" y="1793802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xdr:rowOff>
    </xdr:from>
    <xdr:to>
      <xdr:col>15</xdr:col>
      <xdr:colOff>101600</xdr:colOff>
      <xdr:row>104</xdr:row>
      <xdr:rowOff>117202</xdr:rowOff>
    </xdr:to>
    <xdr:sp macro="" textlink="">
      <xdr:nvSpPr>
        <xdr:cNvPr id="226" name="楕円 225">
          <a:extLst>
            <a:ext uri="{FF2B5EF4-FFF2-40B4-BE49-F238E27FC236}">
              <a16:creationId xmlns:a16="http://schemas.microsoft.com/office/drawing/2014/main" id="{F2FADDD1-CF7E-438D-AD9A-F020DA6BA0F0}"/>
            </a:ext>
          </a:extLst>
        </xdr:cNvPr>
        <xdr:cNvSpPr/>
      </xdr:nvSpPr>
      <xdr:spPr>
        <a:xfrm>
          <a:off x="2857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66402</xdr:rowOff>
    </xdr:from>
    <xdr:to>
      <xdr:col>19</xdr:col>
      <xdr:colOff>177800</xdr:colOff>
      <xdr:row>104</xdr:row>
      <xdr:rowOff>107224</xdr:rowOff>
    </xdr:to>
    <xdr:cxnSp macro="">
      <xdr:nvCxnSpPr>
        <xdr:cNvPr id="227" name="直線コネクタ 226">
          <a:extLst>
            <a:ext uri="{FF2B5EF4-FFF2-40B4-BE49-F238E27FC236}">
              <a16:creationId xmlns:a16="http://schemas.microsoft.com/office/drawing/2014/main" id="{76DF23EE-3B32-4907-B712-778B496F7027}"/>
            </a:ext>
          </a:extLst>
        </xdr:cNvPr>
        <xdr:cNvCxnSpPr/>
      </xdr:nvCxnSpPr>
      <xdr:spPr>
        <a:xfrm>
          <a:off x="2908300" y="178972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20501</xdr:rowOff>
    </xdr:from>
    <xdr:to>
      <xdr:col>10</xdr:col>
      <xdr:colOff>165100</xdr:colOff>
      <xdr:row>104</xdr:row>
      <xdr:rowOff>122101</xdr:rowOff>
    </xdr:to>
    <xdr:sp macro="" textlink="">
      <xdr:nvSpPr>
        <xdr:cNvPr id="228" name="楕円 227">
          <a:extLst>
            <a:ext uri="{FF2B5EF4-FFF2-40B4-BE49-F238E27FC236}">
              <a16:creationId xmlns:a16="http://schemas.microsoft.com/office/drawing/2014/main" id="{55D5E3CF-BF66-488B-AFDF-630CECB7E87C}"/>
            </a:ext>
          </a:extLst>
        </xdr:cNvPr>
        <xdr:cNvSpPr/>
      </xdr:nvSpPr>
      <xdr:spPr>
        <a:xfrm>
          <a:off x="1968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66402</xdr:rowOff>
    </xdr:from>
    <xdr:to>
      <xdr:col>15</xdr:col>
      <xdr:colOff>50800</xdr:colOff>
      <xdr:row>104</xdr:row>
      <xdr:rowOff>71301</xdr:rowOff>
    </xdr:to>
    <xdr:cxnSp macro="">
      <xdr:nvCxnSpPr>
        <xdr:cNvPr id="229" name="直線コネクタ 228">
          <a:extLst>
            <a:ext uri="{FF2B5EF4-FFF2-40B4-BE49-F238E27FC236}">
              <a16:creationId xmlns:a16="http://schemas.microsoft.com/office/drawing/2014/main" id="{337F3863-F0C2-48C1-8972-7390398ABFFE}"/>
            </a:ext>
          </a:extLst>
        </xdr:cNvPr>
        <xdr:cNvCxnSpPr/>
      </xdr:nvCxnSpPr>
      <xdr:spPr>
        <a:xfrm flipV="1">
          <a:off x="2019300" y="178972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22134</xdr:rowOff>
    </xdr:from>
    <xdr:to>
      <xdr:col>6</xdr:col>
      <xdr:colOff>38100</xdr:colOff>
      <xdr:row>104</xdr:row>
      <xdr:rowOff>123734</xdr:rowOff>
    </xdr:to>
    <xdr:sp macro="" textlink="">
      <xdr:nvSpPr>
        <xdr:cNvPr id="230" name="楕円 229">
          <a:extLst>
            <a:ext uri="{FF2B5EF4-FFF2-40B4-BE49-F238E27FC236}">
              <a16:creationId xmlns:a16="http://schemas.microsoft.com/office/drawing/2014/main" id="{21BC5E47-A6ED-4EA2-8FCA-C9E1F318191F}"/>
            </a:ext>
          </a:extLst>
        </xdr:cNvPr>
        <xdr:cNvSpPr/>
      </xdr:nvSpPr>
      <xdr:spPr>
        <a:xfrm>
          <a:off x="1079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71301</xdr:rowOff>
    </xdr:from>
    <xdr:to>
      <xdr:col>10</xdr:col>
      <xdr:colOff>114300</xdr:colOff>
      <xdr:row>104</xdr:row>
      <xdr:rowOff>72934</xdr:rowOff>
    </xdr:to>
    <xdr:cxnSp macro="">
      <xdr:nvCxnSpPr>
        <xdr:cNvPr id="231" name="直線コネクタ 230">
          <a:extLst>
            <a:ext uri="{FF2B5EF4-FFF2-40B4-BE49-F238E27FC236}">
              <a16:creationId xmlns:a16="http://schemas.microsoft.com/office/drawing/2014/main" id="{3F76F82A-D240-4818-827A-35CEEFEE6A60}"/>
            </a:ext>
          </a:extLst>
        </xdr:cNvPr>
        <xdr:cNvCxnSpPr/>
      </xdr:nvCxnSpPr>
      <xdr:spPr>
        <a:xfrm flipV="1">
          <a:off x="1130300" y="1790210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149151</xdr:rowOff>
    </xdr:from>
    <xdr:ext cx="405111" cy="259045"/>
    <xdr:sp macro="" textlink="">
      <xdr:nvSpPr>
        <xdr:cNvPr id="232" name="n_1aveValue【市民会館】&#10;有形固定資産減価償却率">
          <a:extLst>
            <a:ext uri="{FF2B5EF4-FFF2-40B4-BE49-F238E27FC236}">
              <a16:creationId xmlns:a16="http://schemas.microsoft.com/office/drawing/2014/main" id="{4E674E60-FD97-434E-BF74-0FDAE471B476}"/>
            </a:ext>
          </a:extLst>
        </xdr:cNvPr>
        <xdr:cNvSpPr txBox="1"/>
      </xdr:nvSpPr>
      <xdr:spPr>
        <a:xfrm>
          <a:off x="35820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126291</xdr:rowOff>
    </xdr:from>
    <xdr:ext cx="405111" cy="259045"/>
    <xdr:sp macro="" textlink="">
      <xdr:nvSpPr>
        <xdr:cNvPr id="233" name="n_2aveValue【市民会館】&#10;有形固定資産減価償却率">
          <a:extLst>
            <a:ext uri="{FF2B5EF4-FFF2-40B4-BE49-F238E27FC236}">
              <a16:creationId xmlns:a16="http://schemas.microsoft.com/office/drawing/2014/main" id="{98698A88-D1BD-4827-97DB-4436947EBC19}"/>
            </a:ext>
          </a:extLst>
        </xdr:cNvPr>
        <xdr:cNvSpPr txBox="1"/>
      </xdr:nvSpPr>
      <xdr:spPr>
        <a:xfrm>
          <a:off x="2705744" y="1812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103432</xdr:rowOff>
    </xdr:from>
    <xdr:ext cx="405111" cy="259045"/>
    <xdr:sp macro="" textlink="">
      <xdr:nvSpPr>
        <xdr:cNvPr id="234" name="n_3aveValue【市民会館】&#10;有形固定資産減価償却率">
          <a:extLst>
            <a:ext uri="{FF2B5EF4-FFF2-40B4-BE49-F238E27FC236}">
              <a16:creationId xmlns:a16="http://schemas.microsoft.com/office/drawing/2014/main" id="{C63CF45C-8071-427B-BE53-39E2FC024FF3}"/>
            </a:ext>
          </a:extLst>
        </xdr:cNvPr>
        <xdr:cNvSpPr txBox="1"/>
      </xdr:nvSpPr>
      <xdr:spPr>
        <a:xfrm>
          <a:off x="1816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235" name="n_4aveValue【市民会館】&#10;有形固定資産減価償却率">
          <a:extLst>
            <a:ext uri="{FF2B5EF4-FFF2-40B4-BE49-F238E27FC236}">
              <a16:creationId xmlns:a16="http://schemas.microsoft.com/office/drawing/2014/main" id="{1FB188FA-7FCB-4214-8827-39799DA75B3F}"/>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3101</xdr:rowOff>
    </xdr:from>
    <xdr:ext cx="405111" cy="259045"/>
    <xdr:sp macro="" textlink="">
      <xdr:nvSpPr>
        <xdr:cNvPr id="236" name="n_1mainValue【市民会館】&#10;有形固定資産減価償却率">
          <a:extLst>
            <a:ext uri="{FF2B5EF4-FFF2-40B4-BE49-F238E27FC236}">
              <a16:creationId xmlns:a16="http://schemas.microsoft.com/office/drawing/2014/main" id="{BA029128-9B5B-46DD-BB5C-F7CF6B502395}"/>
            </a:ext>
          </a:extLst>
        </xdr:cNvPr>
        <xdr:cNvSpPr txBox="1"/>
      </xdr:nvSpPr>
      <xdr:spPr>
        <a:xfrm>
          <a:off x="35820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237" name="n_2mainValue【市民会館】&#10;有形固定資産減価償却率">
          <a:extLst>
            <a:ext uri="{FF2B5EF4-FFF2-40B4-BE49-F238E27FC236}">
              <a16:creationId xmlns:a16="http://schemas.microsoft.com/office/drawing/2014/main" id="{E0D58758-7659-4C32-9776-DF26F8432E61}"/>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138628</xdr:rowOff>
    </xdr:from>
    <xdr:ext cx="405111" cy="259045"/>
    <xdr:sp macro="" textlink="">
      <xdr:nvSpPr>
        <xdr:cNvPr id="238" name="n_3mainValue【市民会館】&#10;有形固定資産減価償却率">
          <a:extLst>
            <a:ext uri="{FF2B5EF4-FFF2-40B4-BE49-F238E27FC236}">
              <a16:creationId xmlns:a16="http://schemas.microsoft.com/office/drawing/2014/main" id="{D1D97F03-57E8-462C-A0A2-35573B113A36}"/>
            </a:ext>
          </a:extLst>
        </xdr:cNvPr>
        <xdr:cNvSpPr txBox="1"/>
      </xdr:nvSpPr>
      <xdr:spPr>
        <a:xfrm>
          <a:off x="1816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140261</xdr:rowOff>
    </xdr:from>
    <xdr:ext cx="405111" cy="259045"/>
    <xdr:sp macro="" textlink="">
      <xdr:nvSpPr>
        <xdr:cNvPr id="239" name="n_4mainValue【市民会館】&#10;有形固定資産減価償却率">
          <a:extLst>
            <a:ext uri="{FF2B5EF4-FFF2-40B4-BE49-F238E27FC236}">
              <a16:creationId xmlns:a16="http://schemas.microsoft.com/office/drawing/2014/main" id="{E375E7ED-4E1D-48FD-95A6-C2EC256BB5A7}"/>
            </a:ext>
          </a:extLst>
        </xdr:cNvPr>
        <xdr:cNvSpPr txBox="1"/>
      </xdr:nvSpPr>
      <xdr:spPr>
        <a:xfrm>
          <a:off x="927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D9E61F0D-26AE-4CBA-8725-F3267D6FCF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88B53C0D-D0EF-4708-BAAF-671CC41548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9876EFEB-A0A6-45C3-AA78-5FF173BFDAC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F9C076E3-BABB-49BF-B653-BA60ADA311D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3ACE8DED-5F9E-476A-99E6-C761099942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FF556E24-E5C4-42DD-9409-67D78000E1D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767AF15E-68FC-4851-9591-8CEA7265C17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AF75BFCB-F684-4E8D-ACB5-E0EACCDEF2D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40AA00EF-7F0C-4209-8FB8-DB6FE85127A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C6477A29-CDA2-4B63-9286-4642D179920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50" name="直線コネクタ 249">
          <a:extLst>
            <a:ext uri="{FF2B5EF4-FFF2-40B4-BE49-F238E27FC236}">
              <a16:creationId xmlns:a16="http://schemas.microsoft.com/office/drawing/2014/main" id="{E0F7EEEA-FB23-412F-B740-98E8010FB773}"/>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51" name="テキスト ボックス 250">
          <a:extLst>
            <a:ext uri="{FF2B5EF4-FFF2-40B4-BE49-F238E27FC236}">
              <a16:creationId xmlns:a16="http://schemas.microsoft.com/office/drawing/2014/main" id="{A1E59104-EB25-4963-9E23-A5BDE016CFBC}"/>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52" name="直線コネクタ 251">
          <a:extLst>
            <a:ext uri="{FF2B5EF4-FFF2-40B4-BE49-F238E27FC236}">
              <a16:creationId xmlns:a16="http://schemas.microsoft.com/office/drawing/2014/main" id="{305F2A8D-CC66-4156-A1B6-A7DD65122BEE}"/>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53" name="テキスト ボックス 252">
          <a:extLst>
            <a:ext uri="{FF2B5EF4-FFF2-40B4-BE49-F238E27FC236}">
              <a16:creationId xmlns:a16="http://schemas.microsoft.com/office/drawing/2014/main" id="{957E60D1-E48F-4447-BBFA-8B7B600F8B23}"/>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54" name="直線コネクタ 253">
          <a:extLst>
            <a:ext uri="{FF2B5EF4-FFF2-40B4-BE49-F238E27FC236}">
              <a16:creationId xmlns:a16="http://schemas.microsoft.com/office/drawing/2014/main" id="{095E9599-FB88-407D-A024-18EF107D74B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55" name="テキスト ボックス 254">
          <a:extLst>
            <a:ext uri="{FF2B5EF4-FFF2-40B4-BE49-F238E27FC236}">
              <a16:creationId xmlns:a16="http://schemas.microsoft.com/office/drawing/2014/main" id="{2B467592-E468-4530-8E7A-E322DE20216A}"/>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56" name="直線コネクタ 255">
          <a:extLst>
            <a:ext uri="{FF2B5EF4-FFF2-40B4-BE49-F238E27FC236}">
              <a16:creationId xmlns:a16="http://schemas.microsoft.com/office/drawing/2014/main" id="{C9F16DE6-516F-4D80-A78B-03D2DB08C4A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57" name="テキスト ボックス 256">
          <a:extLst>
            <a:ext uri="{FF2B5EF4-FFF2-40B4-BE49-F238E27FC236}">
              <a16:creationId xmlns:a16="http://schemas.microsoft.com/office/drawing/2014/main" id="{8B06D79C-0C5A-4BDD-ACBB-69F03F150F3D}"/>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58" name="直線コネクタ 257">
          <a:extLst>
            <a:ext uri="{FF2B5EF4-FFF2-40B4-BE49-F238E27FC236}">
              <a16:creationId xmlns:a16="http://schemas.microsoft.com/office/drawing/2014/main" id="{5AD053B8-2FC3-40F0-8B86-A22C4D5751A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59" name="テキスト ボックス 258">
          <a:extLst>
            <a:ext uri="{FF2B5EF4-FFF2-40B4-BE49-F238E27FC236}">
              <a16:creationId xmlns:a16="http://schemas.microsoft.com/office/drawing/2014/main" id="{3A7E4338-B46D-4046-8F8E-A27B199D66C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60" name="直線コネクタ 259">
          <a:extLst>
            <a:ext uri="{FF2B5EF4-FFF2-40B4-BE49-F238E27FC236}">
              <a16:creationId xmlns:a16="http://schemas.microsoft.com/office/drawing/2014/main" id="{75AABF32-246D-4C23-B666-45DF741E37F6}"/>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61" name="テキスト ボックス 260">
          <a:extLst>
            <a:ext uri="{FF2B5EF4-FFF2-40B4-BE49-F238E27FC236}">
              <a16:creationId xmlns:a16="http://schemas.microsoft.com/office/drawing/2014/main" id="{42FCA62B-1674-48C8-879B-39B592EC6CFB}"/>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2" name="直線コネクタ 261">
          <a:extLst>
            <a:ext uri="{FF2B5EF4-FFF2-40B4-BE49-F238E27FC236}">
              <a16:creationId xmlns:a16="http://schemas.microsoft.com/office/drawing/2014/main" id="{283B2768-E3CC-4F82-9AEC-C4CF834A23F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3" name="テキスト ボックス 262">
          <a:extLst>
            <a:ext uri="{FF2B5EF4-FFF2-40B4-BE49-F238E27FC236}">
              <a16:creationId xmlns:a16="http://schemas.microsoft.com/office/drawing/2014/main" id="{04480820-E319-4E1A-8C71-2A536610E27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4" name="【市民会館】&#10;一人当たり面積グラフ枠">
          <a:extLst>
            <a:ext uri="{FF2B5EF4-FFF2-40B4-BE49-F238E27FC236}">
              <a16:creationId xmlns:a16="http://schemas.microsoft.com/office/drawing/2014/main" id="{F85645C9-4C36-412E-AF1A-318BC9C26E7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265" name="直線コネクタ 264">
          <a:extLst>
            <a:ext uri="{FF2B5EF4-FFF2-40B4-BE49-F238E27FC236}">
              <a16:creationId xmlns:a16="http://schemas.microsoft.com/office/drawing/2014/main" id="{30173741-7632-4E65-AF8F-29F9B8D219E5}"/>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266" name="【市民会館】&#10;一人当たり面積最小値テキスト">
          <a:extLst>
            <a:ext uri="{FF2B5EF4-FFF2-40B4-BE49-F238E27FC236}">
              <a16:creationId xmlns:a16="http://schemas.microsoft.com/office/drawing/2014/main" id="{61F482F4-F4DC-4FC6-B804-FC4F519EBE26}"/>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267" name="直線コネクタ 266">
          <a:extLst>
            <a:ext uri="{FF2B5EF4-FFF2-40B4-BE49-F238E27FC236}">
              <a16:creationId xmlns:a16="http://schemas.microsoft.com/office/drawing/2014/main" id="{EE7DB38E-AA47-4BD9-8BDE-EB3F133491D6}"/>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268" name="【市民会館】&#10;一人当たり面積最大値テキスト">
          <a:extLst>
            <a:ext uri="{FF2B5EF4-FFF2-40B4-BE49-F238E27FC236}">
              <a16:creationId xmlns:a16="http://schemas.microsoft.com/office/drawing/2014/main" id="{03DC2DF8-9DBB-453A-85BB-473DDA0817C4}"/>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269" name="直線コネクタ 268">
          <a:extLst>
            <a:ext uri="{FF2B5EF4-FFF2-40B4-BE49-F238E27FC236}">
              <a16:creationId xmlns:a16="http://schemas.microsoft.com/office/drawing/2014/main" id="{37B13029-E07D-4C15-8EF9-7CB1404D4515}"/>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270" name="【市民会館】&#10;一人当たり面積平均値テキスト">
          <a:extLst>
            <a:ext uri="{FF2B5EF4-FFF2-40B4-BE49-F238E27FC236}">
              <a16:creationId xmlns:a16="http://schemas.microsoft.com/office/drawing/2014/main" id="{2B22392B-B62A-44BF-AD3B-DB6BFD4C48DD}"/>
            </a:ext>
          </a:extLst>
        </xdr:cNvPr>
        <xdr:cNvSpPr txBox="1"/>
      </xdr:nvSpPr>
      <xdr:spPr>
        <a:xfrm>
          <a:off x="10515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271" name="フローチャート: 判断 270">
          <a:extLst>
            <a:ext uri="{FF2B5EF4-FFF2-40B4-BE49-F238E27FC236}">
              <a16:creationId xmlns:a16="http://schemas.microsoft.com/office/drawing/2014/main" id="{1966A88B-BE2E-4679-B2F7-2F00ACDC2048}"/>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272" name="フローチャート: 判断 271">
          <a:extLst>
            <a:ext uri="{FF2B5EF4-FFF2-40B4-BE49-F238E27FC236}">
              <a16:creationId xmlns:a16="http://schemas.microsoft.com/office/drawing/2014/main" id="{80046BF6-2336-4112-B05B-83908296C656}"/>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273" name="フローチャート: 判断 272">
          <a:extLst>
            <a:ext uri="{FF2B5EF4-FFF2-40B4-BE49-F238E27FC236}">
              <a16:creationId xmlns:a16="http://schemas.microsoft.com/office/drawing/2014/main" id="{3993926F-3AD3-46D1-92CF-A6AF001864CE}"/>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274" name="フローチャート: 判断 273">
          <a:extLst>
            <a:ext uri="{FF2B5EF4-FFF2-40B4-BE49-F238E27FC236}">
              <a16:creationId xmlns:a16="http://schemas.microsoft.com/office/drawing/2014/main" id="{E36D6E71-4FF5-48F4-A2A9-BE16C2D3A2BD}"/>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275" name="フローチャート: 判断 274">
          <a:extLst>
            <a:ext uri="{FF2B5EF4-FFF2-40B4-BE49-F238E27FC236}">
              <a16:creationId xmlns:a16="http://schemas.microsoft.com/office/drawing/2014/main" id="{3A99CB74-F61C-4D34-A61E-5DC9FD23337F}"/>
            </a:ext>
          </a:extLst>
        </xdr:cNvPr>
        <xdr:cNvSpPr/>
      </xdr:nvSpPr>
      <xdr:spPr>
        <a:xfrm>
          <a:off x="6921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28BDE6E2-8B20-4F60-B6D5-3516770B296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E21BD7EF-9095-4AD0-AAF6-8828024BD74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C7CBB0C5-E8C9-4F32-A323-F5F81C92257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B97C5E52-7DAA-49F6-A95A-357E8628B8A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5FABB6B6-964C-467D-9044-FF63386732D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113574</xdr:rowOff>
    </xdr:from>
    <xdr:to>
      <xdr:col>55</xdr:col>
      <xdr:colOff>50800</xdr:colOff>
      <xdr:row>106</xdr:row>
      <xdr:rowOff>43724</xdr:rowOff>
    </xdr:to>
    <xdr:sp macro="" textlink="">
      <xdr:nvSpPr>
        <xdr:cNvPr id="281" name="楕円 280">
          <a:extLst>
            <a:ext uri="{FF2B5EF4-FFF2-40B4-BE49-F238E27FC236}">
              <a16:creationId xmlns:a16="http://schemas.microsoft.com/office/drawing/2014/main" id="{E1F91785-2571-453A-A38E-CAA66C78C6EA}"/>
            </a:ext>
          </a:extLst>
        </xdr:cNvPr>
        <xdr:cNvSpPr/>
      </xdr:nvSpPr>
      <xdr:spPr>
        <a:xfrm>
          <a:off x="10426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136451</xdr:rowOff>
    </xdr:from>
    <xdr:ext cx="469744" cy="259045"/>
    <xdr:sp macro="" textlink="">
      <xdr:nvSpPr>
        <xdr:cNvPr id="282" name="【市民会館】&#10;一人当たり面積該当値テキスト">
          <a:extLst>
            <a:ext uri="{FF2B5EF4-FFF2-40B4-BE49-F238E27FC236}">
              <a16:creationId xmlns:a16="http://schemas.microsoft.com/office/drawing/2014/main" id="{35082EA8-6D4C-4FBA-B1FC-70C767C7654B}"/>
            </a:ext>
          </a:extLst>
        </xdr:cNvPr>
        <xdr:cNvSpPr txBox="1"/>
      </xdr:nvSpPr>
      <xdr:spPr>
        <a:xfrm>
          <a:off x="10515600" y="1796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126637</xdr:rowOff>
    </xdr:from>
    <xdr:to>
      <xdr:col>50</xdr:col>
      <xdr:colOff>165100</xdr:colOff>
      <xdr:row>106</xdr:row>
      <xdr:rowOff>56787</xdr:rowOff>
    </xdr:to>
    <xdr:sp macro="" textlink="">
      <xdr:nvSpPr>
        <xdr:cNvPr id="283" name="楕円 282">
          <a:extLst>
            <a:ext uri="{FF2B5EF4-FFF2-40B4-BE49-F238E27FC236}">
              <a16:creationId xmlns:a16="http://schemas.microsoft.com/office/drawing/2014/main" id="{F0349EA7-B121-4EAA-9BC7-9F5DE186BA78}"/>
            </a:ext>
          </a:extLst>
        </xdr:cNvPr>
        <xdr:cNvSpPr/>
      </xdr:nvSpPr>
      <xdr:spPr>
        <a:xfrm>
          <a:off x="9588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164374</xdr:rowOff>
    </xdr:from>
    <xdr:to>
      <xdr:col>55</xdr:col>
      <xdr:colOff>0</xdr:colOff>
      <xdr:row>106</xdr:row>
      <xdr:rowOff>5987</xdr:rowOff>
    </xdr:to>
    <xdr:cxnSp macro="">
      <xdr:nvCxnSpPr>
        <xdr:cNvPr id="284" name="直線コネクタ 283">
          <a:extLst>
            <a:ext uri="{FF2B5EF4-FFF2-40B4-BE49-F238E27FC236}">
              <a16:creationId xmlns:a16="http://schemas.microsoft.com/office/drawing/2014/main" id="{748E31FC-228E-476B-A63E-4F5576DBACF1}"/>
            </a:ext>
          </a:extLst>
        </xdr:cNvPr>
        <xdr:cNvCxnSpPr/>
      </xdr:nvCxnSpPr>
      <xdr:spPr>
        <a:xfrm flipV="1">
          <a:off x="9639300" y="1816662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133169</xdr:rowOff>
    </xdr:from>
    <xdr:to>
      <xdr:col>46</xdr:col>
      <xdr:colOff>38100</xdr:colOff>
      <xdr:row>106</xdr:row>
      <xdr:rowOff>63319</xdr:rowOff>
    </xdr:to>
    <xdr:sp macro="" textlink="">
      <xdr:nvSpPr>
        <xdr:cNvPr id="285" name="楕円 284">
          <a:extLst>
            <a:ext uri="{FF2B5EF4-FFF2-40B4-BE49-F238E27FC236}">
              <a16:creationId xmlns:a16="http://schemas.microsoft.com/office/drawing/2014/main" id="{1B6B2A42-9E4E-4874-B720-A1D41BD63466}"/>
            </a:ext>
          </a:extLst>
        </xdr:cNvPr>
        <xdr:cNvSpPr/>
      </xdr:nvSpPr>
      <xdr:spPr>
        <a:xfrm>
          <a:off x="8699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5987</xdr:rowOff>
    </xdr:from>
    <xdr:to>
      <xdr:col>50</xdr:col>
      <xdr:colOff>114300</xdr:colOff>
      <xdr:row>106</xdr:row>
      <xdr:rowOff>12519</xdr:rowOff>
    </xdr:to>
    <xdr:cxnSp macro="">
      <xdr:nvCxnSpPr>
        <xdr:cNvPr id="286" name="直線コネクタ 285">
          <a:extLst>
            <a:ext uri="{FF2B5EF4-FFF2-40B4-BE49-F238E27FC236}">
              <a16:creationId xmlns:a16="http://schemas.microsoft.com/office/drawing/2014/main" id="{54D28AEA-56E7-4DB2-B7BC-593BB2457956}"/>
            </a:ext>
          </a:extLst>
        </xdr:cNvPr>
        <xdr:cNvCxnSpPr/>
      </xdr:nvCxnSpPr>
      <xdr:spPr>
        <a:xfrm flipV="1">
          <a:off x="8750300" y="1817968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287" name="楕円 286">
          <a:extLst>
            <a:ext uri="{FF2B5EF4-FFF2-40B4-BE49-F238E27FC236}">
              <a16:creationId xmlns:a16="http://schemas.microsoft.com/office/drawing/2014/main" id="{53259359-7950-489B-A190-4575922352F9}"/>
            </a:ext>
          </a:extLst>
        </xdr:cNvPr>
        <xdr:cNvSpPr/>
      </xdr:nvSpPr>
      <xdr:spPr>
        <a:xfrm>
          <a:off x="7810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12519</xdr:rowOff>
    </xdr:from>
    <xdr:to>
      <xdr:col>45</xdr:col>
      <xdr:colOff>177800</xdr:colOff>
      <xdr:row>106</xdr:row>
      <xdr:rowOff>19050</xdr:rowOff>
    </xdr:to>
    <xdr:cxnSp macro="">
      <xdr:nvCxnSpPr>
        <xdr:cNvPr id="288" name="直線コネクタ 287">
          <a:extLst>
            <a:ext uri="{FF2B5EF4-FFF2-40B4-BE49-F238E27FC236}">
              <a16:creationId xmlns:a16="http://schemas.microsoft.com/office/drawing/2014/main" id="{EE4ADF1F-C908-4527-8E09-463E867E217D}"/>
            </a:ext>
          </a:extLst>
        </xdr:cNvPr>
        <xdr:cNvCxnSpPr/>
      </xdr:nvCxnSpPr>
      <xdr:spPr>
        <a:xfrm flipV="1">
          <a:off x="7861300" y="1818621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147864</xdr:rowOff>
    </xdr:from>
    <xdr:to>
      <xdr:col>36</xdr:col>
      <xdr:colOff>165100</xdr:colOff>
      <xdr:row>106</xdr:row>
      <xdr:rowOff>78014</xdr:rowOff>
    </xdr:to>
    <xdr:sp macro="" textlink="">
      <xdr:nvSpPr>
        <xdr:cNvPr id="289" name="楕円 288">
          <a:extLst>
            <a:ext uri="{FF2B5EF4-FFF2-40B4-BE49-F238E27FC236}">
              <a16:creationId xmlns:a16="http://schemas.microsoft.com/office/drawing/2014/main" id="{5CC780DB-9C46-478C-9D3C-18D2BD12ACB6}"/>
            </a:ext>
          </a:extLst>
        </xdr:cNvPr>
        <xdr:cNvSpPr/>
      </xdr:nvSpPr>
      <xdr:spPr>
        <a:xfrm>
          <a:off x="6921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19050</xdr:rowOff>
    </xdr:from>
    <xdr:to>
      <xdr:col>41</xdr:col>
      <xdr:colOff>50800</xdr:colOff>
      <xdr:row>106</xdr:row>
      <xdr:rowOff>27214</xdr:rowOff>
    </xdr:to>
    <xdr:cxnSp macro="">
      <xdr:nvCxnSpPr>
        <xdr:cNvPr id="290" name="直線コネクタ 289">
          <a:extLst>
            <a:ext uri="{FF2B5EF4-FFF2-40B4-BE49-F238E27FC236}">
              <a16:creationId xmlns:a16="http://schemas.microsoft.com/office/drawing/2014/main" id="{E2B751AD-6C39-4ACC-ADFF-C9E8AF550C40}"/>
            </a:ext>
          </a:extLst>
        </xdr:cNvPr>
        <xdr:cNvCxnSpPr/>
      </xdr:nvCxnSpPr>
      <xdr:spPr>
        <a:xfrm flipV="1">
          <a:off x="6972300" y="1819275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291" name="n_1aveValue【市民会館】&#10;一人当たり面積">
          <a:extLst>
            <a:ext uri="{FF2B5EF4-FFF2-40B4-BE49-F238E27FC236}">
              <a16:creationId xmlns:a16="http://schemas.microsoft.com/office/drawing/2014/main" id="{27DE599F-5504-4CC9-A738-F10DD6A2DE6D}"/>
            </a:ext>
          </a:extLst>
        </xdr:cNvPr>
        <xdr:cNvSpPr txBox="1"/>
      </xdr:nvSpPr>
      <xdr:spPr>
        <a:xfrm>
          <a:off x="93917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292" name="n_2aveValue【市民会館】&#10;一人当たり面積">
          <a:extLst>
            <a:ext uri="{FF2B5EF4-FFF2-40B4-BE49-F238E27FC236}">
              <a16:creationId xmlns:a16="http://schemas.microsoft.com/office/drawing/2014/main" id="{E6F84E0E-C23D-4A81-98C1-3D3721253AC7}"/>
            </a:ext>
          </a:extLst>
        </xdr:cNvPr>
        <xdr:cNvSpPr txBox="1"/>
      </xdr:nvSpPr>
      <xdr:spPr>
        <a:xfrm>
          <a:off x="8515427" y="183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293" name="n_3aveValue【市民会館】&#10;一人当たり面積">
          <a:extLst>
            <a:ext uri="{FF2B5EF4-FFF2-40B4-BE49-F238E27FC236}">
              <a16:creationId xmlns:a16="http://schemas.microsoft.com/office/drawing/2014/main" id="{BE3E0258-576A-4393-8094-6898ABFF2590}"/>
            </a:ext>
          </a:extLst>
        </xdr:cNvPr>
        <xdr:cNvSpPr txBox="1"/>
      </xdr:nvSpPr>
      <xdr:spPr>
        <a:xfrm>
          <a:off x="7626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294" name="n_4aveValue【市民会館】&#10;一人当たり面積">
          <a:extLst>
            <a:ext uri="{FF2B5EF4-FFF2-40B4-BE49-F238E27FC236}">
              <a16:creationId xmlns:a16="http://schemas.microsoft.com/office/drawing/2014/main" id="{8D8C3CD3-D790-41B2-8C37-AC4456CEE318}"/>
            </a:ext>
          </a:extLst>
        </xdr:cNvPr>
        <xdr:cNvSpPr txBox="1"/>
      </xdr:nvSpPr>
      <xdr:spPr>
        <a:xfrm>
          <a:off x="6737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73314</xdr:rowOff>
    </xdr:from>
    <xdr:ext cx="469744" cy="259045"/>
    <xdr:sp macro="" textlink="">
      <xdr:nvSpPr>
        <xdr:cNvPr id="295" name="n_1mainValue【市民会館】&#10;一人当たり面積">
          <a:extLst>
            <a:ext uri="{FF2B5EF4-FFF2-40B4-BE49-F238E27FC236}">
              <a16:creationId xmlns:a16="http://schemas.microsoft.com/office/drawing/2014/main" id="{D08E25D9-AA71-4072-AAC4-2EC5C54F17E7}"/>
            </a:ext>
          </a:extLst>
        </xdr:cNvPr>
        <xdr:cNvSpPr txBox="1"/>
      </xdr:nvSpPr>
      <xdr:spPr>
        <a:xfrm>
          <a:off x="9391727" y="1790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79846</xdr:rowOff>
    </xdr:from>
    <xdr:ext cx="469744" cy="259045"/>
    <xdr:sp macro="" textlink="">
      <xdr:nvSpPr>
        <xdr:cNvPr id="296" name="n_2mainValue【市民会館】&#10;一人当たり面積">
          <a:extLst>
            <a:ext uri="{FF2B5EF4-FFF2-40B4-BE49-F238E27FC236}">
              <a16:creationId xmlns:a16="http://schemas.microsoft.com/office/drawing/2014/main" id="{6B0B71D8-4A09-4928-A7BF-DB7591D1457B}"/>
            </a:ext>
          </a:extLst>
        </xdr:cNvPr>
        <xdr:cNvSpPr txBox="1"/>
      </xdr:nvSpPr>
      <xdr:spPr>
        <a:xfrm>
          <a:off x="8515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86377</xdr:rowOff>
    </xdr:from>
    <xdr:ext cx="469744" cy="259045"/>
    <xdr:sp macro="" textlink="">
      <xdr:nvSpPr>
        <xdr:cNvPr id="297" name="n_3mainValue【市民会館】&#10;一人当たり面積">
          <a:extLst>
            <a:ext uri="{FF2B5EF4-FFF2-40B4-BE49-F238E27FC236}">
              <a16:creationId xmlns:a16="http://schemas.microsoft.com/office/drawing/2014/main" id="{ACE3FB49-F4E7-4405-9DAE-7A30D00B6BF0}"/>
            </a:ext>
          </a:extLst>
        </xdr:cNvPr>
        <xdr:cNvSpPr txBox="1"/>
      </xdr:nvSpPr>
      <xdr:spPr>
        <a:xfrm>
          <a:off x="7626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94541</xdr:rowOff>
    </xdr:from>
    <xdr:ext cx="469744" cy="259045"/>
    <xdr:sp macro="" textlink="">
      <xdr:nvSpPr>
        <xdr:cNvPr id="298" name="n_4mainValue【市民会館】&#10;一人当たり面積">
          <a:extLst>
            <a:ext uri="{FF2B5EF4-FFF2-40B4-BE49-F238E27FC236}">
              <a16:creationId xmlns:a16="http://schemas.microsoft.com/office/drawing/2014/main" id="{B7949A0A-42FE-4CAB-86CF-8E2B22C6DD39}"/>
            </a:ext>
          </a:extLst>
        </xdr:cNvPr>
        <xdr:cNvSpPr txBox="1"/>
      </xdr:nvSpPr>
      <xdr:spPr>
        <a:xfrm>
          <a:off x="6737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9" name="正方形/長方形 298">
          <a:extLst>
            <a:ext uri="{FF2B5EF4-FFF2-40B4-BE49-F238E27FC236}">
              <a16:creationId xmlns:a16="http://schemas.microsoft.com/office/drawing/2014/main" id="{87C43EA6-2C8E-40B3-B6BD-36199D3BC4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00" name="正方形/長方形 299">
          <a:extLst>
            <a:ext uri="{FF2B5EF4-FFF2-40B4-BE49-F238E27FC236}">
              <a16:creationId xmlns:a16="http://schemas.microsoft.com/office/drawing/2014/main" id="{BE951D0A-0FE3-45D4-80A2-4B976C08DE6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1" name="正方形/長方形 300">
          <a:extLst>
            <a:ext uri="{FF2B5EF4-FFF2-40B4-BE49-F238E27FC236}">
              <a16:creationId xmlns:a16="http://schemas.microsoft.com/office/drawing/2014/main" id="{76CD4359-5D24-4CC1-8AE3-85F9D8FCE4E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2" name="正方形/長方形 301">
          <a:extLst>
            <a:ext uri="{FF2B5EF4-FFF2-40B4-BE49-F238E27FC236}">
              <a16:creationId xmlns:a16="http://schemas.microsoft.com/office/drawing/2014/main" id="{372176B3-C995-4CC1-8286-AED515AA116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3" name="正方形/長方形 302">
          <a:extLst>
            <a:ext uri="{FF2B5EF4-FFF2-40B4-BE49-F238E27FC236}">
              <a16:creationId xmlns:a16="http://schemas.microsoft.com/office/drawing/2014/main" id="{3B5EE14F-2BD0-4A85-ADB7-E36E4692BF1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4" name="正方形/長方形 303">
          <a:extLst>
            <a:ext uri="{FF2B5EF4-FFF2-40B4-BE49-F238E27FC236}">
              <a16:creationId xmlns:a16="http://schemas.microsoft.com/office/drawing/2014/main" id="{6E5BBD05-789B-4E53-912D-54B9E5C856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5" name="正方形/長方形 304">
          <a:extLst>
            <a:ext uri="{FF2B5EF4-FFF2-40B4-BE49-F238E27FC236}">
              <a16:creationId xmlns:a16="http://schemas.microsoft.com/office/drawing/2014/main" id="{0FE12EF6-AFB3-479A-8E0F-22FEDFD123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正方形/長方形 305">
          <a:extLst>
            <a:ext uri="{FF2B5EF4-FFF2-40B4-BE49-F238E27FC236}">
              <a16:creationId xmlns:a16="http://schemas.microsoft.com/office/drawing/2014/main" id="{81E08988-1C13-40B6-9D42-F26C7BF8E68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7" name="正方形/長方形 306">
          <a:extLst>
            <a:ext uri="{FF2B5EF4-FFF2-40B4-BE49-F238E27FC236}">
              <a16:creationId xmlns:a16="http://schemas.microsoft.com/office/drawing/2014/main" id="{97407402-9C58-4530-B959-028DAB2D4C0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8" name="正方形/長方形 307">
          <a:extLst>
            <a:ext uri="{FF2B5EF4-FFF2-40B4-BE49-F238E27FC236}">
              <a16:creationId xmlns:a16="http://schemas.microsoft.com/office/drawing/2014/main" id="{AB529E15-F9BF-43A4-AE8C-40229AE8D8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9" name="正方形/長方形 308">
          <a:extLst>
            <a:ext uri="{FF2B5EF4-FFF2-40B4-BE49-F238E27FC236}">
              <a16:creationId xmlns:a16="http://schemas.microsoft.com/office/drawing/2014/main" id="{CF56F8EB-217C-43F2-9C51-BB385289568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10" name="正方形/長方形 309">
          <a:extLst>
            <a:ext uri="{FF2B5EF4-FFF2-40B4-BE49-F238E27FC236}">
              <a16:creationId xmlns:a16="http://schemas.microsoft.com/office/drawing/2014/main" id="{9C21B1D8-CE15-47E6-A1AB-C3D706B103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11" name="正方形/長方形 310">
          <a:extLst>
            <a:ext uri="{FF2B5EF4-FFF2-40B4-BE49-F238E27FC236}">
              <a16:creationId xmlns:a16="http://schemas.microsoft.com/office/drawing/2014/main" id="{2E9B54FC-A50D-4D58-9C52-56B246D7BD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2" name="正方形/長方形 311">
          <a:extLst>
            <a:ext uri="{FF2B5EF4-FFF2-40B4-BE49-F238E27FC236}">
              <a16:creationId xmlns:a16="http://schemas.microsoft.com/office/drawing/2014/main" id="{6C6AAC14-5098-430F-983F-E92B4565E0F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3" name="正方形/長方形 312">
          <a:extLst>
            <a:ext uri="{FF2B5EF4-FFF2-40B4-BE49-F238E27FC236}">
              <a16:creationId xmlns:a16="http://schemas.microsoft.com/office/drawing/2014/main" id="{424728CC-62F8-4E7D-926F-C4C83E373EE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4" name="正方形/長方形 313">
          <a:extLst>
            <a:ext uri="{FF2B5EF4-FFF2-40B4-BE49-F238E27FC236}">
              <a16:creationId xmlns:a16="http://schemas.microsoft.com/office/drawing/2014/main" id="{FEE5EBE2-EB3B-47A2-A787-DFA54B44CF8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5" name="正方形/長方形 314">
          <a:extLst>
            <a:ext uri="{FF2B5EF4-FFF2-40B4-BE49-F238E27FC236}">
              <a16:creationId xmlns:a16="http://schemas.microsoft.com/office/drawing/2014/main" id="{85CE881F-AE20-4811-87A2-469E788544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6" name="正方形/長方形 315">
          <a:extLst>
            <a:ext uri="{FF2B5EF4-FFF2-40B4-BE49-F238E27FC236}">
              <a16:creationId xmlns:a16="http://schemas.microsoft.com/office/drawing/2014/main" id="{6BBBA602-02F3-40CE-AA23-D3422B6CE8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7" name="正方形/長方形 316">
          <a:extLst>
            <a:ext uri="{FF2B5EF4-FFF2-40B4-BE49-F238E27FC236}">
              <a16:creationId xmlns:a16="http://schemas.microsoft.com/office/drawing/2014/main" id="{4AAF54DE-D226-4C33-8E98-731A7F47C6D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8" name="正方形/長方形 317">
          <a:extLst>
            <a:ext uri="{FF2B5EF4-FFF2-40B4-BE49-F238E27FC236}">
              <a16:creationId xmlns:a16="http://schemas.microsoft.com/office/drawing/2014/main" id="{3AE7E150-F40C-4ECA-BB72-08CA9CC1AF1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9" name="正方形/長方形 318">
          <a:extLst>
            <a:ext uri="{FF2B5EF4-FFF2-40B4-BE49-F238E27FC236}">
              <a16:creationId xmlns:a16="http://schemas.microsoft.com/office/drawing/2014/main" id="{D951F43F-B672-4E61-92B0-7C9B2FC1DD9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20" name="正方形/長方形 319">
          <a:extLst>
            <a:ext uri="{FF2B5EF4-FFF2-40B4-BE49-F238E27FC236}">
              <a16:creationId xmlns:a16="http://schemas.microsoft.com/office/drawing/2014/main" id="{FC52A5BD-DBB3-408B-94C8-AF34F3FA809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1" name="正方形/長方形 320">
          <a:extLst>
            <a:ext uri="{FF2B5EF4-FFF2-40B4-BE49-F238E27FC236}">
              <a16:creationId xmlns:a16="http://schemas.microsoft.com/office/drawing/2014/main" id="{82822603-6003-44CC-946C-B1EC3EC419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2" name="正方形/長方形 321">
          <a:extLst>
            <a:ext uri="{FF2B5EF4-FFF2-40B4-BE49-F238E27FC236}">
              <a16:creationId xmlns:a16="http://schemas.microsoft.com/office/drawing/2014/main" id="{76E05705-90B9-4AE3-9B17-5A5439C68EC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3" name="テキスト ボックス 322">
          <a:extLst>
            <a:ext uri="{FF2B5EF4-FFF2-40B4-BE49-F238E27FC236}">
              <a16:creationId xmlns:a16="http://schemas.microsoft.com/office/drawing/2014/main" id="{81F0F54B-02B0-4CFA-95EC-C1AA15F722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4" name="直線コネクタ 323">
          <a:extLst>
            <a:ext uri="{FF2B5EF4-FFF2-40B4-BE49-F238E27FC236}">
              <a16:creationId xmlns:a16="http://schemas.microsoft.com/office/drawing/2014/main" id="{7C5D8CB8-362B-4450-BA97-EC23152991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5" name="テキスト ボックス 324">
          <a:extLst>
            <a:ext uri="{FF2B5EF4-FFF2-40B4-BE49-F238E27FC236}">
              <a16:creationId xmlns:a16="http://schemas.microsoft.com/office/drawing/2014/main" id="{849CFC29-2F19-4A85-BE44-C1B4A0B1D4F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6" name="直線コネクタ 325">
          <a:extLst>
            <a:ext uri="{FF2B5EF4-FFF2-40B4-BE49-F238E27FC236}">
              <a16:creationId xmlns:a16="http://schemas.microsoft.com/office/drawing/2014/main" id="{25EC98CE-B1D0-4DFC-888B-18D1E8CA102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7" name="テキスト ボックス 326">
          <a:extLst>
            <a:ext uri="{FF2B5EF4-FFF2-40B4-BE49-F238E27FC236}">
              <a16:creationId xmlns:a16="http://schemas.microsoft.com/office/drawing/2014/main" id="{369062F8-3029-4866-89FE-5648F86A278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8" name="直線コネクタ 327">
          <a:extLst>
            <a:ext uri="{FF2B5EF4-FFF2-40B4-BE49-F238E27FC236}">
              <a16:creationId xmlns:a16="http://schemas.microsoft.com/office/drawing/2014/main" id="{DDD902BD-8E31-4D8E-B482-B414B2EF3D3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9" name="テキスト ボックス 328">
          <a:extLst>
            <a:ext uri="{FF2B5EF4-FFF2-40B4-BE49-F238E27FC236}">
              <a16:creationId xmlns:a16="http://schemas.microsoft.com/office/drawing/2014/main" id="{82F9C3D0-193A-4286-8E52-BFD2A57A8C8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30" name="直線コネクタ 329">
          <a:extLst>
            <a:ext uri="{FF2B5EF4-FFF2-40B4-BE49-F238E27FC236}">
              <a16:creationId xmlns:a16="http://schemas.microsoft.com/office/drawing/2014/main" id="{766902D9-B79E-4F35-B6BB-86AF0932E30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31" name="テキスト ボックス 330">
          <a:extLst>
            <a:ext uri="{FF2B5EF4-FFF2-40B4-BE49-F238E27FC236}">
              <a16:creationId xmlns:a16="http://schemas.microsoft.com/office/drawing/2014/main" id="{95907AF6-7FCE-45EC-9541-D5D042BDF2E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2" name="直線コネクタ 331">
          <a:extLst>
            <a:ext uri="{FF2B5EF4-FFF2-40B4-BE49-F238E27FC236}">
              <a16:creationId xmlns:a16="http://schemas.microsoft.com/office/drawing/2014/main" id="{ECC7E517-B06A-44A8-8013-5999D6580DE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3" name="テキスト ボックス 332">
          <a:extLst>
            <a:ext uri="{FF2B5EF4-FFF2-40B4-BE49-F238E27FC236}">
              <a16:creationId xmlns:a16="http://schemas.microsoft.com/office/drawing/2014/main" id="{377F7353-BBFB-456E-922C-2027686B7F4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4" name="直線コネクタ 333">
          <a:extLst>
            <a:ext uri="{FF2B5EF4-FFF2-40B4-BE49-F238E27FC236}">
              <a16:creationId xmlns:a16="http://schemas.microsoft.com/office/drawing/2014/main" id="{53D35563-F30A-4A09-BE81-EF5444D9CA1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335" name="テキスト ボックス 334">
          <a:extLst>
            <a:ext uri="{FF2B5EF4-FFF2-40B4-BE49-F238E27FC236}">
              <a16:creationId xmlns:a16="http://schemas.microsoft.com/office/drawing/2014/main" id="{577465E1-F276-4EDD-A0EF-38EE83D5B5E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a:extLst>
            <a:ext uri="{FF2B5EF4-FFF2-40B4-BE49-F238E27FC236}">
              <a16:creationId xmlns:a16="http://schemas.microsoft.com/office/drawing/2014/main" id="{E9A8EF2B-0026-4422-BBB1-E78C816EAA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a:extLst>
            <a:ext uri="{FF2B5EF4-FFF2-40B4-BE49-F238E27FC236}">
              <a16:creationId xmlns:a16="http://schemas.microsoft.com/office/drawing/2014/main" id="{C58043A7-3578-4F86-B1E8-8487A45DE4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338" name="直線コネクタ 337">
          <a:extLst>
            <a:ext uri="{FF2B5EF4-FFF2-40B4-BE49-F238E27FC236}">
              <a16:creationId xmlns:a16="http://schemas.microsoft.com/office/drawing/2014/main" id="{5C0DB793-77D5-408C-B76D-A41CF04A603F}"/>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339" name="【保健センター・保健所】&#10;有形固定資産減価償却率最小値テキスト">
          <a:extLst>
            <a:ext uri="{FF2B5EF4-FFF2-40B4-BE49-F238E27FC236}">
              <a16:creationId xmlns:a16="http://schemas.microsoft.com/office/drawing/2014/main" id="{C5BCECA5-8EC2-45C1-9541-420C2BB831F2}"/>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340" name="直線コネクタ 339">
          <a:extLst>
            <a:ext uri="{FF2B5EF4-FFF2-40B4-BE49-F238E27FC236}">
              <a16:creationId xmlns:a16="http://schemas.microsoft.com/office/drawing/2014/main" id="{79776FC9-FF51-4792-B217-A91FE50B865E}"/>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341" name="【保健センター・保健所】&#10;有形固定資産減価償却率最大値テキスト">
          <a:extLst>
            <a:ext uri="{FF2B5EF4-FFF2-40B4-BE49-F238E27FC236}">
              <a16:creationId xmlns:a16="http://schemas.microsoft.com/office/drawing/2014/main" id="{A3D079AF-B874-4EA0-9E64-6B93F509E472}"/>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342" name="直線コネクタ 341">
          <a:extLst>
            <a:ext uri="{FF2B5EF4-FFF2-40B4-BE49-F238E27FC236}">
              <a16:creationId xmlns:a16="http://schemas.microsoft.com/office/drawing/2014/main" id="{A6645185-A604-4F31-A4B3-68204B428EB1}"/>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343" name="【保健センター・保健所】&#10;有形固定資産減価償却率平均値テキスト">
          <a:extLst>
            <a:ext uri="{FF2B5EF4-FFF2-40B4-BE49-F238E27FC236}">
              <a16:creationId xmlns:a16="http://schemas.microsoft.com/office/drawing/2014/main" id="{1E9656D8-E0A3-4F6A-8FFD-F1424FC227AF}"/>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344" name="フローチャート: 判断 343">
          <a:extLst>
            <a:ext uri="{FF2B5EF4-FFF2-40B4-BE49-F238E27FC236}">
              <a16:creationId xmlns:a16="http://schemas.microsoft.com/office/drawing/2014/main" id="{97335F80-4749-4FCE-AC09-42C850BE556B}"/>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345" name="フローチャート: 判断 344">
          <a:extLst>
            <a:ext uri="{FF2B5EF4-FFF2-40B4-BE49-F238E27FC236}">
              <a16:creationId xmlns:a16="http://schemas.microsoft.com/office/drawing/2014/main" id="{99B94FEA-846E-4937-A830-2E27F817BBAC}"/>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346" name="フローチャート: 判断 345">
          <a:extLst>
            <a:ext uri="{FF2B5EF4-FFF2-40B4-BE49-F238E27FC236}">
              <a16:creationId xmlns:a16="http://schemas.microsoft.com/office/drawing/2014/main" id="{C0F59A7A-CB4E-42F6-9F95-A53CD98BE67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347" name="フローチャート: 判断 346">
          <a:extLst>
            <a:ext uri="{FF2B5EF4-FFF2-40B4-BE49-F238E27FC236}">
              <a16:creationId xmlns:a16="http://schemas.microsoft.com/office/drawing/2014/main" id="{B7B8D451-E263-422A-B965-9E9B53BD72EC}"/>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348" name="フローチャート: 判断 347">
          <a:extLst>
            <a:ext uri="{FF2B5EF4-FFF2-40B4-BE49-F238E27FC236}">
              <a16:creationId xmlns:a16="http://schemas.microsoft.com/office/drawing/2014/main" id="{2A3CE7FA-D2CB-4720-BDE7-BCD8A53DB7E2}"/>
            </a:ext>
          </a:extLst>
        </xdr:cNvPr>
        <xdr:cNvSpPr/>
      </xdr:nvSpPr>
      <xdr:spPr>
        <a:xfrm>
          <a:off x="12763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3E04F633-D8FF-44F0-810A-A7A1F267D67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D28C2F75-A302-40CE-9D89-FA9BF2580BC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B9A7BD3A-3394-4538-BC30-98CB6F9603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32B9B8AE-43C2-4816-A0C3-62AD893AF8B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7FC96900-280F-40CD-99DA-92BCE8E8B95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76200</xdr:rowOff>
    </xdr:from>
    <xdr:to>
      <xdr:col>85</xdr:col>
      <xdr:colOff>177800</xdr:colOff>
      <xdr:row>61</xdr:row>
      <xdr:rowOff>6350</xdr:rowOff>
    </xdr:to>
    <xdr:sp macro="" textlink="">
      <xdr:nvSpPr>
        <xdr:cNvPr id="354" name="楕円 353">
          <a:extLst>
            <a:ext uri="{FF2B5EF4-FFF2-40B4-BE49-F238E27FC236}">
              <a16:creationId xmlns:a16="http://schemas.microsoft.com/office/drawing/2014/main" id="{DE7B803D-84B5-45F0-B6FA-42CF6AB71161}"/>
            </a:ext>
          </a:extLst>
        </xdr:cNvPr>
        <xdr:cNvSpPr/>
      </xdr:nvSpPr>
      <xdr:spPr>
        <a:xfrm>
          <a:off x="162687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54627</xdr:rowOff>
    </xdr:from>
    <xdr:ext cx="405111" cy="259045"/>
    <xdr:sp macro="" textlink="">
      <xdr:nvSpPr>
        <xdr:cNvPr id="355" name="【保健センター・保健所】&#10;有形固定資産減価償却率該当値テキスト">
          <a:extLst>
            <a:ext uri="{FF2B5EF4-FFF2-40B4-BE49-F238E27FC236}">
              <a16:creationId xmlns:a16="http://schemas.microsoft.com/office/drawing/2014/main" id="{4DE7FFB2-A2CC-40FD-AF91-6CD0B6C01331}"/>
            </a:ext>
          </a:extLst>
        </xdr:cNvPr>
        <xdr:cNvSpPr txBox="1"/>
      </xdr:nvSpPr>
      <xdr:spPr>
        <a:xfrm>
          <a:off x="16357600" y="1034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50800</xdr:rowOff>
    </xdr:from>
    <xdr:to>
      <xdr:col>81</xdr:col>
      <xdr:colOff>101600</xdr:colOff>
      <xdr:row>60</xdr:row>
      <xdr:rowOff>152400</xdr:rowOff>
    </xdr:to>
    <xdr:sp macro="" textlink="">
      <xdr:nvSpPr>
        <xdr:cNvPr id="356" name="楕円 355">
          <a:extLst>
            <a:ext uri="{FF2B5EF4-FFF2-40B4-BE49-F238E27FC236}">
              <a16:creationId xmlns:a16="http://schemas.microsoft.com/office/drawing/2014/main" id="{04E65186-4746-406D-91D0-ABDFCB0450FA}"/>
            </a:ext>
          </a:extLst>
        </xdr:cNvPr>
        <xdr:cNvSpPr/>
      </xdr:nvSpPr>
      <xdr:spPr>
        <a:xfrm>
          <a:off x="154305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101600</xdr:rowOff>
    </xdr:from>
    <xdr:to>
      <xdr:col>85</xdr:col>
      <xdr:colOff>127000</xdr:colOff>
      <xdr:row>60</xdr:row>
      <xdr:rowOff>127000</xdr:rowOff>
    </xdr:to>
    <xdr:cxnSp macro="">
      <xdr:nvCxnSpPr>
        <xdr:cNvPr id="357" name="直線コネクタ 356">
          <a:extLst>
            <a:ext uri="{FF2B5EF4-FFF2-40B4-BE49-F238E27FC236}">
              <a16:creationId xmlns:a16="http://schemas.microsoft.com/office/drawing/2014/main" id="{5C933DA3-29CA-4087-90A8-6061677459A0}"/>
            </a:ext>
          </a:extLst>
        </xdr:cNvPr>
        <xdr:cNvCxnSpPr/>
      </xdr:nvCxnSpPr>
      <xdr:spPr>
        <a:xfrm>
          <a:off x="15481300" y="10388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358" name="楕円 357">
          <a:extLst>
            <a:ext uri="{FF2B5EF4-FFF2-40B4-BE49-F238E27FC236}">
              <a16:creationId xmlns:a16="http://schemas.microsoft.com/office/drawing/2014/main" id="{737B630F-5A48-489B-9852-54F031F150FC}"/>
            </a:ext>
          </a:extLst>
        </xdr:cNvPr>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101600</xdr:rowOff>
    </xdr:to>
    <xdr:cxnSp macro="">
      <xdr:nvCxnSpPr>
        <xdr:cNvPr id="359" name="直線コネクタ 358">
          <a:extLst>
            <a:ext uri="{FF2B5EF4-FFF2-40B4-BE49-F238E27FC236}">
              <a16:creationId xmlns:a16="http://schemas.microsoft.com/office/drawing/2014/main" id="{AAC1F7D2-76D4-4C3A-BE83-8121AA362373}"/>
            </a:ext>
          </a:extLst>
        </xdr:cNvPr>
        <xdr:cNvCxnSpPr/>
      </xdr:nvCxnSpPr>
      <xdr:spPr>
        <a:xfrm>
          <a:off x="14592300" y="1036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0</xdr:rowOff>
    </xdr:from>
    <xdr:to>
      <xdr:col>72</xdr:col>
      <xdr:colOff>38100</xdr:colOff>
      <xdr:row>60</xdr:row>
      <xdr:rowOff>101600</xdr:rowOff>
    </xdr:to>
    <xdr:sp macro="" textlink="">
      <xdr:nvSpPr>
        <xdr:cNvPr id="360" name="楕円 359">
          <a:extLst>
            <a:ext uri="{FF2B5EF4-FFF2-40B4-BE49-F238E27FC236}">
              <a16:creationId xmlns:a16="http://schemas.microsoft.com/office/drawing/2014/main" id="{D39D9107-A3C0-43E1-B71C-06BDF7BBD435}"/>
            </a:ext>
          </a:extLst>
        </xdr:cNvPr>
        <xdr:cNvSpPr/>
      </xdr:nvSpPr>
      <xdr:spPr>
        <a:xfrm>
          <a:off x="136525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50800</xdr:rowOff>
    </xdr:from>
    <xdr:to>
      <xdr:col>76</xdr:col>
      <xdr:colOff>114300</xdr:colOff>
      <xdr:row>60</xdr:row>
      <xdr:rowOff>76200</xdr:rowOff>
    </xdr:to>
    <xdr:cxnSp macro="">
      <xdr:nvCxnSpPr>
        <xdr:cNvPr id="361" name="直線コネクタ 360">
          <a:extLst>
            <a:ext uri="{FF2B5EF4-FFF2-40B4-BE49-F238E27FC236}">
              <a16:creationId xmlns:a16="http://schemas.microsoft.com/office/drawing/2014/main" id="{1F24CBB3-2C1F-42E2-83FA-0888111F6AF3}"/>
            </a:ext>
          </a:extLst>
        </xdr:cNvPr>
        <xdr:cNvCxnSpPr/>
      </xdr:nvCxnSpPr>
      <xdr:spPr>
        <a:xfrm>
          <a:off x="13703300" y="1033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146050</xdr:rowOff>
    </xdr:from>
    <xdr:to>
      <xdr:col>67</xdr:col>
      <xdr:colOff>101600</xdr:colOff>
      <xdr:row>60</xdr:row>
      <xdr:rowOff>76200</xdr:rowOff>
    </xdr:to>
    <xdr:sp macro="" textlink="">
      <xdr:nvSpPr>
        <xdr:cNvPr id="362" name="楕円 361">
          <a:extLst>
            <a:ext uri="{FF2B5EF4-FFF2-40B4-BE49-F238E27FC236}">
              <a16:creationId xmlns:a16="http://schemas.microsoft.com/office/drawing/2014/main" id="{08BAB4E0-123E-48A1-86DD-DA9CCBFB4986}"/>
            </a:ext>
          </a:extLst>
        </xdr:cNvPr>
        <xdr:cNvSpPr/>
      </xdr:nvSpPr>
      <xdr:spPr>
        <a:xfrm>
          <a:off x="127635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25400</xdr:rowOff>
    </xdr:from>
    <xdr:to>
      <xdr:col>71</xdr:col>
      <xdr:colOff>177800</xdr:colOff>
      <xdr:row>60</xdr:row>
      <xdr:rowOff>50800</xdr:rowOff>
    </xdr:to>
    <xdr:cxnSp macro="">
      <xdr:nvCxnSpPr>
        <xdr:cNvPr id="363" name="直線コネクタ 362">
          <a:extLst>
            <a:ext uri="{FF2B5EF4-FFF2-40B4-BE49-F238E27FC236}">
              <a16:creationId xmlns:a16="http://schemas.microsoft.com/office/drawing/2014/main" id="{41DBBA36-B844-412F-BFBB-142E8745FA91}"/>
            </a:ext>
          </a:extLst>
        </xdr:cNvPr>
        <xdr:cNvCxnSpPr/>
      </xdr:nvCxnSpPr>
      <xdr:spPr>
        <a:xfrm>
          <a:off x="12814300" y="1031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364" name="n_1aveValue【保健センター・保健所】&#10;有形固定資産減価償却率">
          <a:extLst>
            <a:ext uri="{FF2B5EF4-FFF2-40B4-BE49-F238E27FC236}">
              <a16:creationId xmlns:a16="http://schemas.microsoft.com/office/drawing/2014/main" id="{B3713851-82DF-4E89-9C21-E858C298F206}"/>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365" name="n_2aveValue【保健センター・保健所】&#10;有形固定資産減価償却率">
          <a:extLst>
            <a:ext uri="{FF2B5EF4-FFF2-40B4-BE49-F238E27FC236}">
              <a16:creationId xmlns:a16="http://schemas.microsoft.com/office/drawing/2014/main" id="{7ED0F93E-2AA3-47C1-A7B4-F71B6D711ED4}"/>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366" name="n_3aveValue【保健センター・保健所】&#10;有形固定資産減価償却率">
          <a:extLst>
            <a:ext uri="{FF2B5EF4-FFF2-40B4-BE49-F238E27FC236}">
              <a16:creationId xmlns:a16="http://schemas.microsoft.com/office/drawing/2014/main" id="{089073E3-AE93-4095-95FD-F88AF62E77AC}"/>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127017</xdr:rowOff>
    </xdr:from>
    <xdr:ext cx="405111" cy="259045"/>
    <xdr:sp macro="" textlink="">
      <xdr:nvSpPr>
        <xdr:cNvPr id="367" name="n_4aveValue【保健センター・保健所】&#10;有形固定資産減価償却率">
          <a:extLst>
            <a:ext uri="{FF2B5EF4-FFF2-40B4-BE49-F238E27FC236}">
              <a16:creationId xmlns:a16="http://schemas.microsoft.com/office/drawing/2014/main" id="{07B54256-8759-48AC-BD19-462C905F8A29}"/>
            </a:ext>
          </a:extLst>
        </xdr:cNvPr>
        <xdr:cNvSpPr txBox="1"/>
      </xdr:nvSpPr>
      <xdr:spPr>
        <a:xfrm>
          <a:off x="12611744" y="989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143527</xdr:rowOff>
    </xdr:from>
    <xdr:ext cx="405111" cy="259045"/>
    <xdr:sp macro="" textlink="">
      <xdr:nvSpPr>
        <xdr:cNvPr id="368" name="n_1mainValue【保健センター・保健所】&#10;有形固定資産減価償却率">
          <a:extLst>
            <a:ext uri="{FF2B5EF4-FFF2-40B4-BE49-F238E27FC236}">
              <a16:creationId xmlns:a16="http://schemas.microsoft.com/office/drawing/2014/main" id="{10B4DF3A-6A9E-4030-A07D-8A7AFEB5311F}"/>
            </a:ext>
          </a:extLst>
        </xdr:cNvPr>
        <xdr:cNvSpPr txBox="1"/>
      </xdr:nvSpPr>
      <xdr:spPr>
        <a:xfrm>
          <a:off x="152660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369" name="n_2mainValue【保健センター・保健所】&#10;有形固定資産減価償却率">
          <a:extLst>
            <a:ext uri="{FF2B5EF4-FFF2-40B4-BE49-F238E27FC236}">
              <a16:creationId xmlns:a16="http://schemas.microsoft.com/office/drawing/2014/main" id="{8F542922-0707-42D9-AD76-DA92BA9DCB4C}"/>
            </a:ext>
          </a:extLst>
        </xdr:cNvPr>
        <xdr:cNvSpPr txBox="1"/>
      </xdr:nvSpPr>
      <xdr:spPr>
        <a:xfrm>
          <a:off x="14389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92727</xdr:rowOff>
    </xdr:from>
    <xdr:ext cx="405111" cy="259045"/>
    <xdr:sp macro="" textlink="">
      <xdr:nvSpPr>
        <xdr:cNvPr id="370" name="n_3mainValue【保健センター・保健所】&#10;有形固定資産減価償却率">
          <a:extLst>
            <a:ext uri="{FF2B5EF4-FFF2-40B4-BE49-F238E27FC236}">
              <a16:creationId xmlns:a16="http://schemas.microsoft.com/office/drawing/2014/main" id="{03BA653F-C56D-4CAB-9A5E-23EE53E1B9C7}"/>
            </a:ext>
          </a:extLst>
        </xdr:cNvPr>
        <xdr:cNvSpPr txBox="1"/>
      </xdr:nvSpPr>
      <xdr:spPr>
        <a:xfrm>
          <a:off x="13500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67327</xdr:rowOff>
    </xdr:from>
    <xdr:ext cx="405111" cy="259045"/>
    <xdr:sp macro="" textlink="">
      <xdr:nvSpPr>
        <xdr:cNvPr id="371" name="n_4mainValue【保健センター・保健所】&#10;有形固定資産減価償却率">
          <a:extLst>
            <a:ext uri="{FF2B5EF4-FFF2-40B4-BE49-F238E27FC236}">
              <a16:creationId xmlns:a16="http://schemas.microsoft.com/office/drawing/2014/main" id="{4D37ED98-A460-4754-9E5C-AF89ECE0F32E}"/>
            </a:ext>
          </a:extLst>
        </xdr:cNvPr>
        <xdr:cNvSpPr txBox="1"/>
      </xdr:nvSpPr>
      <xdr:spPr>
        <a:xfrm>
          <a:off x="12611744" y="1035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2" name="正方形/長方形 371">
          <a:extLst>
            <a:ext uri="{FF2B5EF4-FFF2-40B4-BE49-F238E27FC236}">
              <a16:creationId xmlns:a16="http://schemas.microsoft.com/office/drawing/2014/main" id="{19F908E7-FA1A-419C-8E54-F0A69D5B505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3" name="正方形/長方形 372">
          <a:extLst>
            <a:ext uri="{FF2B5EF4-FFF2-40B4-BE49-F238E27FC236}">
              <a16:creationId xmlns:a16="http://schemas.microsoft.com/office/drawing/2014/main" id="{04E97591-8297-4C29-AA6D-4B256F8AAC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4" name="正方形/長方形 373">
          <a:extLst>
            <a:ext uri="{FF2B5EF4-FFF2-40B4-BE49-F238E27FC236}">
              <a16:creationId xmlns:a16="http://schemas.microsoft.com/office/drawing/2014/main" id="{65E5D010-B9DE-49E1-811B-2F82A0255ED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5" name="正方形/長方形 374">
          <a:extLst>
            <a:ext uri="{FF2B5EF4-FFF2-40B4-BE49-F238E27FC236}">
              <a16:creationId xmlns:a16="http://schemas.microsoft.com/office/drawing/2014/main" id="{C118DBB7-3E26-4732-98F8-25721204A97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6" name="正方形/長方形 375">
          <a:extLst>
            <a:ext uri="{FF2B5EF4-FFF2-40B4-BE49-F238E27FC236}">
              <a16:creationId xmlns:a16="http://schemas.microsoft.com/office/drawing/2014/main" id="{B787A122-73EC-4791-90F7-F641117FD41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7" name="正方形/長方形 376">
          <a:extLst>
            <a:ext uri="{FF2B5EF4-FFF2-40B4-BE49-F238E27FC236}">
              <a16:creationId xmlns:a16="http://schemas.microsoft.com/office/drawing/2014/main" id="{6BBD90AA-6F7D-46B7-97C0-63F4135775F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8" name="正方形/長方形 377">
          <a:extLst>
            <a:ext uri="{FF2B5EF4-FFF2-40B4-BE49-F238E27FC236}">
              <a16:creationId xmlns:a16="http://schemas.microsoft.com/office/drawing/2014/main" id="{67DA1A63-A78A-4D77-B6FD-400879DBD5C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9" name="正方形/長方形 378">
          <a:extLst>
            <a:ext uri="{FF2B5EF4-FFF2-40B4-BE49-F238E27FC236}">
              <a16:creationId xmlns:a16="http://schemas.microsoft.com/office/drawing/2014/main" id="{E096A975-B172-42D9-BECE-5C668F64D1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80" name="テキスト ボックス 379">
          <a:extLst>
            <a:ext uri="{FF2B5EF4-FFF2-40B4-BE49-F238E27FC236}">
              <a16:creationId xmlns:a16="http://schemas.microsoft.com/office/drawing/2014/main" id="{1D9DA755-FD0B-4DE6-B55A-EFF2D459C7D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1" name="直線コネクタ 380">
          <a:extLst>
            <a:ext uri="{FF2B5EF4-FFF2-40B4-BE49-F238E27FC236}">
              <a16:creationId xmlns:a16="http://schemas.microsoft.com/office/drawing/2014/main" id="{2A18C6D7-294B-4409-B9E2-BB53331934D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2" name="直線コネクタ 381">
          <a:extLst>
            <a:ext uri="{FF2B5EF4-FFF2-40B4-BE49-F238E27FC236}">
              <a16:creationId xmlns:a16="http://schemas.microsoft.com/office/drawing/2014/main" id="{E56AD36E-6BF4-44BF-A9E4-7C053AD5DA6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3" name="テキスト ボックス 382">
          <a:extLst>
            <a:ext uri="{FF2B5EF4-FFF2-40B4-BE49-F238E27FC236}">
              <a16:creationId xmlns:a16="http://schemas.microsoft.com/office/drawing/2014/main" id="{31015717-79DB-4F1F-B8E0-29B290AA3D9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4" name="直線コネクタ 383">
          <a:extLst>
            <a:ext uri="{FF2B5EF4-FFF2-40B4-BE49-F238E27FC236}">
              <a16:creationId xmlns:a16="http://schemas.microsoft.com/office/drawing/2014/main" id="{B433FC7E-EB17-4A1A-B50C-60411869AED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5" name="テキスト ボックス 384">
          <a:extLst>
            <a:ext uri="{FF2B5EF4-FFF2-40B4-BE49-F238E27FC236}">
              <a16:creationId xmlns:a16="http://schemas.microsoft.com/office/drawing/2014/main" id="{5973B8A4-2895-4697-9093-C04BCB45E36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6" name="直線コネクタ 385">
          <a:extLst>
            <a:ext uri="{FF2B5EF4-FFF2-40B4-BE49-F238E27FC236}">
              <a16:creationId xmlns:a16="http://schemas.microsoft.com/office/drawing/2014/main" id="{5D295E58-C7CB-43BF-A1F4-56BBFA60793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7" name="テキスト ボックス 386">
          <a:extLst>
            <a:ext uri="{FF2B5EF4-FFF2-40B4-BE49-F238E27FC236}">
              <a16:creationId xmlns:a16="http://schemas.microsoft.com/office/drawing/2014/main" id="{8CA850BF-7F0C-42F5-A722-D73A0EB74D4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8" name="直線コネクタ 387">
          <a:extLst>
            <a:ext uri="{FF2B5EF4-FFF2-40B4-BE49-F238E27FC236}">
              <a16:creationId xmlns:a16="http://schemas.microsoft.com/office/drawing/2014/main" id="{6E421C48-E239-42F6-B93D-BEAFD1B9B38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9" name="テキスト ボックス 388">
          <a:extLst>
            <a:ext uri="{FF2B5EF4-FFF2-40B4-BE49-F238E27FC236}">
              <a16:creationId xmlns:a16="http://schemas.microsoft.com/office/drawing/2014/main" id="{959013EA-B0C3-4E14-98FE-4659ADD87A8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90" name="直線コネクタ 389">
          <a:extLst>
            <a:ext uri="{FF2B5EF4-FFF2-40B4-BE49-F238E27FC236}">
              <a16:creationId xmlns:a16="http://schemas.microsoft.com/office/drawing/2014/main" id="{F83CA44C-E06A-4847-B752-C7616E479CD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91" name="テキスト ボックス 390">
          <a:extLst>
            <a:ext uri="{FF2B5EF4-FFF2-40B4-BE49-F238E27FC236}">
              <a16:creationId xmlns:a16="http://schemas.microsoft.com/office/drawing/2014/main" id="{6AABCC9C-B9DA-49CE-965C-A25CA5BD010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2" name="直線コネクタ 391">
          <a:extLst>
            <a:ext uri="{FF2B5EF4-FFF2-40B4-BE49-F238E27FC236}">
              <a16:creationId xmlns:a16="http://schemas.microsoft.com/office/drawing/2014/main" id="{772EA35F-9F94-4BD7-B562-3404EA7D884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3" name="テキスト ボックス 392">
          <a:extLst>
            <a:ext uri="{FF2B5EF4-FFF2-40B4-BE49-F238E27FC236}">
              <a16:creationId xmlns:a16="http://schemas.microsoft.com/office/drawing/2014/main" id="{E0CA8FF8-D931-4519-AEC0-C9DB3219684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4" name="【保健センター・保健所】&#10;一人当たり面積グラフ枠">
          <a:extLst>
            <a:ext uri="{FF2B5EF4-FFF2-40B4-BE49-F238E27FC236}">
              <a16:creationId xmlns:a16="http://schemas.microsoft.com/office/drawing/2014/main" id="{A931B820-F29B-4114-9355-FDEFA205FA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395" name="直線コネクタ 394">
          <a:extLst>
            <a:ext uri="{FF2B5EF4-FFF2-40B4-BE49-F238E27FC236}">
              <a16:creationId xmlns:a16="http://schemas.microsoft.com/office/drawing/2014/main" id="{A3C8CBAF-F92D-4040-94A4-FC7CF3926F6A}"/>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396" name="【保健センター・保健所】&#10;一人当たり面積最小値テキスト">
          <a:extLst>
            <a:ext uri="{FF2B5EF4-FFF2-40B4-BE49-F238E27FC236}">
              <a16:creationId xmlns:a16="http://schemas.microsoft.com/office/drawing/2014/main" id="{D27C9ED2-DB2F-4BA4-A78D-044E6A5B128C}"/>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397" name="直線コネクタ 396">
          <a:extLst>
            <a:ext uri="{FF2B5EF4-FFF2-40B4-BE49-F238E27FC236}">
              <a16:creationId xmlns:a16="http://schemas.microsoft.com/office/drawing/2014/main" id="{42058A1F-1E8E-484B-8C55-55A63B96F148}"/>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398" name="【保健センター・保健所】&#10;一人当たり面積最大値テキスト">
          <a:extLst>
            <a:ext uri="{FF2B5EF4-FFF2-40B4-BE49-F238E27FC236}">
              <a16:creationId xmlns:a16="http://schemas.microsoft.com/office/drawing/2014/main" id="{EF896D2A-9879-41B5-A437-A2AAFA444A87}"/>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399" name="直線コネクタ 398">
          <a:extLst>
            <a:ext uri="{FF2B5EF4-FFF2-40B4-BE49-F238E27FC236}">
              <a16:creationId xmlns:a16="http://schemas.microsoft.com/office/drawing/2014/main" id="{E4263000-712E-4DE2-A140-B0DB6D14722F}"/>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400" name="【保健センター・保健所】&#10;一人当たり面積平均値テキスト">
          <a:extLst>
            <a:ext uri="{FF2B5EF4-FFF2-40B4-BE49-F238E27FC236}">
              <a16:creationId xmlns:a16="http://schemas.microsoft.com/office/drawing/2014/main" id="{9478AFEA-0B95-42F2-83DA-A9CCFEF85E1C}"/>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401" name="フローチャート: 判断 400">
          <a:extLst>
            <a:ext uri="{FF2B5EF4-FFF2-40B4-BE49-F238E27FC236}">
              <a16:creationId xmlns:a16="http://schemas.microsoft.com/office/drawing/2014/main" id="{5694ADAB-55AD-4E20-B76F-E0DC12B0E14A}"/>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402" name="フローチャート: 判断 401">
          <a:extLst>
            <a:ext uri="{FF2B5EF4-FFF2-40B4-BE49-F238E27FC236}">
              <a16:creationId xmlns:a16="http://schemas.microsoft.com/office/drawing/2014/main" id="{3884D937-FAF5-41F3-AB66-0E7D84F8311B}"/>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403" name="フローチャート: 判断 402">
          <a:extLst>
            <a:ext uri="{FF2B5EF4-FFF2-40B4-BE49-F238E27FC236}">
              <a16:creationId xmlns:a16="http://schemas.microsoft.com/office/drawing/2014/main" id="{A98FFD30-A33F-4839-B206-7A5DCFAAB968}"/>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404" name="フローチャート: 判断 403">
          <a:extLst>
            <a:ext uri="{FF2B5EF4-FFF2-40B4-BE49-F238E27FC236}">
              <a16:creationId xmlns:a16="http://schemas.microsoft.com/office/drawing/2014/main" id="{E9A7CD98-5588-47B9-8C57-AFAA0A97ECB6}"/>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405" name="フローチャート: 判断 404">
          <a:extLst>
            <a:ext uri="{FF2B5EF4-FFF2-40B4-BE49-F238E27FC236}">
              <a16:creationId xmlns:a16="http://schemas.microsoft.com/office/drawing/2014/main" id="{36733B27-83BF-4EF4-8EE5-C058046A29FF}"/>
            </a:ext>
          </a:extLst>
        </xdr:cNvPr>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32949B4-94DC-4D5D-BE02-848EA932A7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BD4DCE79-B409-41D9-8765-AE1189EDB70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09A909D8-D56D-4B1A-9826-9A0220DC9D0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2A748A54-EF5A-4991-B748-2907E57E375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10" name="テキスト ボックス 409">
          <a:extLst>
            <a:ext uri="{FF2B5EF4-FFF2-40B4-BE49-F238E27FC236}">
              <a16:creationId xmlns:a16="http://schemas.microsoft.com/office/drawing/2014/main" id="{5A254281-2DF6-44CB-95EB-1EC6128695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411" name="楕円 410">
          <a:extLst>
            <a:ext uri="{FF2B5EF4-FFF2-40B4-BE49-F238E27FC236}">
              <a16:creationId xmlns:a16="http://schemas.microsoft.com/office/drawing/2014/main" id="{A1062BBF-1C60-44D6-92A2-52EDB735B843}"/>
            </a:ext>
          </a:extLst>
        </xdr:cNvPr>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85107</xdr:rowOff>
    </xdr:from>
    <xdr:ext cx="469744" cy="259045"/>
    <xdr:sp macro="" textlink="">
      <xdr:nvSpPr>
        <xdr:cNvPr id="412" name="【保健センター・保健所】&#10;一人当たり面積該当値テキスト">
          <a:extLst>
            <a:ext uri="{FF2B5EF4-FFF2-40B4-BE49-F238E27FC236}">
              <a16:creationId xmlns:a16="http://schemas.microsoft.com/office/drawing/2014/main" id="{19858EBF-222C-43AF-97BE-CB8BD8C36138}"/>
            </a:ext>
          </a:extLst>
        </xdr:cNvPr>
        <xdr:cNvSpPr txBox="1"/>
      </xdr:nvSpPr>
      <xdr:spPr>
        <a:xfrm>
          <a:off x="22199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413" name="楕円 412">
          <a:extLst>
            <a:ext uri="{FF2B5EF4-FFF2-40B4-BE49-F238E27FC236}">
              <a16:creationId xmlns:a16="http://schemas.microsoft.com/office/drawing/2014/main" id="{2CA17671-5360-48DF-936C-8E2163780345}"/>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57150</xdr:rowOff>
    </xdr:to>
    <xdr:cxnSp macro="">
      <xdr:nvCxnSpPr>
        <xdr:cNvPr id="414" name="直線コネクタ 413">
          <a:extLst>
            <a:ext uri="{FF2B5EF4-FFF2-40B4-BE49-F238E27FC236}">
              <a16:creationId xmlns:a16="http://schemas.microsoft.com/office/drawing/2014/main" id="{D3E24E1A-C37E-4F5C-9D77-AB4031790497}"/>
            </a:ext>
          </a:extLst>
        </xdr:cNvPr>
        <xdr:cNvCxnSpPr/>
      </xdr:nvCxnSpPr>
      <xdr:spPr>
        <a:xfrm flipV="1">
          <a:off x="21323300" y="108508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415" name="楕円 414">
          <a:extLst>
            <a:ext uri="{FF2B5EF4-FFF2-40B4-BE49-F238E27FC236}">
              <a16:creationId xmlns:a16="http://schemas.microsoft.com/office/drawing/2014/main" id="{792E5E11-B018-42A1-8677-99A8C4A5BCA7}"/>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416" name="直線コネクタ 415">
          <a:extLst>
            <a:ext uri="{FF2B5EF4-FFF2-40B4-BE49-F238E27FC236}">
              <a16:creationId xmlns:a16="http://schemas.microsoft.com/office/drawing/2014/main" id="{26AEA520-1236-40D0-9FFE-3068358DEF81}"/>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10160</xdr:rowOff>
    </xdr:from>
    <xdr:to>
      <xdr:col>102</xdr:col>
      <xdr:colOff>165100</xdr:colOff>
      <xdr:row>63</xdr:row>
      <xdr:rowOff>111760</xdr:rowOff>
    </xdr:to>
    <xdr:sp macro="" textlink="">
      <xdr:nvSpPr>
        <xdr:cNvPr id="417" name="楕円 416">
          <a:extLst>
            <a:ext uri="{FF2B5EF4-FFF2-40B4-BE49-F238E27FC236}">
              <a16:creationId xmlns:a16="http://schemas.microsoft.com/office/drawing/2014/main" id="{D304EA6A-978A-4CA5-AE5D-2B361DEEFB27}"/>
            </a:ext>
          </a:extLst>
        </xdr:cNvPr>
        <xdr:cNvSpPr/>
      </xdr:nvSpPr>
      <xdr:spPr>
        <a:xfrm>
          <a:off x="194945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60960</xdr:rowOff>
    </xdr:to>
    <xdr:cxnSp macro="">
      <xdr:nvCxnSpPr>
        <xdr:cNvPr id="418" name="直線コネクタ 417">
          <a:extLst>
            <a:ext uri="{FF2B5EF4-FFF2-40B4-BE49-F238E27FC236}">
              <a16:creationId xmlns:a16="http://schemas.microsoft.com/office/drawing/2014/main" id="{4384C582-4C57-424A-B6F1-F3057C8D34E4}"/>
            </a:ext>
          </a:extLst>
        </xdr:cNvPr>
        <xdr:cNvCxnSpPr/>
      </xdr:nvCxnSpPr>
      <xdr:spPr>
        <a:xfrm flipV="1">
          <a:off x="19545300" y="10858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xdr:rowOff>
    </xdr:from>
    <xdr:to>
      <xdr:col>98</xdr:col>
      <xdr:colOff>38100</xdr:colOff>
      <xdr:row>63</xdr:row>
      <xdr:rowOff>115570</xdr:rowOff>
    </xdr:to>
    <xdr:sp macro="" textlink="">
      <xdr:nvSpPr>
        <xdr:cNvPr id="419" name="楕円 418">
          <a:extLst>
            <a:ext uri="{FF2B5EF4-FFF2-40B4-BE49-F238E27FC236}">
              <a16:creationId xmlns:a16="http://schemas.microsoft.com/office/drawing/2014/main" id="{02DD62AB-5CC8-46F8-A146-6375A61AB1E3}"/>
            </a:ext>
          </a:extLst>
        </xdr:cNvPr>
        <xdr:cNvSpPr/>
      </xdr:nvSpPr>
      <xdr:spPr>
        <a:xfrm>
          <a:off x="18605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60960</xdr:rowOff>
    </xdr:from>
    <xdr:to>
      <xdr:col>102</xdr:col>
      <xdr:colOff>114300</xdr:colOff>
      <xdr:row>63</xdr:row>
      <xdr:rowOff>64770</xdr:rowOff>
    </xdr:to>
    <xdr:cxnSp macro="">
      <xdr:nvCxnSpPr>
        <xdr:cNvPr id="420" name="直線コネクタ 419">
          <a:extLst>
            <a:ext uri="{FF2B5EF4-FFF2-40B4-BE49-F238E27FC236}">
              <a16:creationId xmlns:a16="http://schemas.microsoft.com/office/drawing/2014/main" id="{6B8B0891-9A1E-4E10-A4A8-E93E5F3127E3}"/>
            </a:ext>
          </a:extLst>
        </xdr:cNvPr>
        <xdr:cNvCxnSpPr/>
      </xdr:nvCxnSpPr>
      <xdr:spPr>
        <a:xfrm flipV="1">
          <a:off x="18656300" y="10862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421" name="n_1aveValue【保健センター・保健所】&#10;一人当たり面積">
          <a:extLst>
            <a:ext uri="{FF2B5EF4-FFF2-40B4-BE49-F238E27FC236}">
              <a16:creationId xmlns:a16="http://schemas.microsoft.com/office/drawing/2014/main" id="{67CA846E-754F-447F-AF4C-E0B38C21F10C}"/>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422" name="n_2aveValue【保健センター・保健所】&#10;一人当たり面積">
          <a:extLst>
            <a:ext uri="{FF2B5EF4-FFF2-40B4-BE49-F238E27FC236}">
              <a16:creationId xmlns:a16="http://schemas.microsoft.com/office/drawing/2014/main" id="{969164A6-21F7-4AF0-94AF-995265499176}"/>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423" name="n_3aveValue【保健センター・保健所】&#10;一人当たり面積">
          <a:extLst>
            <a:ext uri="{FF2B5EF4-FFF2-40B4-BE49-F238E27FC236}">
              <a16:creationId xmlns:a16="http://schemas.microsoft.com/office/drawing/2014/main" id="{6D1B4F64-1FD8-4C75-9A9E-6AAA2975658A}"/>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158767</xdr:rowOff>
    </xdr:from>
    <xdr:ext cx="469744" cy="259045"/>
    <xdr:sp macro="" textlink="">
      <xdr:nvSpPr>
        <xdr:cNvPr id="424" name="n_4aveValue【保健センター・保健所】&#10;一人当たり面積">
          <a:extLst>
            <a:ext uri="{FF2B5EF4-FFF2-40B4-BE49-F238E27FC236}">
              <a16:creationId xmlns:a16="http://schemas.microsoft.com/office/drawing/2014/main" id="{8AF96A8B-A471-43EA-9DCA-FFB1E814B320}"/>
            </a:ext>
          </a:extLst>
        </xdr:cNvPr>
        <xdr:cNvSpPr txBox="1"/>
      </xdr:nvSpPr>
      <xdr:spPr>
        <a:xfrm>
          <a:off x="18421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425" name="n_1mainValue【保健センター・保健所】&#10;一人当たり面積">
          <a:extLst>
            <a:ext uri="{FF2B5EF4-FFF2-40B4-BE49-F238E27FC236}">
              <a16:creationId xmlns:a16="http://schemas.microsoft.com/office/drawing/2014/main" id="{35A45587-297A-46CA-AB24-1F146C65430F}"/>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426" name="n_2mainValue【保健センター・保健所】&#10;一人当たり面積">
          <a:extLst>
            <a:ext uri="{FF2B5EF4-FFF2-40B4-BE49-F238E27FC236}">
              <a16:creationId xmlns:a16="http://schemas.microsoft.com/office/drawing/2014/main" id="{13DB898E-9CDE-4205-943A-917B1D2D21A7}"/>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102887</xdr:rowOff>
    </xdr:from>
    <xdr:ext cx="469744" cy="259045"/>
    <xdr:sp macro="" textlink="">
      <xdr:nvSpPr>
        <xdr:cNvPr id="427" name="n_3mainValue【保健センター・保健所】&#10;一人当たり面積">
          <a:extLst>
            <a:ext uri="{FF2B5EF4-FFF2-40B4-BE49-F238E27FC236}">
              <a16:creationId xmlns:a16="http://schemas.microsoft.com/office/drawing/2014/main" id="{722408AC-1FA6-4CDD-BEE1-67007EFB9D22}"/>
            </a:ext>
          </a:extLst>
        </xdr:cNvPr>
        <xdr:cNvSpPr txBox="1"/>
      </xdr:nvSpPr>
      <xdr:spPr>
        <a:xfrm>
          <a:off x="19310427" y="1090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106697</xdr:rowOff>
    </xdr:from>
    <xdr:ext cx="469744" cy="259045"/>
    <xdr:sp macro="" textlink="">
      <xdr:nvSpPr>
        <xdr:cNvPr id="428" name="n_4mainValue【保健センター・保健所】&#10;一人当たり面積">
          <a:extLst>
            <a:ext uri="{FF2B5EF4-FFF2-40B4-BE49-F238E27FC236}">
              <a16:creationId xmlns:a16="http://schemas.microsoft.com/office/drawing/2014/main" id="{155538A5-A873-41B6-8437-9C9B28137AB7}"/>
            </a:ext>
          </a:extLst>
        </xdr:cNvPr>
        <xdr:cNvSpPr txBox="1"/>
      </xdr:nvSpPr>
      <xdr:spPr>
        <a:xfrm>
          <a:off x="18421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9" name="正方形/長方形 428">
          <a:extLst>
            <a:ext uri="{FF2B5EF4-FFF2-40B4-BE49-F238E27FC236}">
              <a16:creationId xmlns:a16="http://schemas.microsoft.com/office/drawing/2014/main" id="{98D35D2C-4C9C-450D-9D3D-491FAE37C27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0" name="正方形/長方形 429">
          <a:extLst>
            <a:ext uri="{FF2B5EF4-FFF2-40B4-BE49-F238E27FC236}">
              <a16:creationId xmlns:a16="http://schemas.microsoft.com/office/drawing/2014/main" id="{5D31AB4C-4097-4ECE-A4A3-5C2709513A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1" name="正方形/長方形 430">
          <a:extLst>
            <a:ext uri="{FF2B5EF4-FFF2-40B4-BE49-F238E27FC236}">
              <a16:creationId xmlns:a16="http://schemas.microsoft.com/office/drawing/2014/main" id="{5AD580DB-11B5-4EDE-B864-23759C30C7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2" name="正方形/長方形 431">
          <a:extLst>
            <a:ext uri="{FF2B5EF4-FFF2-40B4-BE49-F238E27FC236}">
              <a16:creationId xmlns:a16="http://schemas.microsoft.com/office/drawing/2014/main" id="{6C9AE07E-6711-41D0-850F-EB7F8446A57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3" name="正方形/長方形 432">
          <a:extLst>
            <a:ext uri="{FF2B5EF4-FFF2-40B4-BE49-F238E27FC236}">
              <a16:creationId xmlns:a16="http://schemas.microsoft.com/office/drawing/2014/main" id="{A204CF1E-018F-458C-9F3A-71E46A7DFB7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4" name="正方形/長方形 433">
          <a:extLst>
            <a:ext uri="{FF2B5EF4-FFF2-40B4-BE49-F238E27FC236}">
              <a16:creationId xmlns:a16="http://schemas.microsoft.com/office/drawing/2014/main" id="{8081C8A8-32AA-499C-B713-56C6B1DFEDF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5" name="正方形/長方形 434">
          <a:extLst>
            <a:ext uri="{FF2B5EF4-FFF2-40B4-BE49-F238E27FC236}">
              <a16:creationId xmlns:a16="http://schemas.microsoft.com/office/drawing/2014/main" id="{9EF33411-B736-42D2-B70D-77A1283E8C3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6" name="正方形/長方形 435">
          <a:extLst>
            <a:ext uri="{FF2B5EF4-FFF2-40B4-BE49-F238E27FC236}">
              <a16:creationId xmlns:a16="http://schemas.microsoft.com/office/drawing/2014/main" id="{A5AAA7EE-CCE5-4AC6-972E-72AE50840E6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7" name="テキスト ボックス 436">
          <a:extLst>
            <a:ext uri="{FF2B5EF4-FFF2-40B4-BE49-F238E27FC236}">
              <a16:creationId xmlns:a16="http://schemas.microsoft.com/office/drawing/2014/main" id="{83334AC7-26EF-4193-8DFC-BCF13C5E732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8" name="直線コネクタ 437">
          <a:extLst>
            <a:ext uri="{FF2B5EF4-FFF2-40B4-BE49-F238E27FC236}">
              <a16:creationId xmlns:a16="http://schemas.microsoft.com/office/drawing/2014/main" id="{A955A477-D396-44CE-8795-0EE11073045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9" name="テキスト ボックス 438">
          <a:extLst>
            <a:ext uri="{FF2B5EF4-FFF2-40B4-BE49-F238E27FC236}">
              <a16:creationId xmlns:a16="http://schemas.microsoft.com/office/drawing/2014/main" id="{17B569DE-8D6F-4115-9080-AE36550783A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40" name="直線コネクタ 439">
          <a:extLst>
            <a:ext uri="{FF2B5EF4-FFF2-40B4-BE49-F238E27FC236}">
              <a16:creationId xmlns:a16="http://schemas.microsoft.com/office/drawing/2014/main" id="{B275F107-6B68-46E2-AF14-1B2FC15C8D5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41" name="テキスト ボックス 440">
          <a:extLst>
            <a:ext uri="{FF2B5EF4-FFF2-40B4-BE49-F238E27FC236}">
              <a16:creationId xmlns:a16="http://schemas.microsoft.com/office/drawing/2014/main" id="{C3AC68BA-737F-4AAC-A2E2-D20C2D7B1E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2" name="直線コネクタ 441">
          <a:extLst>
            <a:ext uri="{FF2B5EF4-FFF2-40B4-BE49-F238E27FC236}">
              <a16:creationId xmlns:a16="http://schemas.microsoft.com/office/drawing/2014/main" id="{770F4CCF-2624-44E8-BC3A-EF4C9175EB2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3" name="テキスト ボックス 442">
          <a:extLst>
            <a:ext uri="{FF2B5EF4-FFF2-40B4-BE49-F238E27FC236}">
              <a16:creationId xmlns:a16="http://schemas.microsoft.com/office/drawing/2014/main" id="{9B81BA42-7FD4-47A8-8046-AA1A1ABC2EB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4" name="直線コネクタ 443">
          <a:extLst>
            <a:ext uri="{FF2B5EF4-FFF2-40B4-BE49-F238E27FC236}">
              <a16:creationId xmlns:a16="http://schemas.microsoft.com/office/drawing/2014/main" id="{CD371E5B-691C-4101-B88E-9677E3798C2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5" name="テキスト ボックス 444">
          <a:extLst>
            <a:ext uri="{FF2B5EF4-FFF2-40B4-BE49-F238E27FC236}">
              <a16:creationId xmlns:a16="http://schemas.microsoft.com/office/drawing/2014/main" id="{40187396-4EA1-4058-8C93-B375A4F4F4B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6" name="直線コネクタ 445">
          <a:extLst>
            <a:ext uri="{FF2B5EF4-FFF2-40B4-BE49-F238E27FC236}">
              <a16:creationId xmlns:a16="http://schemas.microsoft.com/office/drawing/2014/main" id="{0993F1BA-D3FC-429E-A1A1-A2AB8722370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7" name="テキスト ボックス 446">
          <a:extLst>
            <a:ext uri="{FF2B5EF4-FFF2-40B4-BE49-F238E27FC236}">
              <a16:creationId xmlns:a16="http://schemas.microsoft.com/office/drawing/2014/main" id="{9B2B775A-01D6-48EC-A430-A8F6D64F720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8" name="直線コネクタ 447">
          <a:extLst>
            <a:ext uri="{FF2B5EF4-FFF2-40B4-BE49-F238E27FC236}">
              <a16:creationId xmlns:a16="http://schemas.microsoft.com/office/drawing/2014/main" id="{AC87E2CA-E3D0-42F5-AE39-ADD2DF7F7EE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9" name="テキスト ボックス 448">
          <a:extLst>
            <a:ext uri="{FF2B5EF4-FFF2-40B4-BE49-F238E27FC236}">
              <a16:creationId xmlns:a16="http://schemas.microsoft.com/office/drawing/2014/main" id="{876A3BE4-2097-4ED4-8FEE-E2F1EA6E318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0" name="直線コネクタ 449">
          <a:extLst>
            <a:ext uri="{FF2B5EF4-FFF2-40B4-BE49-F238E27FC236}">
              <a16:creationId xmlns:a16="http://schemas.microsoft.com/office/drawing/2014/main" id="{4A0B6E34-C893-4BAC-930F-758981AC46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51" name="テキスト ボックス 450">
          <a:extLst>
            <a:ext uri="{FF2B5EF4-FFF2-40B4-BE49-F238E27FC236}">
              <a16:creationId xmlns:a16="http://schemas.microsoft.com/office/drawing/2014/main" id="{70BF8BB4-0028-4673-8C22-F27EDC3200D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D40264BF-D412-4ED7-B6FB-4F4959D41E0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453" name="直線コネクタ 452">
          <a:extLst>
            <a:ext uri="{FF2B5EF4-FFF2-40B4-BE49-F238E27FC236}">
              <a16:creationId xmlns:a16="http://schemas.microsoft.com/office/drawing/2014/main" id="{DD1DB375-1440-4E6D-903B-671CD2840E9E}"/>
            </a:ext>
          </a:extLst>
        </xdr:cNvPr>
        <xdr:cNvCxnSpPr/>
      </xdr:nvCxnSpPr>
      <xdr:spPr>
        <a:xfrm flipV="1">
          <a:off x="16318864" y="13422630"/>
          <a:ext cx="0" cy="133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454" name="【消防施設】&#10;有形固定資産減価償却率最小値テキスト">
          <a:extLst>
            <a:ext uri="{FF2B5EF4-FFF2-40B4-BE49-F238E27FC236}">
              <a16:creationId xmlns:a16="http://schemas.microsoft.com/office/drawing/2014/main" id="{22EB92FD-8F9D-4A97-BA61-035B9D26977B}"/>
            </a:ext>
          </a:extLst>
        </xdr:cNvPr>
        <xdr:cNvSpPr txBox="1"/>
      </xdr:nvSpPr>
      <xdr:spPr>
        <a:xfrm>
          <a:off x="16357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455" name="直線コネクタ 454">
          <a:extLst>
            <a:ext uri="{FF2B5EF4-FFF2-40B4-BE49-F238E27FC236}">
              <a16:creationId xmlns:a16="http://schemas.microsoft.com/office/drawing/2014/main" id="{F8491A1A-FCCA-4F73-BF40-242737091110}"/>
            </a:ext>
          </a:extLst>
        </xdr:cNvPr>
        <xdr:cNvCxnSpPr/>
      </xdr:nvCxnSpPr>
      <xdr:spPr>
        <a:xfrm>
          <a:off x="16230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456" name="【消防施設】&#10;有形固定資産減価償却率最大値テキスト">
          <a:extLst>
            <a:ext uri="{FF2B5EF4-FFF2-40B4-BE49-F238E27FC236}">
              <a16:creationId xmlns:a16="http://schemas.microsoft.com/office/drawing/2014/main" id="{8198DF7F-3029-44C5-80C7-5BC657639AB8}"/>
            </a:ext>
          </a:extLst>
        </xdr:cNvPr>
        <xdr:cNvSpPr txBox="1"/>
      </xdr:nvSpPr>
      <xdr:spPr>
        <a:xfrm>
          <a:off x="16357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457" name="直線コネクタ 456">
          <a:extLst>
            <a:ext uri="{FF2B5EF4-FFF2-40B4-BE49-F238E27FC236}">
              <a16:creationId xmlns:a16="http://schemas.microsoft.com/office/drawing/2014/main" id="{329CAC1A-E262-416A-8C4D-FC000408A2B3}"/>
            </a:ext>
          </a:extLst>
        </xdr:cNvPr>
        <xdr:cNvCxnSpPr/>
      </xdr:nvCxnSpPr>
      <xdr:spPr>
        <a:xfrm>
          <a:off x="16230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E3DC9ED1-B7AF-44BF-B57F-5A4A41140BE6}"/>
            </a:ext>
          </a:extLst>
        </xdr:cNvPr>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459" name="フローチャート: 判断 458">
          <a:extLst>
            <a:ext uri="{FF2B5EF4-FFF2-40B4-BE49-F238E27FC236}">
              <a16:creationId xmlns:a16="http://schemas.microsoft.com/office/drawing/2014/main" id="{E657E1C7-FC96-40E1-B752-0A4106CDADC0}"/>
            </a:ext>
          </a:extLst>
        </xdr:cNvPr>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460" name="フローチャート: 判断 459">
          <a:extLst>
            <a:ext uri="{FF2B5EF4-FFF2-40B4-BE49-F238E27FC236}">
              <a16:creationId xmlns:a16="http://schemas.microsoft.com/office/drawing/2014/main" id="{84C24ABC-1EBA-43F5-81BD-07BFF345417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461" name="フローチャート: 判断 460">
          <a:extLst>
            <a:ext uri="{FF2B5EF4-FFF2-40B4-BE49-F238E27FC236}">
              <a16:creationId xmlns:a16="http://schemas.microsoft.com/office/drawing/2014/main" id="{D89E812B-4C79-4E83-9E1D-1802A2881EFB}"/>
            </a:ext>
          </a:extLst>
        </xdr:cNvPr>
        <xdr:cNvSpPr/>
      </xdr:nvSpPr>
      <xdr:spPr>
        <a:xfrm>
          <a:off x="14541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462" name="フローチャート: 判断 461">
          <a:extLst>
            <a:ext uri="{FF2B5EF4-FFF2-40B4-BE49-F238E27FC236}">
              <a16:creationId xmlns:a16="http://schemas.microsoft.com/office/drawing/2014/main" id="{F941F87E-D2B9-449B-95B8-9CB55BF7D7F8}"/>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463" name="フローチャート: 判断 462">
          <a:extLst>
            <a:ext uri="{FF2B5EF4-FFF2-40B4-BE49-F238E27FC236}">
              <a16:creationId xmlns:a16="http://schemas.microsoft.com/office/drawing/2014/main" id="{C0961E8F-6564-475D-8716-489372406FE9}"/>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BCDF72E3-1363-4F9D-B383-128C4B0B492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6094C3AB-5909-4874-8CFA-8C7F94E1AB5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F80594EB-05DD-44E6-A139-B637D6CE37E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2CAD032F-79D8-489A-9021-EC39CA35141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F89D54C2-62C9-44BA-9D73-C2BE25E97BA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130175</xdr:rowOff>
    </xdr:from>
    <xdr:to>
      <xdr:col>85</xdr:col>
      <xdr:colOff>177800</xdr:colOff>
      <xdr:row>84</xdr:row>
      <xdr:rowOff>60325</xdr:rowOff>
    </xdr:to>
    <xdr:sp macro="" textlink="">
      <xdr:nvSpPr>
        <xdr:cNvPr id="469" name="楕円 468">
          <a:extLst>
            <a:ext uri="{FF2B5EF4-FFF2-40B4-BE49-F238E27FC236}">
              <a16:creationId xmlns:a16="http://schemas.microsoft.com/office/drawing/2014/main" id="{C2FE0F18-8DFD-49B0-A343-FBCFCD498FC3}"/>
            </a:ext>
          </a:extLst>
        </xdr:cNvPr>
        <xdr:cNvSpPr/>
      </xdr:nvSpPr>
      <xdr:spPr>
        <a:xfrm>
          <a:off x="162687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108602</xdr:rowOff>
    </xdr:from>
    <xdr:ext cx="405111" cy="259045"/>
    <xdr:sp macro="" textlink="">
      <xdr:nvSpPr>
        <xdr:cNvPr id="470" name="【消防施設】&#10;有形固定資産減価償却率該当値テキスト">
          <a:extLst>
            <a:ext uri="{FF2B5EF4-FFF2-40B4-BE49-F238E27FC236}">
              <a16:creationId xmlns:a16="http://schemas.microsoft.com/office/drawing/2014/main" id="{B2AA3F56-F27F-4987-A324-786A1270FF26}"/>
            </a:ext>
          </a:extLst>
        </xdr:cNvPr>
        <xdr:cNvSpPr txBox="1"/>
      </xdr:nvSpPr>
      <xdr:spPr>
        <a:xfrm>
          <a:off x="1635760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99695</xdr:rowOff>
    </xdr:from>
    <xdr:to>
      <xdr:col>81</xdr:col>
      <xdr:colOff>101600</xdr:colOff>
      <xdr:row>84</xdr:row>
      <xdr:rowOff>29845</xdr:rowOff>
    </xdr:to>
    <xdr:sp macro="" textlink="">
      <xdr:nvSpPr>
        <xdr:cNvPr id="471" name="楕円 470">
          <a:extLst>
            <a:ext uri="{FF2B5EF4-FFF2-40B4-BE49-F238E27FC236}">
              <a16:creationId xmlns:a16="http://schemas.microsoft.com/office/drawing/2014/main" id="{A9C548E4-719E-4D45-BC66-CD2C6D6E21AB}"/>
            </a:ext>
          </a:extLst>
        </xdr:cNvPr>
        <xdr:cNvSpPr/>
      </xdr:nvSpPr>
      <xdr:spPr>
        <a:xfrm>
          <a:off x="154305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150495</xdr:rowOff>
    </xdr:from>
    <xdr:to>
      <xdr:col>85</xdr:col>
      <xdr:colOff>127000</xdr:colOff>
      <xdr:row>84</xdr:row>
      <xdr:rowOff>9525</xdr:rowOff>
    </xdr:to>
    <xdr:cxnSp macro="">
      <xdr:nvCxnSpPr>
        <xdr:cNvPr id="472" name="直線コネクタ 471">
          <a:extLst>
            <a:ext uri="{FF2B5EF4-FFF2-40B4-BE49-F238E27FC236}">
              <a16:creationId xmlns:a16="http://schemas.microsoft.com/office/drawing/2014/main" id="{AF28E112-6E57-4F58-8D83-CFCDCB2CCCA3}"/>
            </a:ext>
          </a:extLst>
        </xdr:cNvPr>
        <xdr:cNvCxnSpPr/>
      </xdr:nvCxnSpPr>
      <xdr:spPr>
        <a:xfrm>
          <a:off x="15481300" y="143808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61595</xdr:rowOff>
    </xdr:from>
    <xdr:to>
      <xdr:col>76</xdr:col>
      <xdr:colOff>165100</xdr:colOff>
      <xdr:row>83</xdr:row>
      <xdr:rowOff>163195</xdr:rowOff>
    </xdr:to>
    <xdr:sp macro="" textlink="">
      <xdr:nvSpPr>
        <xdr:cNvPr id="473" name="楕円 472">
          <a:extLst>
            <a:ext uri="{FF2B5EF4-FFF2-40B4-BE49-F238E27FC236}">
              <a16:creationId xmlns:a16="http://schemas.microsoft.com/office/drawing/2014/main" id="{93551D6E-AE58-40AD-B6A2-9D161EFD4F2E}"/>
            </a:ext>
          </a:extLst>
        </xdr:cNvPr>
        <xdr:cNvSpPr/>
      </xdr:nvSpPr>
      <xdr:spPr>
        <a:xfrm>
          <a:off x="14541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112395</xdr:rowOff>
    </xdr:from>
    <xdr:to>
      <xdr:col>81</xdr:col>
      <xdr:colOff>50800</xdr:colOff>
      <xdr:row>83</xdr:row>
      <xdr:rowOff>150495</xdr:rowOff>
    </xdr:to>
    <xdr:cxnSp macro="">
      <xdr:nvCxnSpPr>
        <xdr:cNvPr id="474" name="直線コネクタ 473">
          <a:extLst>
            <a:ext uri="{FF2B5EF4-FFF2-40B4-BE49-F238E27FC236}">
              <a16:creationId xmlns:a16="http://schemas.microsoft.com/office/drawing/2014/main" id="{3F28007C-E4DD-4CA1-B380-1ADCBA84E829}"/>
            </a:ext>
          </a:extLst>
        </xdr:cNvPr>
        <xdr:cNvCxnSpPr/>
      </xdr:nvCxnSpPr>
      <xdr:spPr>
        <a:xfrm>
          <a:off x="14592300" y="14342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23495</xdr:rowOff>
    </xdr:from>
    <xdr:to>
      <xdr:col>72</xdr:col>
      <xdr:colOff>38100</xdr:colOff>
      <xdr:row>83</xdr:row>
      <xdr:rowOff>125095</xdr:rowOff>
    </xdr:to>
    <xdr:sp macro="" textlink="">
      <xdr:nvSpPr>
        <xdr:cNvPr id="475" name="楕円 474">
          <a:extLst>
            <a:ext uri="{FF2B5EF4-FFF2-40B4-BE49-F238E27FC236}">
              <a16:creationId xmlns:a16="http://schemas.microsoft.com/office/drawing/2014/main" id="{610703FB-C489-4310-8ADE-C6A91CB3E651}"/>
            </a:ext>
          </a:extLst>
        </xdr:cNvPr>
        <xdr:cNvSpPr/>
      </xdr:nvSpPr>
      <xdr:spPr>
        <a:xfrm>
          <a:off x="13652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74295</xdr:rowOff>
    </xdr:from>
    <xdr:to>
      <xdr:col>76</xdr:col>
      <xdr:colOff>114300</xdr:colOff>
      <xdr:row>83</xdr:row>
      <xdr:rowOff>112395</xdr:rowOff>
    </xdr:to>
    <xdr:cxnSp macro="">
      <xdr:nvCxnSpPr>
        <xdr:cNvPr id="476" name="直線コネクタ 475">
          <a:extLst>
            <a:ext uri="{FF2B5EF4-FFF2-40B4-BE49-F238E27FC236}">
              <a16:creationId xmlns:a16="http://schemas.microsoft.com/office/drawing/2014/main" id="{2899F134-CF56-434E-89D3-AD2B94D9DFBE}"/>
            </a:ext>
          </a:extLst>
        </xdr:cNvPr>
        <xdr:cNvCxnSpPr/>
      </xdr:nvCxnSpPr>
      <xdr:spPr>
        <a:xfrm>
          <a:off x="13703300" y="143046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156845</xdr:rowOff>
    </xdr:from>
    <xdr:to>
      <xdr:col>67</xdr:col>
      <xdr:colOff>101600</xdr:colOff>
      <xdr:row>83</xdr:row>
      <xdr:rowOff>86995</xdr:rowOff>
    </xdr:to>
    <xdr:sp macro="" textlink="">
      <xdr:nvSpPr>
        <xdr:cNvPr id="477" name="楕円 476">
          <a:extLst>
            <a:ext uri="{FF2B5EF4-FFF2-40B4-BE49-F238E27FC236}">
              <a16:creationId xmlns:a16="http://schemas.microsoft.com/office/drawing/2014/main" id="{D93D1809-473F-4590-BDBD-2DA8BA213B4C}"/>
            </a:ext>
          </a:extLst>
        </xdr:cNvPr>
        <xdr:cNvSpPr/>
      </xdr:nvSpPr>
      <xdr:spPr>
        <a:xfrm>
          <a:off x="12763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36195</xdr:rowOff>
    </xdr:from>
    <xdr:to>
      <xdr:col>71</xdr:col>
      <xdr:colOff>177800</xdr:colOff>
      <xdr:row>83</xdr:row>
      <xdr:rowOff>74295</xdr:rowOff>
    </xdr:to>
    <xdr:cxnSp macro="">
      <xdr:nvCxnSpPr>
        <xdr:cNvPr id="478" name="直線コネクタ 477">
          <a:extLst>
            <a:ext uri="{FF2B5EF4-FFF2-40B4-BE49-F238E27FC236}">
              <a16:creationId xmlns:a16="http://schemas.microsoft.com/office/drawing/2014/main" id="{72655029-8AF8-409A-AF45-E50BC3AC4AA3}"/>
            </a:ext>
          </a:extLst>
        </xdr:cNvPr>
        <xdr:cNvCxnSpPr/>
      </xdr:nvCxnSpPr>
      <xdr:spPr>
        <a:xfrm>
          <a:off x="12814300" y="142665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479" name="n_1aveValue【消防施設】&#10;有形固定資産減価償却率">
          <a:extLst>
            <a:ext uri="{FF2B5EF4-FFF2-40B4-BE49-F238E27FC236}">
              <a16:creationId xmlns:a16="http://schemas.microsoft.com/office/drawing/2014/main" id="{7AE3B46C-5BA5-40A0-BEF9-1ACA008369FB}"/>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480" name="n_2aveValue【消防施設】&#10;有形固定資産減価償却率">
          <a:extLst>
            <a:ext uri="{FF2B5EF4-FFF2-40B4-BE49-F238E27FC236}">
              <a16:creationId xmlns:a16="http://schemas.microsoft.com/office/drawing/2014/main" id="{B946B20C-3ED4-4B03-9DD2-95A1234C439F}"/>
            </a:ext>
          </a:extLst>
        </xdr:cNvPr>
        <xdr:cNvSpPr txBox="1"/>
      </xdr:nvSpPr>
      <xdr:spPr>
        <a:xfrm>
          <a:off x="14389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481" name="n_3aveValue【消防施設】&#10;有形固定資産減価償却率">
          <a:extLst>
            <a:ext uri="{FF2B5EF4-FFF2-40B4-BE49-F238E27FC236}">
              <a16:creationId xmlns:a16="http://schemas.microsoft.com/office/drawing/2014/main" id="{9788B771-3630-44C1-8E66-342CF34BCE16}"/>
            </a:ext>
          </a:extLst>
        </xdr:cNvPr>
        <xdr:cNvSpPr txBox="1"/>
      </xdr:nvSpPr>
      <xdr:spPr>
        <a:xfrm>
          <a:off x="13500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482" name="n_4aveValue【消防施設】&#10;有形固定資産減価償却率">
          <a:extLst>
            <a:ext uri="{FF2B5EF4-FFF2-40B4-BE49-F238E27FC236}">
              <a16:creationId xmlns:a16="http://schemas.microsoft.com/office/drawing/2014/main" id="{0873B537-4218-4413-A552-DE86D9429D3E}"/>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20972</xdr:rowOff>
    </xdr:from>
    <xdr:ext cx="405111" cy="259045"/>
    <xdr:sp macro="" textlink="">
      <xdr:nvSpPr>
        <xdr:cNvPr id="483" name="n_1mainValue【消防施設】&#10;有形固定資産減価償却率">
          <a:extLst>
            <a:ext uri="{FF2B5EF4-FFF2-40B4-BE49-F238E27FC236}">
              <a16:creationId xmlns:a16="http://schemas.microsoft.com/office/drawing/2014/main" id="{B61E1E7D-2CF0-4A04-8851-D78A7F586B76}"/>
            </a:ext>
          </a:extLst>
        </xdr:cNvPr>
        <xdr:cNvSpPr txBox="1"/>
      </xdr:nvSpPr>
      <xdr:spPr>
        <a:xfrm>
          <a:off x="15266044" y="1442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154322</xdr:rowOff>
    </xdr:from>
    <xdr:ext cx="405111" cy="259045"/>
    <xdr:sp macro="" textlink="">
      <xdr:nvSpPr>
        <xdr:cNvPr id="484" name="n_2mainValue【消防施設】&#10;有形固定資産減価償却率">
          <a:extLst>
            <a:ext uri="{FF2B5EF4-FFF2-40B4-BE49-F238E27FC236}">
              <a16:creationId xmlns:a16="http://schemas.microsoft.com/office/drawing/2014/main" id="{11185921-55AC-407D-8422-052F5EFA3A6B}"/>
            </a:ext>
          </a:extLst>
        </xdr:cNvPr>
        <xdr:cNvSpPr txBox="1"/>
      </xdr:nvSpPr>
      <xdr:spPr>
        <a:xfrm>
          <a:off x="14389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116222</xdr:rowOff>
    </xdr:from>
    <xdr:ext cx="405111" cy="259045"/>
    <xdr:sp macro="" textlink="">
      <xdr:nvSpPr>
        <xdr:cNvPr id="485" name="n_3mainValue【消防施設】&#10;有形固定資産減価償却率">
          <a:extLst>
            <a:ext uri="{FF2B5EF4-FFF2-40B4-BE49-F238E27FC236}">
              <a16:creationId xmlns:a16="http://schemas.microsoft.com/office/drawing/2014/main" id="{FEE3DDD2-C74F-41ED-8E9C-7D6206294FC7}"/>
            </a:ext>
          </a:extLst>
        </xdr:cNvPr>
        <xdr:cNvSpPr txBox="1"/>
      </xdr:nvSpPr>
      <xdr:spPr>
        <a:xfrm>
          <a:off x="13500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78122</xdr:rowOff>
    </xdr:from>
    <xdr:ext cx="405111" cy="259045"/>
    <xdr:sp macro="" textlink="">
      <xdr:nvSpPr>
        <xdr:cNvPr id="486" name="n_4mainValue【消防施設】&#10;有形固定資産減価償却率">
          <a:extLst>
            <a:ext uri="{FF2B5EF4-FFF2-40B4-BE49-F238E27FC236}">
              <a16:creationId xmlns:a16="http://schemas.microsoft.com/office/drawing/2014/main" id="{9C1FF288-5B2B-496A-9872-575296A30B5B}"/>
            </a:ext>
          </a:extLst>
        </xdr:cNvPr>
        <xdr:cNvSpPr txBox="1"/>
      </xdr:nvSpPr>
      <xdr:spPr>
        <a:xfrm>
          <a:off x="12611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B0C22D9E-EE1F-45B0-9143-8030AAE170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016B9762-1984-43C0-97D7-B558F7B6B21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ADFE2BD3-E0FC-497E-B6D6-6C00A7D0E83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78E45D8B-AF6F-4862-AE20-8168E319D72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843E5226-DB6F-4F22-8A69-E0BFF24BA5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21A77444-FDD1-43B2-BCA9-10CBFBA20C3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BCF0FB1E-0BAA-48C7-AD11-8C3D0134847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02DAF6AA-EBE9-4394-AE40-6F916D580C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93AD0984-E9DC-44E6-9C6E-815931F2A0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C214022C-5793-458E-9371-BC7966B6300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a:extLst>
            <a:ext uri="{FF2B5EF4-FFF2-40B4-BE49-F238E27FC236}">
              <a16:creationId xmlns:a16="http://schemas.microsoft.com/office/drawing/2014/main" id="{9D383658-2842-4FAD-BFAF-5A456A7A77A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a:extLst>
            <a:ext uri="{FF2B5EF4-FFF2-40B4-BE49-F238E27FC236}">
              <a16:creationId xmlns:a16="http://schemas.microsoft.com/office/drawing/2014/main" id="{A108FC0F-AD0C-4E8F-B1EE-99F7E7B8DAF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a:extLst>
            <a:ext uri="{FF2B5EF4-FFF2-40B4-BE49-F238E27FC236}">
              <a16:creationId xmlns:a16="http://schemas.microsoft.com/office/drawing/2014/main" id="{9666066F-9673-4CD0-9E74-2FA2E712C48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a:extLst>
            <a:ext uri="{FF2B5EF4-FFF2-40B4-BE49-F238E27FC236}">
              <a16:creationId xmlns:a16="http://schemas.microsoft.com/office/drawing/2014/main" id="{0B9D1170-7CBF-4D81-8E4A-A02CB7C7D5A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a:extLst>
            <a:ext uri="{FF2B5EF4-FFF2-40B4-BE49-F238E27FC236}">
              <a16:creationId xmlns:a16="http://schemas.microsoft.com/office/drawing/2014/main" id="{F9707C06-12C2-491D-98E5-1D6F443B5F8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a:extLst>
            <a:ext uri="{FF2B5EF4-FFF2-40B4-BE49-F238E27FC236}">
              <a16:creationId xmlns:a16="http://schemas.microsoft.com/office/drawing/2014/main" id="{9A76F4F3-8495-4390-9F9F-1AA2CFECB27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a:extLst>
            <a:ext uri="{FF2B5EF4-FFF2-40B4-BE49-F238E27FC236}">
              <a16:creationId xmlns:a16="http://schemas.microsoft.com/office/drawing/2014/main" id="{80049162-190C-4317-9CEB-2076434AFA3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a:extLst>
            <a:ext uri="{FF2B5EF4-FFF2-40B4-BE49-F238E27FC236}">
              <a16:creationId xmlns:a16="http://schemas.microsoft.com/office/drawing/2014/main" id="{7DE46F39-EBA7-4CE5-8211-06BD04B7901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a:extLst>
            <a:ext uri="{FF2B5EF4-FFF2-40B4-BE49-F238E27FC236}">
              <a16:creationId xmlns:a16="http://schemas.microsoft.com/office/drawing/2014/main" id="{8614307C-3F5D-493E-A7E7-168E9ED59EF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a:extLst>
            <a:ext uri="{FF2B5EF4-FFF2-40B4-BE49-F238E27FC236}">
              <a16:creationId xmlns:a16="http://schemas.microsoft.com/office/drawing/2014/main" id="{019A49CD-508A-42D7-8074-F53211C53EF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a:extLst>
            <a:ext uri="{FF2B5EF4-FFF2-40B4-BE49-F238E27FC236}">
              <a16:creationId xmlns:a16="http://schemas.microsoft.com/office/drawing/2014/main" id="{10A51585-5EB1-4AE8-8611-5EE56502CAC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a:extLst>
            <a:ext uri="{FF2B5EF4-FFF2-40B4-BE49-F238E27FC236}">
              <a16:creationId xmlns:a16="http://schemas.microsoft.com/office/drawing/2014/main" id="{E7F5D4A3-D7B7-4B1D-A7F4-A2F31DB049E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a:extLst>
            <a:ext uri="{FF2B5EF4-FFF2-40B4-BE49-F238E27FC236}">
              <a16:creationId xmlns:a16="http://schemas.microsoft.com/office/drawing/2014/main" id="{1CCCB145-DA59-425E-99B7-AE88A66F39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510" name="直線コネクタ 509">
          <a:extLst>
            <a:ext uri="{FF2B5EF4-FFF2-40B4-BE49-F238E27FC236}">
              <a16:creationId xmlns:a16="http://schemas.microsoft.com/office/drawing/2014/main" id="{B092518A-880C-4F34-8DA9-BF7A59ED1BDF}"/>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11" name="【消防施設】&#10;一人当たり面積最小値テキスト">
          <a:extLst>
            <a:ext uri="{FF2B5EF4-FFF2-40B4-BE49-F238E27FC236}">
              <a16:creationId xmlns:a16="http://schemas.microsoft.com/office/drawing/2014/main" id="{7EA5FC1B-6AC3-42CC-AF76-0296B28D7F9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2" name="直線コネクタ 511">
          <a:extLst>
            <a:ext uri="{FF2B5EF4-FFF2-40B4-BE49-F238E27FC236}">
              <a16:creationId xmlns:a16="http://schemas.microsoft.com/office/drawing/2014/main" id="{10E9D6FC-BB2F-4A94-AD26-F07997E66AF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513" name="【消防施設】&#10;一人当たり面積最大値テキスト">
          <a:extLst>
            <a:ext uri="{FF2B5EF4-FFF2-40B4-BE49-F238E27FC236}">
              <a16:creationId xmlns:a16="http://schemas.microsoft.com/office/drawing/2014/main" id="{14C1258F-1535-47D8-9F00-9D1D6908B71C}"/>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514" name="直線コネクタ 513">
          <a:extLst>
            <a:ext uri="{FF2B5EF4-FFF2-40B4-BE49-F238E27FC236}">
              <a16:creationId xmlns:a16="http://schemas.microsoft.com/office/drawing/2014/main" id="{04154B6F-C9DB-4A50-8229-8540B3FCE429}"/>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515" name="【消防施設】&#10;一人当たり面積平均値テキスト">
          <a:extLst>
            <a:ext uri="{FF2B5EF4-FFF2-40B4-BE49-F238E27FC236}">
              <a16:creationId xmlns:a16="http://schemas.microsoft.com/office/drawing/2014/main" id="{3FB9A0C3-915D-4D64-BFCB-B210936B5B5E}"/>
            </a:ext>
          </a:extLst>
        </xdr:cNvPr>
        <xdr:cNvSpPr txBox="1"/>
      </xdr:nvSpPr>
      <xdr:spPr>
        <a:xfrm>
          <a:off x="22199600" y="1436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516" name="フローチャート: 判断 515">
          <a:extLst>
            <a:ext uri="{FF2B5EF4-FFF2-40B4-BE49-F238E27FC236}">
              <a16:creationId xmlns:a16="http://schemas.microsoft.com/office/drawing/2014/main" id="{A3BA5BC3-2654-47C8-966C-42BC2F032EC3}"/>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517" name="フローチャート: 判断 516">
          <a:extLst>
            <a:ext uri="{FF2B5EF4-FFF2-40B4-BE49-F238E27FC236}">
              <a16:creationId xmlns:a16="http://schemas.microsoft.com/office/drawing/2014/main" id="{D897B2A4-D6B5-4507-8AAD-1B7DF100E65A}"/>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518" name="フローチャート: 判断 517">
          <a:extLst>
            <a:ext uri="{FF2B5EF4-FFF2-40B4-BE49-F238E27FC236}">
              <a16:creationId xmlns:a16="http://schemas.microsoft.com/office/drawing/2014/main" id="{7057384C-B925-430A-872B-1CD98F1137FE}"/>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519" name="フローチャート: 判断 518">
          <a:extLst>
            <a:ext uri="{FF2B5EF4-FFF2-40B4-BE49-F238E27FC236}">
              <a16:creationId xmlns:a16="http://schemas.microsoft.com/office/drawing/2014/main" id="{E69A1F09-3798-4C81-A74F-C388DCA33B42}"/>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20" name="フローチャート: 判断 519">
          <a:extLst>
            <a:ext uri="{FF2B5EF4-FFF2-40B4-BE49-F238E27FC236}">
              <a16:creationId xmlns:a16="http://schemas.microsoft.com/office/drawing/2014/main" id="{A1B70243-DA77-4359-A245-BB9379700DCA}"/>
            </a:ext>
          </a:extLst>
        </xdr:cNvPr>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CF22DF2E-C169-4B45-8DA0-420424BA231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EC60DF49-8C97-4B7D-A06C-15EEB94C9F7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8A93602B-854E-4DF5-9E00-646F892D04C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BCF6CE9E-156A-4A68-8605-DCA3A4D71C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E495FAC1-D91D-47CC-B349-021582285EA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86361</xdr:rowOff>
    </xdr:from>
    <xdr:to>
      <xdr:col>116</xdr:col>
      <xdr:colOff>114300</xdr:colOff>
      <xdr:row>86</xdr:row>
      <xdr:rowOff>16511</xdr:rowOff>
    </xdr:to>
    <xdr:sp macro="" textlink="">
      <xdr:nvSpPr>
        <xdr:cNvPr id="526" name="楕円 525">
          <a:extLst>
            <a:ext uri="{FF2B5EF4-FFF2-40B4-BE49-F238E27FC236}">
              <a16:creationId xmlns:a16="http://schemas.microsoft.com/office/drawing/2014/main" id="{334E200C-48D4-49AB-B173-DCEFBB666B3F}"/>
            </a:ext>
          </a:extLst>
        </xdr:cNvPr>
        <xdr:cNvSpPr/>
      </xdr:nvSpPr>
      <xdr:spPr>
        <a:xfrm>
          <a:off x="22110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1288</xdr:rowOff>
    </xdr:from>
    <xdr:ext cx="469744" cy="259045"/>
    <xdr:sp macro="" textlink="">
      <xdr:nvSpPr>
        <xdr:cNvPr id="527" name="【消防施設】&#10;一人当たり面積該当値テキスト">
          <a:extLst>
            <a:ext uri="{FF2B5EF4-FFF2-40B4-BE49-F238E27FC236}">
              <a16:creationId xmlns:a16="http://schemas.microsoft.com/office/drawing/2014/main" id="{E2466CFB-DB48-4D1F-A6B6-2BF2EA31B42D}"/>
            </a:ext>
          </a:extLst>
        </xdr:cNvPr>
        <xdr:cNvSpPr txBox="1"/>
      </xdr:nvSpPr>
      <xdr:spPr>
        <a:xfrm>
          <a:off x="22199600" y="1457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88264</xdr:rowOff>
    </xdr:from>
    <xdr:to>
      <xdr:col>112</xdr:col>
      <xdr:colOff>38100</xdr:colOff>
      <xdr:row>86</xdr:row>
      <xdr:rowOff>18414</xdr:rowOff>
    </xdr:to>
    <xdr:sp macro="" textlink="">
      <xdr:nvSpPr>
        <xdr:cNvPr id="528" name="楕円 527">
          <a:extLst>
            <a:ext uri="{FF2B5EF4-FFF2-40B4-BE49-F238E27FC236}">
              <a16:creationId xmlns:a16="http://schemas.microsoft.com/office/drawing/2014/main" id="{8FF3C4D8-F980-4491-B8FD-ADB5091364A1}"/>
            </a:ext>
          </a:extLst>
        </xdr:cNvPr>
        <xdr:cNvSpPr/>
      </xdr:nvSpPr>
      <xdr:spPr>
        <a:xfrm>
          <a:off x="21272500" y="1466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137161</xdr:rowOff>
    </xdr:from>
    <xdr:to>
      <xdr:col>116</xdr:col>
      <xdr:colOff>63500</xdr:colOff>
      <xdr:row>85</xdr:row>
      <xdr:rowOff>139064</xdr:rowOff>
    </xdr:to>
    <xdr:cxnSp macro="">
      <xdr:nvCxnSpPr>
        <xdr:cNvPr id="529" name="直線コネクタ 528">
          <a:extLst>
            <a:ext uri="{FF2B5EF4-FFF2-40B4-BE49-F238E27FC236}">
              <a16:creationId xmlns:a16="http://schemas.microsoft.com/office/drawing/2014/main" id="{533150B8-81E9-4383-8E46-5A2448DAAC2E}"/>
            </a:ext>
          </a:extLst>
        </xdr:cNvPr>
        <xdr:cNvCxnSpPr/>
      </xdr:nvCxnSpPr>
      <xdr:spPr>
        <a:xfrm flipV="1">
          <a:off x="21323300" y="14710411"/>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530" name="楕円 529">
          <a:extLst>
            <a:ext uri="{FF2B5EF4-FFF2-40B4-BE49-F238E27FC236}">
              <a16:creationId xmlns:a16="http://schemas.microsoft.com/office/drawing/2014/main" id="{EAF68193-F67A-46DC-B88D-2AC4D80D8087}"/>
            </a:ext>
          </a:extLst>
        </xdr:cNvPr>
        <xdr:cNvSpPr/>
      </xdr:nvSpPr>
      <xdr:spPr>
        <a:xfrm>
          <a:off x="20383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139064</xdr:rowOff>
    </xdr:from>
    <xdr:to>
      <xdr:col>111</xdr:col>
      <xdr:colOff>177800</xdr:colOff>
      <xdr:row>85</xdr:row>
      <xdr:rowOff>140970</xdr:rowOff>
    </xdr:to>
    <xdr:cxnSp macro="">
      <xdr:nvCxnSpPr>
        <xdr:cNvPr id="531" name="直線コネクタ 530">
          <a:extLst>
            <a:ext uri="{FF2B5EF4-FFF2-40B4-BE49-F238E27FC236}">
              <a16:creationId xmlns:a16="http://schemas.microsoft.com/office/drawing/2014/main" id="{0F5987EC-9BA3-4816-9ECE-7B2B49F66776}"/>
            </a:ext>
          </a:extLst>
        </xdr:cNvPr>
        <xdr:cNvCxnSpPr/>
      </xdr:nvCxnSpPr>
      <xdr:spPr>
        <a:xfrm flipV="1">
          <a:off x="20434300" y="1471231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92075</xdr:rowOff>
    </xdr:from>
    <xdr:to>
      <xdr:col>102</xdr:col>
      <xdr:colOff>165100</xdr:colOff>
      <xdr:row>86</xdr:row>
      <xdr:rowOff>22225</xdr:rowOff>
    </xdr:to>
    <xdr:sp macro="" textlink="">
      <xdr:nvSpPr>
        <xdr:cNvPr id="532" name="楕円 531">
          <a:extLst>
            <a:ext uri="{FF2B5EF4-FFF2-40B4-BE49-F238E27FC236}">
              <a16:creationId xmlns:a16="http://schemas.microsoft.com/office/drawing/2014/main" id="{24D6817E-0AB8-4730-A269-EF0876FB1032}"/>
            </a:ext>
          </a:extLst>
        </xdr:cNvPr>
        <xdr:cNvSpPr/>
      </xdr:nvSpPr>
      <xdr:spPr>
        <a:xfrm>
          <a:off x="19494500" y="146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142875</xdr:rowOff>
    </xdr:to>
    <xdr:cxnSp macro="">
      <xdr:nvCxnSpPr>
        <xdr:cNvPr id="533" name="直線コネクタ 532">
          <a:extLst>
            <a:ext uri="{FF2B5EF4-FFF2-40B4-BE49-F238E27FC236}">
              <a16:creationId xmlns:a16="http://schemas.microsoft.com/office/drawing/2014/main" id="{37E3F164-C432-4B93-AE80-BF2B93C9619B}"/>
            </a:ext>
          </a:extLst>
        </xdr:cNvPr>
        <xdr:cNvCxnSpPr/>
      </xdr:nvCxnSpPr>
      <xdr:spPr>
        <a:xfrm flipV="1">
          <a:off x="19545300" y="147142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93980</xdr:rowOff>
    </xdr:from>
    <xdr:to>
      <xdr:col>98</xdr:col>
      <xdr:colOff>38100</xdr:colOff>
      <xdr:row>86</xdr:row>
      <xdr:rowOff>24130</xdr:rowOff>
    </xdr:to>
    <xdr:sp macro="" textlink="">
      <xdr:nvSpPr>
        <xdr:cNvPr id="534" name="楕円 533">
          <a:extLst>
            <a:ext uri="{FF2B5EF4-FFF2-40B4-BE49-F238E27FC236}">
              <a16:creationId xmlns:a16="http://schemas.microsoft.com/office/drawing/2014/main" id="{0EDA7E95-863D-498F-B57F-B08FD04DEC5C}"/>
            </a:ext>
          </a:extLst>
        </xdr:cNvPr>
        <xdr:cNvSpPr/>
      </xdr:nvSpPr>
      <xdr:spPr>
        <a:xfrm>
          <a:off x="18605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142875</xdr:rowOff>
    </xdr:from>
    <xdr:to>
      <xdr:col>102</xdr:col>
      <xdr:colOff>114300</xdr:colOff>
      <xdr:row>85</xdr:row>
      <xdr:rowOff>144780</xdr:rowOff>
    </xdr:to>
    <xdr:cxnSp macro="">
      <xdr:nvCxnSpPr>
        <xdr:cNvPr id="535" name="直線コネクタ 534">
          <a:extLst>
            <a:ext uri="{FF2B5EF4-FFF2-40B4-BE49-F238E27FC236}">
              <a16:creationId xmlns:a16="http://schemas.microsoft.com/office/drawing/2014/main" id="{8751D151-BB2E-4E0B-BF62-D36CCF83C463}"/>
            </a:ext>
          </a:extLst>
        </xdr:cNvPr>
        <xdr:cNvCxnSpPr/>
      </xdr:nvCxnSpPr>
      <xdr:spPr>
        <a:xfrm flipV="1">
          <a:off x="18656300" y="147161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536" name="n_1aveValue【消防施設】&#10;一人当たり面積">
          <a:extLst>
            <a:ext uri="{FF2B5EF4-FFF2-40B4-BE49-F238E27FC236}">
              <a16:creationId xmlns:a16="http://schemas.microsoft.com/office/drawing/2014/main" id="{FC5BDA84-42B1-4993-A53C-723EAED23DB0}"/>
            </a:ext>
          </a:extLst>
        </xdr:cNvPr>
        <xdr:cNvSpPr txBox="1"/>
      </xdr:nvSpPr>
      <xdr:spPr>
        <a:xfrm>
          <a:off x="21075727" y="143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537" name="n_2aveValue【消防施設】&#10;一人当たり面積">
          <a:extLst>
            <a:ext uri="{FF2B5EF4-FFF2-40B4-BE49-F238E27FC236}">
              <a16:creationId xmlns:a16="http://schemas.microsoft.com/office/drawing/2014/main" id="{BAC782C9-F10D-45E3-B29C-E3904A966165}"/>
            </a:ext>
          </a:extLst>
        </xdr:cNvPr>
        <xdr:cNvSpPr txBox="1"/>
      </xdr:nvSpPr>
      <xdr:spPr>
        <a:xfrm>
          <a:off x="201994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538" name="n_3aveValue【消防施設】&#10;一人当たり面積">
          <a:extLst>
            <a:ext uri="{FF2B5EF4-FFF2-40B4-BE49-F238E27FC236}">
              <a16:creationId xmlns:a16="http://schemas.microsoft.com/office/drawing/2014/main" id="{AB94F9BF-25F9-4B6D-BB7F-2D7510A0D3BD}"/>
            </a:ext>
          </a:extLst>
        </xdr:cNvPr>
        <xdr:cNvSpPr txBox="1"/>
      </xdr:nvSpPr>
      <xdr:spPr>
        <a:xfrm>
          <a:off x="19310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539" name="n_4aveValue【消防施設】&#10;一人当たり面積">
          <a:extLst>
            <a:ext uri="{FF2B5EF4-FFF2-40B4-BE49-F238E27FC236}">
              <a16:creationId xmlns:a16="http://schemas.microsoft.com/office/drawing/2014/main" id="{B07E8DCC-F6D9-4C44-86F2-0FE4216D6446}"/>
            </a:ext>
          </a:extLst>
        </xdr:cNvPr>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9541</xdr:rowOff>
    </xdr:from>
    <xdr:ext cx="469744" cy="259045"/>
    <xdr:sp macro="" textlink="">
      <xdr:nvSpPr>
        <xdr:cNvPr id="540" name="n_1mainValue【消防施設】&#10;一人当たり面積">
          <a:extLst>
            <a:ext uri="{FF2B5EF4-FFF2-40B4-BE49-F238E27FC236}">
              <a16:creationId xmlns:a16="http://schemas.microsoft.com/office/drawing/2014/main" id="{784EACA2-7F81-4185-8CF1-E40FCB4FAAEA}"/>
            </a:ext>
          </a:extLst>
        </xdr:cNvPr>
        <xdr:cNvSpPr txBox="1"/>
      </xdr:nvSpPr>
      <xdr:spPr>
        <a:xfrm>
          <a:off x="21075727" y="1475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541" name="n_2mainValue【消防施設】&#10;一人当たり面積">
          <a:extLst>
            <a:ext uri="{FF2B5EF4-FFF2-40B4-BE49-F238E27FC236}">
              <a16:creationId xmlns:a16="http://schemas.microsoft.com/office/drawing/2014/main" id="{F8AF9114-8004-4243-8D79-795236C47091}"/>
            </a:ext>
          </a:extLst>
        </xdr:cNvPr>
        <xdr:cNvSpPr txBox="1"/>
      </xdr:nvSpPr>
      <xdr:spPr>
        <a:xfrm>
          <a:off x="20199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13352</xdr:rowOff>
    </xdr:from>
    <xdr:ext cx="469744" cy="259045"/>
    <xdr:sp macro="" textlink="">
      <xdr:nvSpPr>
        <xdr:cNvPr id="542" name="n_3mainValue【消防施設】&#10;一人当たり面積">
          <a:extLst>
            <a:ext uri="{FF2B5EF4-FFF2-40B4-BE49-F238E27FC236}">
              <a16:creationId xmlns:a16="http://schemas.microsoft.com/office/drawing/2014/main" id="{5769B817-7826-4C83-9BE5-16D6A35E084D}"/>
            </a:ext>
          </a:extLst>
        </xdr:cNvPr>
        <xdr:cNvSpPr txBox="1"/>
      </xdr:nvSpPr>
      <xdr:spPr>
        <a:xfrm>
          <a:off x="19310427" y="147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15257</xdr:rowOff>
    </xdr:from>
    <xdr:ext cx="469744" cy="259045"/>
    <xdr:sp macro="" textlink="">
      <xdr:nvSpPr>
        <xdr:cNvPr id="543" name="n_4mainValue【消防施設】&#10;一人当たり面積">
          <a:extLst>
            <a:ext uri="{FF2B5EF4-FFF2-40B4-BE49-F238E27FC236}">
              <a16:creationId xmlns:a16="http://schemas.microsoft.com/office/drawing/2014/main" id="{02191199-ECDB-4C7A-BB7B-B22E51523E96}"/>
            </a:ext>
          </a:extLst>
        </xdr:cNvPr>
        <xdr:cNvSpPr txBox="1"/>
      </xdr:nvSpPr>
      <xdr:spPr>
        <a:xfrm>
          <a:off x="18421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AA0A1873-50B8-4C7D-A3DF-BA2C5D1135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24AAB5E7-65E3-46CB-BEFB-C99C11FFD9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59356657-6143-40AE-8248-989B5CA4A1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23424C2B-F373-4725-A9CC-A8297FCC055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677420C6-3DF7-4393-BC51-EFB4D3247B1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14F9CE6A-90AF-49FF-81AB-88C7051E60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F4ECE58C-C737-4DB6-AE25-71F0F7C09FE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4CA15A05-A4B4-4A61-9DC3-98ED16E5845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83382A9C-445D-4534-AA2C-1B35B91521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DB32A5CB-E6C7-48F9-887B-64F4A69DB16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4" name="テキスト ボックス 553">
          <a:extLst>
            <a:ext uri="{FF2B5EF4-FFF2-40B4-BE49-F238E27FC236}">
              <a16:creationId xmlns:a16="http://schemas.microsoft.com/office/drawing/2014/main" id="{A5F688FE-E31A-4D80-9E39-B5F1151AE4B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5" name="直線コネクタ 554">
          <a:extLst>
            <a:ext uri="{FF2B5EF4-FFF2-40B4-BE49-F238E27FC236}">
              <a16:creationId xmlns:a16="http://schemas.microsoft.com/office/drawing/2014/main" id="{2C4CAD33-594B-4E0C-B07F-152FA01473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6" name="テキスト ボックス 555">
          <a:extLst>
            <a:ext uri="{FF2B5EF4-FFF2-40B4-BE49-F238E27FC236}">
              <a16:creationId xmlns:a16="http://schemas.microsoft.com/office/drawing/2014/main" id="{87EE8345-DCF2-4B12-BDA7-F828A35DF8A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7" name="直線コネクタ 556">
          <a:extLst>
            <a:ext uri="{FF2B5EF4-FFF2-40B4-BE49-F238E27FC236}">
              <a16:creationId xmlns:a16="http://schemas.microsoft.com/office/drawing/2014/main" id="{BF0749EA-D975-4C74-BBD4-B591D351B51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8" name="テキスト ボックス 557">
          <a:extLst>
            <a:ext uri="{FF2B5EF4-FFF2-40B4-BE49-F238E27FC236}">
              <a16:creationId xmlns:a16="http://schemas.microsoft.com/office/drawing/2014/main" id="{3C2817DC-6605-4E25-8F31-BF6C4970D45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9" name="直線コネクタ 558">
          <a:extLst>
            <a:ext uri="{FF2B5EF4-FFF2-40B4-BE49-F238E27FC236}">
              <a16:creationId xmlns:a16="http://schemas.microsoft.com/office/drawing/2014/main" id="{5FFF2A89-70D5-487B-9618-3E30AD9037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0" name="テキスト ボックス 559">
          <a:extLst>
            <a:ext uri="{FF2B5EF4-FFF2-40B4-BE49-F238E27FC236}">
              <a16:creationId xmlns:a16="http://schemas.microsoft.com/office/drawing/2014/main" id="{DED19488-96DA-4B39-BD79-289117862E4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1" name="直線コネクタ 560">
          <a:extLst>
            <a:ext uri="{FF2B5EF4-FFF2-40B4-BE49-F238E27FC236}">
              <a16:creationId xmlns:a16="http://schemas.microsoft.com/office/drawing/2014/main" id="{A15CE780-7A25-476A-9144-30C2A4091C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2" name="テキスト ボックス 561">
          <a:extLst>
            <a:ext uri="{FF2B5EF4-FFF2-40B4-BE49-F238E27FC236}">
              <a16:creationId xmlns:a16="http://schemas.microsoft.com/office/drawing/2014/main" id="{6756C33D-C91F-479B-94BE-18A220D66E1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3" name="直線コネクタ 562">
          <a:extLst>
            <a:ext uri="{FF2B5EF4-FFF2-40B4-BE49-F238E27FC236}">
              <a16:creationId xmlns:a16="http://schemas.microsoft.com/office/drawing/2014/main" id="{6B676BC7-026F-485A-819A-B0DF17D033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4" name="テキスト ボックス 563">
          <a:extLst>
            <a:ext uri="{FF2B5EF4-FFF2-40B4-BE49-F238E27FC236}">
              <a16:creationId xmlns:a16="http://schemas.microsoft.com/office/drawing/2014/main" id="{E62517D5-B3B6-4B05-A941-A32A821F805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5" name="直線コネクタ 564">
          <a:extLst>
            <a:ext uri="{FF2B5EF4-FFF2-40B4-BE49-F238E27FC236}">
              <a16:creationId xmlns:a16="http://schemas.microsoft.com/office/drawing/2014/main" id="{FC78E7D7-2995-4724-963A-4387216080D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6" name="テキスト ボックス 565">
          <a:extLst>
            <a:ext uri="{FF2B5EF4-FFF2-40B4-BE49-F238E27FC236}">
              <a16:creationId xmlns:a16="http://schemas.microsoft.com/office/drawing/2014/main" id="{4B14440E-A608-444A-BB58-2CC300F78FD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7" name="直線コネクタ 566">
          <a:extLst>
            <a:ext uri="{FF2B5EF4-FFF2-40B4-BE49-F238E27FC236}">
              <a16:creationId xmlns:a16="http://schemas.microsoft.com/office/drawing/2014/main" id="{BA3ACCC1-DE77-48A8-A9CB-FA5A57883F0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8" name="【庁舎】&#10;有形固定資産減価償却率グラフ枠">
          <a:extLst>
            <a:ext uri="{FF2B5EF4-FFF2-40B4-BE49-F238E27FC236}">
              <a16:creationId xmlns:a16="http://schemas.microsoft.com/office/drawing/2014/main" id="{8EA5DD18-5F56-4B6F-9E7E-684C2F021E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569" name="直線コネクタ 568">
          <a:extLst>
            <a:ext uri="{FF2B5EF4-FFF2-40B4-BE49-F238E27FC236}">
              <a16:creationId xmlns:a16="http://schemas.microsoft.com/office/drawing/2014/main" id="{6FEB672D-2CE8-435E-8D69-54A96A8ADA8B}"/>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570" name="【庁舎】&#10;有形固定資産減価償却率最小値テキスト">
          <a:extLst>
            <a:ext uri="{FF2B5EF4-FFF2-40B4-BE49-F238E27FC236}">
              <a16:creationId xmlns:a16="http://schemas.microsoft.com/office/drawing/2014/main" id="{958841B1-1236-4C6A-BD2F-EA8617C8F068}"/>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571" name="直線コネクタ 570">
          <a:extLst>
            <a:ext uri="{FF2B5EF4-FFF2-40B4-BE49-F238E27FC236}">
              <a16:creationId xmlns:a16="http://schemas.microsoft.com/office/drawing/2014/main" id="{A22B50E7-1500-4CC5-9286-D6C329A3042B}"/>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572" name="【庁舎】&#10;有形固定資産減価償却率最大値テキスト">
          <a:extLst>
            <a:ext uri="{FF2B5EF4-FFF2-40B4-BE49-F238E27FC236}">
              <a16:creationId xmlns:a16="http://schemas.microsoft.com/office/drawing/2014/main" id="{C75F4E32-E96D-4A84-9F9E-A7BA949F82AF}"/>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573" name="直線コネクタ 572">
          <a:extLst>
            <a:ext uri="{FF2B5EF4-FFF2-40B4-BE49-F238E27FC236}">
              <a16:creationId xmlns:a16="http://schemas.microsoft.com/office/drawing/2014/main" id="{A4063E50-38BC-440D-952A-2C0DCAB48B61}"/>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574" name="【庁舎】&#10;有形固定資産減価償却率平均値テキスト">
          <a:extLst>
            <a:ext uri="{FF2B5EF4-FFF2-40B4-BE49-F238E27FC236}">
              <a16:creationId xmlns:a16="http://schemas.microsoft.com/office/drawing/2014/main" id="{A33BB107-354B-472D-A3E1-9824A3D07375}"/>
            </a:ext>
          </a:extLst>
        </xdr:cNvPr>
        <xdr:cNvSpPr txBox="1"/>
      </xdr:nvSpPr>
      <xdr:spPr>
        <a:xfrm>
          <a:off x="16357600" y="1788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575" name="フローチャート: 判断 574">
          <a:extLst>
            <a:ext uri="{FF2B5EF4-FFF2-40B4-BE49-F238E27FC236}">
              <a16:creationId xmlns:a16="http://schemas.microsoft.com/office/drawing/2014/main" id="{8CB7CD6A-998E-49A3-AE86-535F4BF1189D}"/>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576" name="フローチャート: 判断 575">
          <a:extLst>
            <a:ext uri="{FF2B5EF4-FFF2-40B4-BE49-F238E27FC236}">
              <a16:creationId xmlns:a16="http://schemas.microsoft.com/office/drawing/2014/main" id="{ABEDF756-7FBA-4A4C-92D9-233C7C0909E6}"/>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577" name="フローチャート: 判断 576">
          <a:extLst>
            <a:ext uri="{FF2B5EF4-FFF2-40B4-BE49-F238E27FC236}">
              <a16:creationId xmlns:a16="http://schemas.microsoft.com/office/drawing/2014/main" id="{E3931BD0-0A9D-4101-AA93-7BE6A4D73108}"/>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578" name="フローチャート: 判断 577">
          <a:extLst>
            <a:ext uri="{FF2B5EF4-FFF2-40B4-BE49-F238E27FC236}">
              <a16:creationId xmlns:a16="http://schemas.microsoft.com/office/drawing/2014/main" id="{18E4B072-B2ED-436A-A43B-AF8DB3986210}"/>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579" name="フローチャート: 判断 578">
          <a:extLst>
            <a:ext uri="{FF2B5EF4-FFF2-40B4-BE49-F238E27FC236}">
              <a16:creationId xmlns:a16="http://schemas.microsoft.com/office/drawing/2014/main" id="{E43882F3-B983-4A0E-B189-780E4F09B80E}"/>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6F94E7BC-F1C3-4EB3-B483-495F3363147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AFE26B98-17CC-44DB-8303-6052B581C4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20A676D0-10D6-4654-9E15-2EE4E63D392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C645C838-3A8F-45BE-BFD5-673883F380D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58A897A1-A11F-4518-9122-273E5E3202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72752</xdr:rowOff>
    </xdr:from>
    <xdr:to>
      <xdr:col>85</xdr:col>
      <xdr:colOff>177800</xdr:colOff>
      <xdr:row>102</xdr:row>
      <xdr:rowOff>2902</xdr:rowOff>
    </xdr:to>
    <xdr:sp macro="" textlink="">
      <xdr:nvSpPr>
        <xdr:cNvPr id="585" name="楕円 584">
          <a:extLst>
            <a:ext uri="{FF2B5EF4-FFF2-40B4-BE49-F238E27FC236}">
              <a16:creationId xmlns:a16="http://schemas.microsoft.com/office/drawing/2014/main" id="{CB1417B2-6745-46E7-8E40-304F7E4DF6AC}"/>
            </a:ext>
          </a:extLst>
        </xdr:cNvPr>
        <xdr:cNvSpPr/>
      </xdr:nvSpPr>
      <xdr:spPr>
        <a:xfrm>
          <a:off x="162687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95629</xdr:rowOff>
    </xdr:from>
    <xdr:ext cx="405111" cy="259045"/>
    <xdr:sp macro="" textlink="">
      <xdr:nvSpPr>
        <xdr:cNvPr id="586" name="【庁舎】&#10;有形固定資産減価償却率該当値テキスト">
          <a:extLst>
            <a:ext uri="{FF2B5EF4-FFF2-40B4-BE49-F238E27FC236}">
              <a16:creationId xmlns:a16="http://schemas.microsoft.com/office/drawing/2014/main" id="{AF919346-6982-4024-AEB2-AC4EA1EB7DF3}"/>
            </a:ext>
          </a:extLst>
        </xdr:cNvPr>
        <xdr:cNvSpPr txBox="1"/>
      </xdr:nvSpPr>
      <xdr:spPr>
        <a:xfrm>
          <a:off x="16357600" y="172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108676</xdr:rowOff>
    </xdr:from>
    <xdr:to>
      <xdr:col>81</xdr:col>
      <xdr:colOff>101600</xdr:colOff>
      <xdr:row>109</xdr:row>
      <xdr:rowOff>38826</xdr:rowOff>
    </xdr:to>
    <xdr:sp macro="" textlink="">
      <xdr:nvSpPr>
        <xdr:cNvPr id="587" name="楕円 586">
          <a:extLst>
            <a:ext uri="{FF2B5EF4-FFF2-40B4-BE49-F238E27FC236}">
              <a16:creationId xmlns:a16="http://schemas.microsoft.com/office/drawing/2014/main" id="{92E3E333-506A-461A-86FC-458FC84B1B63}"/>
            </a:ext>
          </a:extLst>
        </xdr:cNvPr>
        <xdr:cNvSpPr/>
      </xdr:nvSpPr>
      <xdr:spPr>
        <a:xfrm>
          <a:off x="15430500" y="186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123552</xdr:rowOff>
    </xdr:from>
    <xdr:to>
      <xdr:col>85</xdr:col>
      <xdr:colOff>127000</xdr:colOff>
      <xdr:row>108</xdr:row>
      <xdr:rowOff>159476</xdr:rowOff>
    </xdr:to>
    <xdr:cxnSp macro="">
      <xdr:nvCxnSpPr>
        <xdr:cNvPr id="588" name="直線コネクタ 587">
          <a:extLst>
            <a:ext uri="{FF2B5EF4-FFF2-40B4-BE49-F238E27FC236}">
              <a16:creationId xmlns:a16="http://schemas.microsoft.com/office/drawing/2014/main" id="{F163CD5D-6DA7-42C0-8B75-7A4437C7E269}"/>
            </a:ext>
          </a:extLst>
        </xdr:cNvPr>
        <xdr:cNvCxnSpPr/>
      </xdr:nvCxnSpPr>
      <xdr:spPr>
        <a:xfrm flipV="1">
          <a:off x="15481300" y="17440002"/>
          <a:ext cx="838200" cy="12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100512</xdr:rowOff>
    </xdr:from>
    <xdr:to>
      <xdr:col>76</xdr:col>
      <xdr:colOff>165100</xdr:colOff>
      <xdr:row>109</xdr:row>
      <xdr:rowOff>30662</xdr:rowOff>
    </xdr:to>
    <xdr:sp macro="" textlink="">
      <xdr:nvSpPr>
        <xdr:cNvPr id="589" name="楕円 588">
          <a:extLst>
            <a:ext uri="{FF2B5EF4-FFF2-40B4-BE49-F238E27FC236}">
              <a16:creationId xmlns:a16="http://schemas.microsoft.com/office/drawing/2014/main" id="{45AA01FC-16DB-48EB-9FB6-A7814023666D}"/>
            </a:ext>
          </a:extLst>
        </xdr:cNvPr>
        <xdr:cNvSpPr/>
      </xdr:nvSpPr>
      <xdr:spPr>
        <a:xfrm>
          <a:off x="14541500" y="1861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151312</xdr:rowOff>
    </xdr:from>
    <xdr:to>
      <xdr:col>81</xdr:col>
      <xdr:colOff>50800</xdr:colOff>
      <xdr:row>108</xdr:row>
      <xdr:rowOff>159476</xdr:rowOff>
    </xdr:to>
    <xdr:cxnSp macro="">
      <xdr:nvCxnSpPr>
        <xdr:cNvPr id="590" name="直線コネクタ 589">
          <a:extLst>
            <a:ext uri="{FF2B5EF4-FFF2-40B4-BE49-F238E27FC236}">
              <a16:creationId xmlns:a16="http://schemas.microsoft.com/office/drawing/2014/main" id="{0B3B63FA-45E4-4BD2-95AC-6BCBB709D33D}"/>
            </a:ext>
          </a:extLst>
        </xdr:cNvPr>
        <xdr:cNvCxnSpPr/>
      </xdr:nvCxnSpPr>
      <xdr:spPr>
        <a:xfrm>
          <a:off x="14592300" y="1866791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67855</xdr:rowOff>
    </xdr:from>
    <xdr:to>
      <xdr:col>72</xdr:col>
      <xdr:colOff>38100</xdr:colOff>
      <xdr:row>108</xdr:row>
      <xdr:rowOff>169455</xdr:rowOff>
    </xdr:to>
    <xdr:sp macro="" textlink="">
      <xdr:nvSpPr>
        <xdr:cNvPr id="591" name="楕円 590">
          <a:extLst>
            <a:ext uri="{FF2B5EF4-FFF2-40B4-BE49-F238E27FC236}">
              <a16:creationId xmlns:a16="http://schemas.microsoft.com/office/drawing/2014/main" id="{9BEBD7DE-AAC3-4883-80B9-460251ECC3D3}"/>
            </a:ext>
          </a:extLst>
        </xdr:cNvPr>
        <xdr:cNvSpPr/>
      </xdr:nvSpPr>
      <xdr:spPr>
        <a:xfrm>
          <a:off x="13652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118655</xdr:rowOff>
    </xdr:from>
    <xdr:to>
      <xdr:col>76</xdr:col>
      <xdr:colOff>114300</xdr:colOff>
      <xdr:row>108</xdr:row>
      <xdr:rowOff>151312</xdr:rowOff>
    </xdr:to>
    <xdr:cxnSp macro="">
      <xdr:nvCxnSpPr>
        <xdr:cNvPr id="592" name="直線コネクタ 591">
          <a:extLst>
            <a:ext uri="{FF2B5EF4-FFF2-40B4-BE49-F238E27FC236}">
              <a16:creationId xmlns:a16="http://schemas.microsoft.com/office/drawing/2014/main" id="{14BD9D08-1F93-49DD-B250-09B8842A4932}"/>
            </a:ext>
          </a:extLst>
        </xdr:cNvPr>
        <xdr:cNvCxnSpPr/>
      </xdr:nvCxnSpPr>
      <xdr:spPr>
        <a:xfrm>
          <a:off x="13703300" y="186352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36830</xdr:rowOff>
    </xdr:from>
    <xdr:to>
      <xdr:col>67</xdr:col>
      <xdr:colOff>101600</xdr:colOff>
      <xdr:row>108</xdr:row>
      <xdr:rowOff>138430</xdr:rowOff>
    </xdr:to>
    <xdr:sp macro="" textlink="">
      <xdr:nvSpPr>
        <xdr:cNvPr id="593" name="楕円 592">
          <a:extLst>
            <a:ext uri="{FF2B5EF4-FFF2-40B4-BE49-F238E27FC236}">
              <a16:creationId xmlns:a16="http://schemas.microsoft.com/office/drawing/2014/main" id="{2BA5E3D0-CB2E-40F2-BA15-218C0C117178}"/>
            </a:ext>
          </a:extLst>
        </xdr:cNvPr>
        <xdr:cNvSpPr/>
      </xdr:nvSpPr>
      <xdr:spPr>
        <a:xfrm>
          <a:off x="12763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87630</xdr:rowOff>
    </xdr:from>
    <xdr:to>
      <xdr:col>71</xdr:col>
      <xdr:colOff>177800</xdr:colOff>
      <xdr:row>108</xdr:row>
      <xdr:rowOff>118655</xdr:rowOff>
    </xdr:to>
    <xdr:cxnSp macro="">
      <xdr:nvCxnSpPr>
        <xdr:cNvPr id="594" name="直線コネクタ 593">
          <a:extLst>
            <a:ext uri="{FF2B5EF4-FFF2-40B4-BE49-F238E27FC236}">
              <a16:creationId xmlns:a16="http://schemas.microsoft.com/office/drawing/2014/main" id="{DFB29721-B6EA-40F2-B473-70703CA491B5}"/>
            </a:ext>
          </a:extLst>
        </xdr:cNvPr>
        <xdr:cNvCxnSpPr/>
      </xdr:nvCxnSpPr>
      <xdr:spPr>
        <a:xfrm>
          <a:off x="12814300" y="1860423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595" name="n_1aveValue【庁舎】&#10;有形固定資産減価償却率">
          <a:extLst>
            <a:ext uri="{FF2B5EF4-FFF2-40B4-BE49-F238E27FC236}">
              <a16:creationId xmlns:a16="http://schemas.microsoft.com/office/drawing/2014/main" id="{4DA5AB2B-DE80-49D2-B5EB-D89802C38D49}"/>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596" name="n_2aveValue【庁舎】&#10;有形固定資産減価償却率">
          <a:extLst>
            <a:ext uri="{FF2B5EF4-FFF2-40B4-BE49-F238E27FC236}">
              <a16:creationId xmlns:a16="http://schemas.microsoft.com/office/drawing/2014/main" id="{7EFA90BE-FC8F-43C1-B88B-88FF8EB7BDF9}"/>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597" name="n_3aveValue【庁舎】&#10;有形固定資産減価償却率">
          <a:extLst>
            <a:ext uri="{FF2B5EF4-FFF2-40B4-BE49-F238E27FC236}">
              <a16:creationId xmlns:a16="http://schemas.microsoft.com/office/drawing/2014/main" id="{DF99C4A0-308C-482C-8E9D-AEBA78854E17}"/>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598" name="n_4aveValue【庁舎】&#10;有形固定資産減価償却率">
          <a:extLst>
            <a:ext uri="{FF2B5EF4-FFF2-40B4-BE49-F238E27FC236}">
              <a16:creationId xmlns:a16="http://schemas.microsoft.com/office/drawing/2014/main" id="{9CEA885E-580B-465C-9079-2E64536F991E}"/>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29953</xdr:rowOff>
    </xdr:from>
    <xdr:ext cx="405111" cy="259045"/>
    <xdr:sp macro="" textlink="">
      <xdr:nvSpPr>
        <xdr:cNvPr id="599" name="n_1mainValue【庁舎】&#10;有形固定資産減価償却率">
          <a:extLst>
            <a:ext uri="{FF2B5EF4-FFF2-40B4-BE49-F238E27FC236}">
              <a16:creationId xmlns:a16="http://schemas.microsoft.com/office/drawing/2014/main" id="{B9E4F670-FA13-41F6-A5D4-EFA4B4CBA903}"/>
            </a:ext>
          </a:extLst>
        </xdr:cNvPr>
        <xdr:cNvSpPr txBox="1"/>
      </xdr:nvSpPr>
      <xdr:spPr>
        <a:xfrm>
          <a:off x="15266044" y="1871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21789</xdr:rowOff>
    </xdr:from>
    <xdr:ext cx="405111" cy="259045"/>
    <xdr:sp macro="" textlink="">
      <xdr:nvSpPr>
        <xdr:cNvPr id="600" name="n_2mainValue【庁舎】&#10;有形固定資産減価償却率">
          <a:extLst>
            <a:ext uri="{FF2B5EF4-FFF2-40B4-BE49-F238E27FC236}">
              <a16:creationId xmlns:a16="http://schemas.microsoft.com/office/drawing/2014/main" id="{DB572F9A-169B-4C64-B6F8-276F522D5946}"/>
            </a:ext>
          </a:extLst>
        </xdr:cNvPr>
        <xdr:cNvSpPr txBox="1"/>
      </xdr:nvSpPr>
      <xdr:spPr>
        <a:xfrm>
          <a:off x="14389744" y="18709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160582</xdr:rowOff>
    </xdr:from>
    <xdr:ext cx="405111" cy="259045"/>
    <xdr:sp macro="" textlink="">
      <xdr:nvSpPr>
        <xdr:cNvPr id="601" name="n_3mainValue【庁舎】&#10;有形固定資産減価償却率">
          <a:extLst>
            <a:ext uri="{FF2B5EF4-FFF2-40B4-BE49-F238E27FC236}">
              <a16:creationId xmlns:a16="http://schemas.microsoft.com/office/drawing/2014/main" id="{66B5E1D7-7402-4943-8194-141E5403A67D}"/>
            </a:ext>
          </a:extLst>
        </xdr:cNvPr>
        <xdr:cNvSpPr txBox="1"/>
      </xdr:nvSpPr>
      <xdr:spPr>
        <a:xfrm>
          <a:off x="13500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129557</xdr:rowOff>
    </xdr:from>
    <xdr:ext cx="405111" cy="259045"/>
    <xdr:sp macro="" textlink="">
      <xdr:nvSpPr>
        <xdr:cNvPr id="602" name="n_4mainValue【庁舎】&#10;有形固定資産減価償却率">
          <a:extLst>
            <a:ext uri="{FF2B5EF4-FFF2-40B4-BE49-F238E27FC236}">
              <a16:creationId xmlns:a16="http://schemas.microsoft.com/office/drawing/2014/main" id="{57AB4741-2F72-4A24-BC3B-F00F9A1A7215}"/>
            </a:ext>
          </a:extLst>
        </xdr:cNvPr>
        <xdr:cNvSpPr txBox="1"/>
      </xdr:nvSpPr>
      <xdr:spPr>
        <a:xfrm>
          <a:off x="12611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CA9A9F12-8D26-44CA-94A6-08B8B480BB3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C48B570B-B41E-4A3C-832A-DE2871B8C43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17C43830-D48E-481E-AAC6-D86156316A3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E2AD83E0-12EE-4B01-85C3-5C3D72F7B1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C4F4F375-726B-4F08-AC8B-B74333255D3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ED0DD255-59E6-49A1-8DC0-80F85A54846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329BAFF3-7B1F-4B07-84AF-FE335CB9B60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DE62B661-0514-41E5-8DF5-BD8B0CBC0B0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5487ACE0-5CEA-47EB-8589-1C338B7B350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B035827F-93E4-4CE2-B809-07543DC9508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A16AED76-59AC-4672-A3A6-470F72B0C4E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49BFE9D9-E310-4CBE-93BC-9CCEFD344AD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5175BFE7-B9C7-4215-98D5-67F01BDD1CB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85F12B01-9BE6-42E2-8C6C-F375E98B576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8DA0AA31-5128-4568-B07D-27AD740837F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B32EC387-5AF6-4421-BD7D-ABBD2F3B4D9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DF0D71FB-2C3F-46A8-BDB3-F8F49AD3C6D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FE38F1EF-EECB-412E-BBC2-22E65DF9C73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DF0272DA-001C-4C77-9E70-DE09FCEE816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C16A2230-7082-4063-A3A8-0B16E6D16D2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14670F89-FCE7-4CBB-A8C1-BC4873912B7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93ADF1DB-A9A1-4B48-9907-460A5015FFB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F38B7C7B-2F07-420A-B337-B9BAB831B19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F58059AF-350A-4C8D-A257-4094B8FCB85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庁舎】&#10;一人当たり面積グラフ枠">
          <a:extLst>
            <a:ext uri="{FF2B5EF4-FFF2-40B4-BE49-F238E27FC236}">
              <a16:creationId xmlns:a16="http://schemas.microsoft.com/office/drawing/2014/main" id="{75213802-CC94-4CB9-8888-C645A763366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628" name="直線コネクタ 627">
          <a:extLst>
            <a:ext uri="{FF2B5EF4-FFF2-40B4-BE49-F238E27FC236}">
              <a16:creationId xmlns:a16="http://schemas.microsoft.com/office/drawing/2014/main" id="{06B452E4-7B0C-4C7A-8784-2FA68656CF43}"/>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629" name="【庁舎】&#10;一人当たり面積最小値テキスト">
          <a:extLst>
            <a:ext uri="{FF2B5EF4-FFF2-40B4-BE49-F238E27FC236}">
              <a16:creationId xmlns:a16="http://schemas.microsoft.com/office/drawing/2014/main" id="{42C7C3E7-86CB-4ECF-816A-FD9C43E56CCE}"/>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630" name="直線コネクタ 629">
          <a:extLst>
            <a:ext uri="{FF2B5EF4-FFF2-40B4-BE49-F238E27FC236}">
              <a16:creationId xmlns:a16="http://schemas.microsoft.com/office/drawing/2014/main" id="{C267169F-4835-49A0-8C5B-28A90202B5FD}"/>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631" name="【庁舎】&#10;一人当たり面積最大値テキスト">
          <a:extLst>
            <a:ext uri="{FF2B5EF4-FFF2-40B4-BE49-F238E27FC236}">
              <a16:creationId xmlns:a16="http://schemas.microsoft.com/office/drawing/2014/main" id="{507A7D35-E349-4645-852E-8155567A5F33}"/>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632" name="直線コネクタ 631">
          <a:extLst>
            <a:ext uri="{FF2B5EF4-FFF2-40B4-BE49-F238E27FC236}">
              <a16:creationId xmlns:a16="http://schemas.microsoft.com/office/drawing/2014/main" id="{FC7AA59C-C9FE-4440-82E4-DD4C8EF35057}"/>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633" name="【庁舎】&#10;一人当たり面積平均値テキスト">
          <a:extLst>
            <a:ext uri="{FF2B5EF4-FFF2-40B4-BE49-F238E27FC236}">
              <a16:creationId xmlns:a16="http://schemas.microsoft.com/office/drawing/2014/main" id="{45432D7D-6CBD-4B24-A05D-1F00E4EF5BF4}"/>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634" name="フローチャート: 判断 633">
          <a:extLst>
            <a:ext uri="{FF2B5EF4-FFF2-40B4-BE49-F238E27FC236}">
              <a16:creationId xmlns:a16="http://schemas.microsoft.com/office/drawing/2014/main" id="{91AF1ADB-32E3-40F5-9327-ADBB47D2BBA8}"/>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635" name="フローチャート: 判断 634">
          <a:extLst>
            <a:ext uri="{FF2B5EF4-FFF2-40B4-BE49-F238E27FC236}">
              <a16:creationId xmlns:a16="http://schemas.microsoft.com/office/drawing/2014/main" id="{A4E1793F-0DD4-4F50-B072-0CC2372D5290}"/>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636" name="フローチャート: 判断 635">
          <a:extLst>
            <a:ext uri="{FF2B5EF4-FFF2-40B4-BE49-F238E27FC236}">
              <a16:creationId xmlns:a16="http://schemas.microsoft.com/office/drawing/2014/main" id="{E2AD7539-A0EC-41A7-959B-60D72BC22451}"/>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637" name="フローチャート: 判断 636">
          <a:extLst>
            <a:ext uri="{FF2B5EF4-FFF2-40B4-BE49-F238E27FC236}">
              <a16:creationId xmlns:a16="http://schemas.microsoft.com/office/drawing/2014/main" id="{C9AE1770-C59C-4AC9-B1BD-BE98393A15AD}"/>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638" name="フローチャート: 判断 637">
          <a:extLst>
            <a:ext uri="{FF2B5EF4-FFF2-40B4-BE49-F238E27FC236}">
              <a16:creationId xmlns:a16="http://schemas.microsoft.com/office/drawing/2014/main" id="{03F84A11-B359-4EB1-A943-3B4D906823AD}"/>
            </a:ext>
          </a:extLst>
        </xdr:cNvPr>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F8195DCA-5680-4275-B3FE-ABB1340520E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A6E4E662-4A5E-45B1-B476-E964572AD1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72C0D6F3-77EB-41C1-B469-3B22E6A7633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2200E89D-06E8-4687-8548-21C2FE1A1D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46063A01-A0ED-4E54-ADA9-4DAA23BE5B9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102688</xdr:rowOff>
    </xdr:from>
    <xdr:to>
      <xdr:col>116</xdr:col>
      <xdr:colOff>114300</xdr:colOff>
      <xdr:row>107</xdr:row>
      <xdr:rowOff>32838</xdr:rowOff>
    </xdr:to>
    <xdr:sp macro="" textlink="">
      <xdr:nvSpPr>
        <xdr:cNvPr id="644" name="楕円 643">
          <a:extLst>
            <a:ext uri="{FF2B5EF4-FFF2-40B4-BE49-F238E27FC236}">
              <a16:creationId xmlns:a16="http://schemas.microsoft.com/office/drawing/2014/main" id="{589E49AD-79F1-44E4-8362-AD0B0913C634}"/>
            </a:ext>
          </a:extLst>
        </xdr:cNvPr>
        <xdr:cNvSpPr/>
      </xdr:nvSpPr>
      <xdr:spPr>
        <a:xfrm>
          <a:off x="22110700" y="182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81115</xdr:rowOff>
    </xdr:from>
    <xdr:ext cx="469744" cy="259045"/>
    <xdr:sp macro="" textlink="">
      <xdr:nvSpPr>
        <xdr:cNvPr id="645" name="【庁舎】&#10;一人当たり面積該当値テキスト">
          <a:extLst>
            <a:ext uri="{FF2B5EF4-FFF2-40B4-BE49-F238E27FC236}">
              <a16:creationId xmlns:a16="http://schemas.microsoft.com/office/drawing/2014/main" id="{4A2645D3-CC64-4FA8-A9FB-DC91DA926867}"/>
            </a:ext>
          </a:extLst>
        </xdr:cNvPr>
        <xdr:cNvSpPr txBox="1"/>
      </xdr:nvSpPr>
      <xdr:spPr>
        <a:xfrm>
          <a:off x="22199600" y="1825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111398</xdr:rowOff>
    </xdr:from>
    <xdr:to>
      <xdr:col>112</xdr:col>
      <xdr:colOff>38100</xdr:colOff>
      <xdr:row>107</xdr:row>
      <xdr:rowOff>41548</xdr:rowOff>
    </xdr:to>
    <xdr:sp macro="" textlink="">
      <xdr:nvSpPr>
        <xdr:cNvPr id="646" name="楕円 645">
          <a:extLst>
            <a:ext uri="{FF2B5EF4-FFF2-40B4-BE49-F238E27FC236}">
              <a16:creationId xmlns:a16="http://schemas.microsoft.com/office/drawing/2014/main" id="{6D62B5AE-2FCF-41E9-8297-FE0FBDF02DDD}"/>
            </a:ext>
          </a:extLst>
        </xdr:cNvPr>
        <xdr:cNvSpPr/>
      </xdr:nvSpPr>
      <xdr:spPr>
        <a:xfrm>
          <a:off x="21272500" y="1828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153488</xdr:rowOff>
    </xdr:from>
    <xdr:to>
      <xdr:col>116</xdr:col>
      <xdr:colOff>63500</xdr:colOff>
      <xdr:row>106</xdr:row>
      <xdr:rowOff>162198</xdr:rowOff>
    </xdr:to>
    <xdr:cxnSp macro="">
      <xdr:nvCxnSpPr>
        <xdr:cNvPr id="647" name="直線コネクタ 646">
          <a:extLst>
            <a:ext uri="{FF2B5EF4-FFF2-40B4-BE49-F238E27FC236}">
              <a16:creationId xmlns:a16="http://schemas.microsoft.com/office/drawing/2014/main" id="{500E5442-C2B9-4081-AD26-423E1F09F073}"/>
            </a:ext>
          </a:extLst>
        </xdr:cNvPr>
        <xdr:cNvCxnSpPr/>
      </xdr:nvCxnSpPr>
      <xdr:spPr>
        <a:xfrm flipV="1">
          <a:off x="21323300" y="18327188"/>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20501</xdr:rowOff>
    </xdr:from>
    <xdr:to>
      <xdr:col>107</xdr:col>
      <xdr:colOff>101600</xdr:colOff>
      <xdr:row>107</xdr:row>
      <xdr:rowOff>122101</xdr:rowOff>
    </xdr:to>
    <xdr:sp macro="" textlink="">
      <xdr:nvSpPr>
        <xdr:cNvPr id="648" name="楕円 647">
          <a:extLst>
            <a:ext uri="{FF2B5EF4-FFF2-40B4-BE49-F238E27FC236}">
              <a16:creationId xmlns:a16="http://schemas.microsoft.com/office/drawing/2014/main" id="{2C58737E-D046-4198-80AE-13C3B8495A53}"/>
            </a:ext>
          </a:extLst>
        </xdr:cNvPr>
        <xdr:cNvSpPr/>
      </xdr:nvSpPr>
      <xdr:spPr>
        <a:xfrm>
          <a:off x="20383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162198</xdr:rowOff>
    </xdr:from>
    <xdr:to>
      <xdr:col>111</xdr:col>
      <xdr:colOff>177800</xdr:colOff>
      <xdr:row>107</xdr:row>
      <xdr:rowOff>71301</xdr:rowOff>
    </xdr:to>
    <xdr:cxnSp macro="">
      <xdr:nvCxnSpPr>
        <xdr:cNvPr id="649" name="直線コネクタ 648">
          <a:extLst>
            <a:ext uri="{FF2B5EF4-FFF2-40B4-BE49-F238E27FC236}">
              <a16:creationId xmlns:a16="http://schemas.microsoft.com/office/drawing/2014/main" id="{0737C300-1F98-4C84-AEBA-4A16158C7679}"/>
            </a:ext>
          </a:extLst>
        </xdr:cNvPr>
        <xdr:cNvCxnSpPr/>
      </xdr:nvCxnSpPr>
      <xdr:spPr>
        <a:xfrm flipV="1">
          <a:off x="20434300" y="18335898"/>
          <a:ext cx="889000" cy="8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24856</xdr:rowOff>
    </xdr:from>
    <xdr:to>
      <xdr:col>102</xdr:col>
      <xdr:colOff>165100</xdr:colOff>
      <xdr:row>107</xdr:row>
      <xdr:rowOff>126456</xdr:rowOff>
    </xdr:to>
    <xdr:sp macro="" textlink="">
      <xdr:nvSpPr>
        <xdr:cNvPr id="650" name="楕円 649">
          <a:extLst>
            <a:ext uri="{FF2B5EF4-FFF2-40B4-BE49-F238E27FC236}">
              <a16:creationId xmlns:a16="http://schemas.microsoft.com/office/drawing/2014/main" id="{537BAB26-347F-44A8-A1E3-FE6ACA4870F8}"/>
            </a:ext>
          </a:extLst>
        </xdr:cNvPr>
        <xdr:cNvSpPr/>
      </xdr:nvSpPr>
      <xdr:spPr>
        <a:xfrm>
          <a:off x="19494500" y="1837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71301</xdr:rowOff>
    </xdr:from>
    <xdr:to>
      <xdr:col>107</xdr:col>
      <xdr:colOff>50800</xdr:colOff>
      <xdr:row>107</xdr:row>
      <xdr:rowOff>75656</xdr:rowOff>
    </xdr:to>
    <xdr:cxnSp macro="">
      <xdr:nvCxnSpPr>
        <xdr:cNvPr id="651" name="直線コネクタ 650">
          <a:extLst>
            <a:ext uri="{FF2B5EF4-FFF2-40B4-BE49-F238E27FC236}">
              <a16:creationId xmlns:a16="http://schemas.microsoft.com/office/drawing/2014/main" id="{46A0AD5F-5F9D-43F6-953A-D351943D20D7}"/>
            </a:ext>
          </a:extLst>
        </xdr:cNvPr>
        <xdr:cNvCxnSpPr/>
      </xdr:nvCxnSpPr>
      <xdr:spPr>
        <a:xfrm flipV="1">
          <a:off x="19545300" y="1841645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29211</xdr:rowOff>
    </xdr:from>
    <xdr:to>
      <xdr:col>98</xdr:col>
      <xdr:colOff>38100</xdr:colOff>
      <xdr:row>107</xdr:row>
      <xdr:rowOff>130811</xdr:rowOff>
    </xdr:to>
    <xdr:sp macro="" textlink="">
      <xdr:nvSpPr>
        <xdr:cNvPr id="652" name="楕円 651">
          <a:extLst>
            <a:ext uri="{FF2B5EF4-FFF2-40B4-BE49-F238E27FC236}">
              <a16:creationId xmlns:a16="http://schemas.microsoft.com/office/drawing/2014/main" id="{B4C8260E-FD6D-49A7-8828-7081203057FE}"/>
            </a:ext>
          </a:extLst>
        </xdr:cNvPr>
        <xdr:cNvSpPr/>
      </xdr:nvSpPr>
      <xdr:spPr>
        <a:xfrm>
          <a:off x="18605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75656</xdr:rowOff>
    </xdr:from>
    <xdr:to>
      <xdr:col>102</xdr:col>
      <xdr:colOff>114300</xdr:colOff>
      <xdr:row>107</xdr:row>
      <xdr:rowOff>80011</xdr:rowOff>
    </xdr:to>
    <xdr:cxnSp macro="">
      <xdr:nvCxnSpPr>
        <xdr:cNvPr id="653" name="直線コネクタ 652">
          <a:extLst>
            <a:ext uri="{FF2B5EF4-FFF2-40B4-BE49-F238E27FC236}">
              <a16:creationId xmlns:a16="http://schemas.microsoft.com/office/drawing/2014/main" id="{D4CFD3DC-CD16-48A9-8873-314E4494D32A}"/>
            </a:ext>
          </a:extLst>
        </xdr:cNvPr>
        <xdr:cNvCxnSpPr/>
      </xdr:nvCxnSpPr>
      <xdr:spPr>
        <a:xfrm flipV="1">
          <a:off x="18656300" y="1842080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654" name="n_1aveValue【庁舎】&#10;一人当たり面積">
          <a:extLst>
            <a:ext uri="{FF2B5EF4-FFF2-40B4-BE49-F238E27FC236}">
              <a16:creationId xmlns:a16="http://schemas.microsoft.com/office/drawing/2014/main" id="{7423A162-DDB1-46B9-BA1D-19E6920F2FD4}"/>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655" name="n_2aveValue【庁舎】&#10;一人当たり面積">
          <a:extLst>
            <a:ext uri="{FF2B5EF4-FFF2-40B4-BE49-F238E27FC236}">
              <a16:creationId xmlns:a16="http://schemas.microsoft.com/office/drawing/2014/main" id="{B45B1127-7F5A-4820-A211-739554DCDBD0}"/>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656" name="n_3aveValue【庁舎】&#10;一人当たり面積">
          <a:extLst>
            <a:ext uri="{FF2B5EF4-FFF2-40B4-BE49-F238E27FC236}">
              <a16:creationId xmlns:a16="http://schemas.microsoft.com/office/drawing/2014/main" id="{B92BA8B6-3C6D-4D1E-BABC-8DAA707CC01E}"/>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657" name="n_4aveValue【庁舎】&#10;一人当たり面積">
          <a:extLst>
            <a:ext uri="{FF2B5EF4-FFF2-40B4-BE49-F238E27FC236}">
              <a16:creationId xmlns:a16="http://schemas.microsoft.com/office/drawing/2014/main" id="{5CE47C89-2A10-4029-9B89-B46D3A21BD48}"/>
            </a:ext>
          </a:extLst>
        </xdr:cNvPr>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32675</xdr:rowOff>
    </xdr:from>
    <xdr:ext cx="469744" cy="259045"/>
    <xdr:sp macro="" textlink="">
      <xdr:nvSpPr>
        <xdr:cNvPr id="658" name="n_1mainValue【庁舎】&#10;一人当たり面積">
          <a:extLst>
            <a:ext uri="{FF2B5EF4-FFF2-40B4-BE49-F238E27FC236}">
              <a16:creationId xmlns:a16="http://schemas.microsoft.com/office/drawing/2014/main" id="{266F0593-83EA-4680-956B-539B8FDB4B67}"/>
            </a:ext>
          </a:extLst>
        </xdr:cNvPr>
        <xdr:cNvSpPr txBox="1"/>
      </xdr:nvSpPr>
      <xdr:spPr>
        <a:xfrm>
          <a:off x="21075727" y="1837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113228</xdr:rowOff>
    </xdr:from>
    <xdr:ext cx="469744" cy="259045"/>
    <xdr:sp macro="" textlink="">
      <xdr:nvSpPr>
        <xdr:cNvPr id="659" name="n_2mainValue【庁舎】&#10;一人当たり面積">
          <a:extLst>
            <a:ext uri="{FF2B5EF4-FFF2-40B4-BE49-F238E27FC236}">
              <a16:creationId xmlns:a16="http://schemas.microsoft.com/office/drawing/2014/main" id="{02F12C6E-CC34-43A0-AA1B-CFCF5479C7BB}"/>
            </a:ext>
          </a:extLst>
        </xdr:cNvPr>
        <xdr:cNvSpPr txBox="1"/>
      </xdr:nvSpPr>
      <xdr:spPr>
        <a:xfrm>
          <a:off x="20199427" y="1845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117583</xdr:rowOff>
    </xdr:from>
    <xdr:ext cx="469744" cy="259045"/>
    <xdr:sp macro="" textlink="">
      <xdr:nvSpPr>
        <xdr:cNvPr id="660" name="n_3mainValue【庁舎】&#10;一人当たり面積">
          <a:extLst>
            <a:ext uri="{FF2B5EF4-FFF2-40B4-BE49-F238E27FC236}">
              <a16:creationId xmlns:a16="http://schemas.microsoft.com/office/drawing/2014/main" id="{A4247AF0-1572-45E0-8E12-42AACA5C56B7}"/>
            </a:ext>
          </a:extLst>
        </xdr:cNvPr>
        <xdr:cNvSpPr txBox="1"/>
      </xdr:nvSpPr>
      <xdr:spPr>
        <a:xfrm>
          <a:off x="19310427" y="184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121938</xdr:rowOff>
    </xdr:from>
    <xdr:ext cx="469744" cy="259045"/>
    <xdr:sp macro="" textlink="">
      <xdr:nvSpPr>
        <xdr:cNvPr id="661" name="n_4mainValue【庁舎】&#10;一人当たり面積">
          <a:extLst>
            <a:ext uri="{FF2B5EF4-FFF2-40B4-BE49-F238E27FC236}">
              <a16:creationId xmlns:a16="http://schemas.microsoft.com/office/drawing/2014/main" id="{309D55FF-1401-4A0F-8FC2-DE3B9D1077F8}"/>
            </a:ext>
          </a:extLst>
        </xdr:cNvPr>
        <xdr:cNvSpPr txBox="1"/>
      </xdr:nvSpPr>
      <xdr:spPr>
        <a:xfrm>
          <a:off x="18421427" y="1846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39E611DB-E0B9-434F-A996-656CE9C6C0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DFFCA879-AA16-44A9-BA8D-F63BADF7976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FB564F52-AB64-4284-8855-426762AB453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保健センターは、平成元年度に建設され、有形固定資産減価償却率が年々増加している。修繕等の維持管理費が増加しているため、計画的な対策を検討する。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消防施設は、大規模災害対応の観点から今後の建替における移転先の検討が行われる予定であるが、現状施設の維持管理が必要となる。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庁舎は、令和５年度に新庁舎が完成したことにより、有形固定資産減価償却率が類似団体平均を下回っている。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体育館・プールは、計画的な改修が行われており、有形固定資産減価償却率が類似団体平均より下回っている。今後も中長期的な改修を行う予定である。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10,067
10,005
104.92
10,160,282
9,817,526
233,064
5,076,031
9,510,747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人口減少や高齢化等に加え、町内に中心となる産業や大型事業所等が少なく、財政基盤強化が脆弱なため、類似団体内平均値を下回っている。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財政基盤強化のため更なる歳出削減を図るほか、税及び使用料等の収納率の向上を図ることにより、安定した一般財源の確保、行財政の効率化・健全化に努める。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55232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2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ポイント上昇しているが、類似団体平均よりは、下回っている。分母である歳入経常一般財源の地方交付税の減少、また分子である一般財源充当事業の増加によるものである。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今後も、人件費や物件費等の経常的な歳出は、年々増加の傾向にあるため、事業内容の精査を行うことで削減を図り、経常収支比率の抑制に努める。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63</xdr:row>
      <xdr:rowOff>22606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917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117619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18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10668</xdr:rowOff>
    </xdr:from>
    <xdr:to>
      <xdr:col>19</xdr:col>
      <xdr:colOff>133350</xdr:colOff>
      <xdr:row>62</xdr:row>
      <xdr:rowOff>49276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405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63</xdr:row>
      <xdr:rowOff>104648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4056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104648</xdr:rowOff>
    </xdr:from>
    <xdr:to>
      <xdr:col>11</xdr:col>
      <xdr:colOff>31750</xdr:colOff>
      <xdr:row>64</xdr:row>
      <xdr:rowOff>34544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0599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159783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110253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9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131318</xdr:rowOff>
    </xdr:from>
    <xdr:to>
      <xdr:col>15</xdr:col>
      <xdr:colOff>133350</xdr:colOff>
      <xdr:row>62</xdr:row>
      <xdr:rowOff>61468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165625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等は前年度より増加している。人件費については、指定管理者制度や民間委託等の推進に取り組むほか、物件費の中でも特に割合を占めている需用費や旅費について削減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また、近年増加傾向にある維持補修費について、所有する公共施設等が多く、今後老朽化をを迎える施設が多数あるため、公共施設等総合管理計画に基づき、適切な維持管理に努める。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116911</xdr:rowOff>
    </xdr:from>
    <xdr:to>
      <xdr:col>23</xdr:col>
      <xdr:colOff>133350</xdr:colOff>
      <xdr:row>83</xdr:row>
      <xdr:rowOff>8288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5811"/>
          <a:ext cx="8382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116911</xdr:rowOff>
    </xdr:from>
    <xdr:to>
      <xdr:col>19</xdr:col>
      <xdr:colOff>133350</xdr:colOff>
      <xdr:row>82</xdr:row>
      <xdr:rowOff>134091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175811"/>
          <a:ext cx="889000" cy="1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83711</xdr:rowOff>
    </xdr:from>
    <xdr:to>
      <xdr:col>15</xdr:col>
      <xdr:colOff>82550</xdr:colOff>
      <xdr:row>82</xdr:row>
      <xdr:rowOff>134091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2611"/>
          <a:ext cx="889000" cy="5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70033</xdr:rowOff>
    </xdr:from>
    <xdr:to>
      <xdr:col>11</xdr:col>
      <xdr:colOff>31750</xdr:colOff>
      <xdr:row>82</xdr:row>
      <xdr:rowOff>83711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28933"/>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93535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0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46758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128938</xdr:rowOff>
    </xdr:from>
    <xdr:to>
      <xdr:col>23</xdr:col>
      <xdr:colOff>184150</xdr:colOff>
      <xdr:row>83</xdr:row>
      <xdr:rowOff>59088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8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101015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5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66111</xdr:rowOff>
    </xdr:from>
    <xdr:to>
      <xdr:col>19</xdr:col>
      <xdr:colOff>184150</xdr:colOff>
      <xdr:row>82</xdr:row>
      <xdr:rowOff>167711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152488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1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83291</xdr:rowOff>
    </xdr:from>
    <xdr:to>
      <xdr:col>15</xdr:col>
      <xdr:colOff>133350</xdr:colOff>
      <xdr:row>83</xdr:row>
      <xdr:rowOff>13441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4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169668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2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32911</xdr:rowOff>
    </xdr:from>
    <xdr:to>
      <xdr:col>11</xdr:col>
      <xdr:colOff>82550</xdr:colOff>
      <xdr:row>82</xdr:row>
      <xdr:rowOff>134511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119288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19233</xdr:rowOff>
    </xdr:from>
    <xdr:to>
      <xdr:col>7</xdr:col>
      <xdr:colOff>31750</xdr:colOff>
      <xdr:row>82</xdr:row>
      <xdr:rowOff>120833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7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6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ラスパイレス指数は、類似団体内平均値と比べても低い水準を維持している。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今後も、給与の適正化に努めるとともに、各種手当の見直しを行い、引き続き縮減に努める。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29029</xdr:rowOff>
    </xdr:from>
    <xdr:to>
      <xdr:col>81</xdr:col>
      <xdr:colOff>44450</xdr:colOff>
      <xdr:row>90</xdr:row>
      <xdr:rowOff>13305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4087929"/>
          <a:ext cx="0" cy="1355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156832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1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13305</xdr:rowOff>
    </xdr:from>
    <xdr:to>
      <xdr:col>81</xdr:col>
      <xdr:colOff>133350</xdr:colOff>
      <xdr:row>90</xdr:row>
      <xdr:rowOff>13305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4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115406</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29029</xdr:rowOff>
    </xdr:from>
    <xdr:to>
      <xdr:col>81</xdr:col>
      <xdr:colOff>133350</xdr:colOff>
      <xdr:row>82</xdr:row>
      <xdr:rowOff>29029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109462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053457"/>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148365</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7216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4838</xdr:rowOff>
    </xdr:from>
    <xdr:to>
      <xdr:col>81</xdr:col>
      <xdr:colOff>95250</xdr:colOff>
      <xdr:row>86</xdr:row>
      <xdr:rowOff>106438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62593</xdr:rowOff>
    </xdr:from>
    <xdr:to>
      <xdr:col>77</xdr:col>
      <xdr:colOff>44450</xdr:colOff>
      <xdr:row>81</xdr:row>
      <xdr:rowOff>166007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39500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62593</xdr:rowOff>
    </xdr:from>
    <xdr:to>
      <xdr:col>72</xdr:col>
      <xdr:colOff>203200</xdr:colOff>
      <xdr:row>81</xdr:row>
      <xdr:rowOff>74084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39500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153609</xdr:rowOff>
    </xdr:from>
    <xdr:to>
      <xdr:col>68</xdr:col>
      <xdr:colOff>152400</xdr:colOff>
      <xdr:row>81</xdr:row>
      <xdr:rowOff>74084</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3869609"/>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58662</xdr:rowOff>
    </xdr:from>
    <xdr:to>
      <xdr:col>81</xdr:col>
      <xdr:colOff>95250</xdr:colOff>
      <xdr:row>82</xdr:row>
      <xdr:rowOff>160262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151389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3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77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102809</xdr:rowOff>
    </xdr:from>
    <xdr:to>
      <xdr:col>64</xdr:col>
      <xdr:colOff>152400</xdr:colOff>
      <xdr:row>81</xdr:row>
      <xdr:rowOff>32959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381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43136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58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0.96</a:t>
          </a:r>
          <a:r>
            <a:rPr kumimoji="1" lang="ja-JP" altLang="en-US" sz="1300">
              <a:latin typeface="ＭＳ Ｐゴシック" panose="020B0600070205080204" pitchFamily="50" charset="-128"/>
              <a:ea typeface="ＭＳ Ｐゴシック" panose="020B0600070205080204" pitchFamily="50" charset="-128"/>
            </a:rPr>
            <a:t>ポイント増となっており、年々上昇傾向で類似団体内平均値との差が大きくなっている。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今後も平成２８年３月に策定された徳之島町定員管理計画に基づき、中長期的な視点のもと、行政改革による行政機構の見直しを図り、適正な定員管理に努める。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43358</xdr:rowOff>
    </xdr:from>
    <xdr:to>
      <xdr:col>81</xdr:col>
      <xdr:colOff>44450</xdr:colOff>
      <xdr:row>63</xdr:row>
      <xdr:rowOff>89688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44708"/>
          <a:ext cx="838200" cy="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11023</xdr:rowOff>
    </xdr:from>
    <xdr:to>
      <xdr:col>77</xdr:col>
      <xdr:colOff>44450</xdr:colOff>
      <xdr:row>63</xdr:row>
      <xdr:rowOff>43358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12373"/>
          <a:ext cx="889000" cy="3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406</xdr:rowOff>
    </xdr:from>
    <xdr:to>
      <xdr:col>72</xdr:col>
      <xdr:colOff>203200</xdr:colOff>
      <xdr:row>63</xdr:row>
      <xdr:rowOff>11023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01756"/>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406</xdr:rowOff>
    </xdr:from>
    <xdr:to>
      <xdr:col>68</xdr:col>
      <xdr:colOff>152400</xdr:colOff>
      <xdr:row>63</xdr:row>
      <xdr:rowOff>17297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801756"/>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13250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38888</xdr:rowOff>
    </xdr:from>
    <xdr:to>
      <xdr:col>81</xdr:col>
      <xdr:colOff>95250</xdr:colOff>
      <xdr:row>63</xdr:row>
      <xdr:rowOff>140488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10965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1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164008</xdr:rowOff>
    </xdr:from>
    <xdr:to>
      <xdr:col>77</xdr:col>
      <xdr:colOff>95250</xdr:colOff>
      <xdr:row>63</xdr:row>
      <xdr:rowOff>94158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9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78935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8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131673</xdr:rowOff>
    </xdr:from>
    <xdr:to>
      <xdr:col>73</xdr:col>
      <xdr:colOff>44450</xdr:colOff>
      <xdr:row>63</xdr:row>
      <xdr:rowOff>61823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6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46600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4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121056</xdr:rowOff>
    </xdr:from>
    <xdr:to>
      <xdr:col>68</xdr:col>
      <xdr:colOff>203200</xdr:colOff>
      <xdr:row>63</xdr:row>
      <xdr:rowOff>51206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35983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3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137947</xdr:rowOff>
    </xdr:from>
    <xdr:to>
      <xdr:col>64</xdr:col>
      <xdr:colOff>152400</xdr:colOff>
      <xdr:row>63</xdr:row>
      <xdr:rowOff>68097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52874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5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実質公債比率は、事業の抑制・即発債の償還終了などによる元利償還金の減少で改善が図られていたが、分子である準元利償還金の増加や特定財源の減少により前年度比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庁舎建設事業・東天城中学校建設事業をはじめとした大型事業の元金償還開始や公営企業への元利償還金に対する繰出金の増加などに伴い、数値の上昇が予想されるため、引き続き地方債の新規発行の抑制や有利な起債を活用し、数値の上昇を抑え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40</xdr:row>
      <xdr:rowOff>165608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946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98044</xdr:rowOff>
    </xdr:from>
    <xdr:to>
      <xdr:col>77</xdr:col>
      <xdr:colOff>44450</xdr:colOff>
      <xdr:row>40</xdr:row>
      <xdr:rowOff>136652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5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40132</xdr:rowOff>
    </xdr:from>
    <xdr:to>
      <xdr:col>72</xdr:col>
      <xdr:colOff>203200</xdr:colOff>
      <xdr:row>40</xdr:row>
      <xdr:rowOff>98044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981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40132</xdr:rowOff>
    </xdr:from>
    <xdr:to>
      <xdr:col>68</xdr:col>
      <xdr:colOff>152400</xdr:colOff>
      <xdr:row>40</xdr:row>
      <xdr:rowOff>69088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981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47244</xdr:rowOff>
    </xdr:from>
    <xdr:to>
      <xdr:col>73</xdr:col>
      <xdr:colOff>44450</xdr:colOff>
      <xdr:row>40</xdr:row>
      <xdr:rowOff>148844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159021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160782</xdr:rowOff>
    </xdr:from>
    <xdr:to>
      <xdr:col>68</xdr:col>
      <xdr:colOff>203200</xdr:colOff>
      <xdr:row>40</xdr:row>
      <xdr:rowOff>90932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将来負担比率については、ふるさと納税推進による「ふるさと思いやり基金」の増加などで、改善が図られているが、公営企業が起こした地方債の償還の財源に充てた繰出金の増加により前年度比</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今後も、引き続き公営企業への元利償還金に対する繰出金の増加、大型事業実施による財政負担が懸念されるため、適切な地方債の発行や事業計画の見直しに努める。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91924</xdr:rowOff>
    </xdr:from>
    <xdr:to>
      <xdr:col>81</xdr:col>
      <xdr:colOff>44450</xdr:colOff>
      <xdr:row>16</xdr:row>
      <xdr:rowOff>23888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663674"/>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37012</xdr:rowOff>
    </xdr:from>
    <xdr:to>
      <xdr:col>77</xdr:col>
      <xdr:colOff>44450</xdr:colOff>
      <xdr:row>15</xdr:row>
      <xdr:rowOff>91924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37312"/>
          <a:ext cx="889000" cy="22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155562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84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144538</xdr:rowOff>
    </xdr:from>
    <xdr:to>
      <xdr:col>81</xdr:col>
      <xdr:colOff>95250</xdr:colOff>
      <xdr:row>16</xdr:row>
      <xdr:rowOff>74688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1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116615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68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41124</xdr:rowOff>
    </xdr:from>
    <xdr:to>
      <xdr:col>77</xdr:col>
      <xdr:colOff>95250</xdr:colOff>
      <xdr:row>15</xdr:row>
      <xdr:rowOff>142724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61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127501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69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157662</xdr:rowOff>
    </xdr:from>
    <xdr:to>
      <xdr:col>73</xdr:col>
      <xdr:colOff>44450</xdr:colOff>
      <xdr:row>14</xdr:row>
      <xdr:rowOff>87812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3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72589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4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35862</xdr:rowOff>
    </xdr:from>
    <xdr:to>
      <xdr:col>64</xdr:col>
      <xdr:colOff>152400</xdr:colOff>
      <xdr:row>13</xdr:row>
      <xdr:rowOff>137462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26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147639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03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10,067
10,005
104.92
10,160,282
9,817,526
233,064
5,076,031
9,510,747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ポイント増となっており、類似団体内平均値より高い水準となっている。これは、人口に対する職員の多さによるものであり、今後も平成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月に策定された徳之島町定員管理計画に基づき、適正な定員管理を行い、各種手当等の見直しを図り人件費の抑制に努める。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19558</xdr:rowOff>
    </xdr:from>
    <xdr:to>
      <xdr:col>24</xdr:col>
      <xdr:colOff>25400</xdr:colOff>
      <xdr:row>35</xdr:row>
      <xdr:rowOff>46990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203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35</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837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35</xdr:row>
      <xdr:rowOff>92710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8373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5842</xdr:rowOff>
    </xdr:from>
    <xdr:to>
      <xdr:col>11</xdr:col>
      <xdr:colOff>9525</xdr:colOff>
      <xdr:row>35</xdr:row>
      <xdr:rowOff>92710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065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140208</xdr:rowOff>
    </xdr:from>
    <xdr:to>
      <xdr:col>20</xdr:col>
      <xdr:colOff>38100</xdr:colOff>
      <xdr:row>35</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55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103632</xdr:rowOff>
    </xdr:from>
    <xdr:to>
      <xdr:col>15</xdr:col>
      <xdr:colOff>149225</xdr:colOff>
      <xdr:row>35</xdr:row>
      <xdr:rowOff>33782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18559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126492</xdr:rowOff>
    </xdr:from>
    <xdr:to>
      <xdr:col>6</xdr:col>
      <xdr:colOff>171450</xdr:colOff>
      <xdr:row>35</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41419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4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新型コロナウイルス感染症による行動制限が緩和されたことによる旅費の増加が要因と考えられる。また、総合食品加工センターにおける食品加工に係る費用が、特に割合を占めているため、今後は、事業内容の精査を行い、コスト削減を検討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5080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406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7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146050</xdr:rowOff>
    </xdr:from>
    <xdr:to>
      <xdr:col>73</xdr:col>
      <xdr:colOff>180975</xdr:colOff>
      <xdr:row>16</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717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17</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94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115587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142257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118110</xdr:rowOff>
    </xdr:from>
    <xdr:to>
      <xdr:col>78</xdr:col>
      <xdr:colOff>120650</xdr:colOff>
      <xdr:row>16</xdr:row>
      <xdr:rowOff>48260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扶助費については、前年度比</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ポイント増となっている。社会保障経費については、今後も自然増が予想されるため抑制は難しいが、資格審査等の適正化や各種手当の見直し、予防事業の活用等を行い削減に努める。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56</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646557"/>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45357</xdr:rowOff>
    </xdr:from>
    <xdr:to>
      <xdr:col>19</xdr:col>
      <xdr:colOff>187325</xdr:colOff>
      <xdr:row>56</xdr:row>
      <xdr:rowOff>110672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646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56</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711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121557</xdr:rowOff>
    </xdr:from>
    <xdr:to>
      <xdr:col>11</xdr:col>
      <xdr:colOff>9525</xdr:colOff>
      <xdr:row>57</xdr:row>
      <xdr:rowOff>26307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227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70757</xdr:rowOff>
    </xdr:from>
    <xdr:to>
      <xdr:col>11</xdr:col>
      <xdr:colOff>60325</xdr:colOff>
      <xdr:row>57</xdr:row>
      <xdr:rowOff>907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ポイント減となっており、類似団体内平均値よりも低い数値となっている。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も前年度より減少しているが、近年の公営企業の大型事業実施により、今後も元利償還金に対する繰出金の増加も想定されるため、独立採算の原点に立ち返り、使用料の見直しも含め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872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4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57</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8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11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5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66057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6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87630</xdr:rowOff>
    </xdr:from>
    <xdr:to>
      <xdr:col>74</xdr:col>
      <xdr:colOff>31750</xdr:colOff>
      <xdr:row>58</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27957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8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年度から実施している「補助金等評価委員会」による評価を予算に反映している結果、年々減少していたが、新型コロナウイルス感染症に関する支援等補助金により令和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年度は増加した。なお、令和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年度以降は減少し、</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は横ばいとなっている。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各種団体への補助金については、慣例的なものが多いため、同委員会を今後も継続的に開催し、補助金交付が適当であるか、効果が十分に発揮されているか検証を行う。</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49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37846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632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37846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322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98823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となっており、今後も、新庁舎建設事業・東天城中学校建設事業をはじめとした大型事業の償還開始や新規の大型事業の実施等により増加するため、長期的視点のもと、新規事業と地方債発行とのバランスを図り、数値の上昇を抑制す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110998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248639"/>
          <a:ext cx="8382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46989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5842</xdr:rowOff>
    </xdr:from>
    <xdr:to>
      <xdr:col>15</xdr:col>
      <xdr:colOff>98425</xdr:colOff>
      <xdr:row>77</xdr:row>
      <xdr:rowOff>51563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83565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532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126255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今後も、経常的な歳出の削減を図り、経常収支比率の抑制に努める。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991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333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77</xdr:row>
      <xdr:rowOff>1270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99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xdr:rowOff>
    </xdr:from>
    <xdr:to>
      <xdr:col>73</xdr:col>
      <xdr:colOff>180975</xdr:colOff>
      <xdr:row>78</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0292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xdr:rowOff>
    </xdr:from>
    <xdr:to>
      <xdr:col>69</xdr:col>
      <xdr:colOff>92075</xdr:colOff>
      <xdr:row>78</xdr:row>
      <xdr:rowOff>54611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743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7620</xdr:rowOff>
    </xdr:from>
    <xdr:to>
      <xdr:col>82</xdr:col>
      <xdr:colOff>158750</xdr:colOff>
      <xdr:row>77</xdr:row>
      <xdr:rowOff>109220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24147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5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62247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62247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3811</xdr:rowOff>
    </xdr:from>
    <xdr:to>
      <xdr:col>65</xdr:col>
      <xdr:colOff>53975</xdr:colOff>
      <xdr:row>78</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115588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101299</xdr:rowOff>
    </xdr:from>
    <xdr:to>
      <xdr:col>29</xdr:col>
      <xdr:colOff>127000</xdr:colOff>
      <xdr:row>16</xdr:row>
      <xdr:rowOff>1461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720674"/>
          <a:ext cx="647700" cy="7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24126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4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169660</xdr:rowOff>
    </xdr:from>
    <xdr:to>
      <xdr:col>26</xdr:col>
      <xdr:colOff>50800</xdr:colOff>
      <xdr:row>16</xdr:row>
      <xdr:rowOff>1461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789035"/>
          <a:ext cx="698500" cy="3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169660</xdr:rowOff>
    </xdr:from>
    <xdr:to>
      <xdr:col>22</xdr:col>
      <xdr:colOff>114300</xdr:colOff>
      <xdr:row>16</xdr:row>
      <xdr:rowOff>15940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89035"/>
          <a:ext cx="698500" cy="17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15940</xdr:rowOff>
    </xdr:from>
    <xdr:to>
      <xdr:col>18</xdr:col>
      <xdr:colOff>177800</xdr:colOff>
      <xdr:row>16</xdr:row>
      <xdr:rowOff>58428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06765"/>
          <a:ext cx="698500" cy="42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25452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50499</xdr:rowOff>
    </xdr:from>
    <xdr:to>
      <xdr:col>29</xdr:col>
      <xdr:colOff>177800</xdr:colOff>
      <xdr:row>15</xdr:row>
      <xdr:rowOff>152099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6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67026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51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122111</xdr:rowOff>
    </xdr:from>
    <xdr:to>
      <xdr:col>26</xdr:col>
      <xdr:colOff>101600</xdr:colOff>
      <xdr:row>16</xdr:row>
      <xdr:rowOff>52261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74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62438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1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118860</xdr:rowOff>
    </xdr:from>
    <xdr:to>
      <xdr:col>22</xdr:col>
      <xdr:colOff>165100</xdr:colOff>
      <xdr:row>16</xdr:row>
      <xdr:rowOff>49010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738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59187</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0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136590</xdr:rowOff>
    </xdr:from>
    <xdr:to>
      <xdr:col>19</xdr:col>
      <xdr:colOff>38100</xdr:colOff>
      <xdr:row>16</xdr:row>
      <xdr:rowOff>66740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55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76917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52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7628</xdr:rowOff>
    </xdr:from>
    <xdr:to>
      <xdr:col>15</xdr:col>
      <xdr:colOff>101600</xdr:colOff>
      <xdr:row>16</xdr:row>
      <xdr:rowOff>109228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98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119405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6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37161</xdr:rowOff>
    </xdr:from>
    <xdr:to>
      <xdr:col>29</xdr:col>
      <xdr:colOff>127000</xdr:colOff>
      <xdr:row>35</xdr:row>
      <xdr:rowOff>60272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6647511"/>
          <a:ext cx="647700" cy="23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168223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778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60272</xdr:rowOff>
    </xdr:from>
    <xdr:to>
      <xdr:col>26</xdr:col>
      <xdr:colOff>50800</xdr:colOff>
      <xdr:row>35</xdr:row>
      <xdr:rowOff>158227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6670622"/>
          <a:ext cx="698500" cy="97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297039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907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158227</xdr:rowOff>
    </xdr:from>
    <xdr:to>
      <xdr:col>22</xdr:col>
      <xdr:colOff>114300</xdr:colOff>
      <xdr:row>35</xdr:row>
      <xdr:rowOff>187808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6768577"/>
          <a:ext cx="698500" cy="29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328747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93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187808</xdr:rowOff>
    </xdr:from>
    <xdr:to>
      <xdr:col>18</xdr:col>
      <xdr:colOff>177800</xdr:colOff>
      <xdr:row>35</xdr:row>
      <xdr:rowOff>273784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798158"/>
          <a:ext cx="698500" cy="85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40733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99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55112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0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329261</xdr:rowOff>
    </xdr:from>
    <xdr:to>
      <xdr:col>29</xdr:col>
      <xdr:colOff>177800</xdr:colOff>
      <xdr:row>35</xdr:row>
      <xdr:rowOff>87961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596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174338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44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9472</xdr:rowOff>
    </xdr:from>
    <xdr:to>
      <xdr:col>26</xdr:col>
      <xdr:colOff>101600</xdr:colOff>
      <xdr:row>35</xdr:row>
      <xdr:rowOff>111072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619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121249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38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107427</xdr:rowOff>
    </xdr:from>
    <xdr:to>
      <xdr:col>22</xdr:col>
      <xdr:colOff>165100</xdr:colOff>
      <xdr:row>35</xdr:row>
      <xdr:rowOff>209027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7177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219204</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48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137008</xdr:rowOff>
    </xdr:from>
    <xdr:to>
      <xdr:col>19</xdr:col>
      <xdr:colOff>38100</xdr:colOff>
      <xdr:row>35</xdr:row>
      <xdr:rowOff>238608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47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248785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51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222984</xdr:rowOff>
    </xdr:from>
    <xdr:to>
      <xdr:col>15</xdr:col>
      <xdr:colOff>101600</xdr:colOff>
      <xdr:row>35</xdr:row>
      <xdr:rowOff>324584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83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334761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60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10,067
10,005
104.92
10,160,282
9,817,526
233,064
5,076,031
9,510,747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159744</xdr:rowOff>
    </xdr:from>
    <xdr:to>
      <xdr:col>24</xdr:col>
      <xdr:colOff>63500</xdr:colOff>
      <xdr:row>35</xdr:row>
      <xdr:rowOff>7066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5989044"/>
          <a:ext cx="838200" cy="18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7066</xdr:rowOff>
    </xdr:from>
    <xdr:to>
      <xdr:col>19</xdr:col>
      <xdr:colOff>177800</xdr:colOff>
      <xdr:row>35</xdr:row>
      <xdr:rowOff>22606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07816"/>
          <a:ext cx="889000" cy="1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22606</xdr:rowOff>
    </xdr:from>
    <xdr:to>
      <xdr:col>15</xdr:col>
      <xdr:colOff>50800</xdr:colOff>
      <xdr:row>35</xdr:row>
      <xdr:rowOff>24198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23356"/>
          <a:ext cx="889000" cy="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24198</xdr:rowOff>
    </xdr:from>
    <xdr:to>
      <xdr:col>10</xdr:col>
      <xdr:colOff>114300</xdr:colOff>
      <xdr:row>35</xdr:row>
      <xdr:rowOff>115857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24948"/>
          <a:ext cx="889000" cy="9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102531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108944</xdr:rowOff>
    </xdr:from>
    <xdr:to>
      <xdr:col>24</xdr:col>
      <xdr:colOff>114300</xdr:colOff>
      <xdr:row>35</xdr:row>
      <xdr:rowOff>39094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3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131821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78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127716</xdr:rowOff>
    </xdr:from>
    <xdr:to>
      <xdr:col>20</xdr:col>
      <xdr:colOff>38100</xdr:colOff>
      <xdr:row>35</xdr:row>
      <xdr:rowOff>57866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595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74393</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3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143256</xdr:rowOff>
    </xdr:from>
    <xdr:to>
      <xdr:col>15</xdr:col>
      <xdr:colOff>101600</xdr:colOff>
      <xdr:row>35</xdr:row>
      <xdr:rowOff>73406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597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89933</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144848</xdr:rowOff>
    </xdr:from>
    <xdr:to>
      <xdr:col>10</xdr:col>
      <xdr:colOff>165100</xdr:colOff>
      <xdr:row>35</xdr:row>
      <xdr:rowOff>74998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597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91525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749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65057</xdr:rowOff>
    </xdr:from>
    <xdr:to>
      <xdr:col>6</xdr:col>
      <xdr:colOff>38100</xdr:colOff>
      <xdr:row>35</xdr:row>
      <xdr:rowOff>166657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11734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4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25592</xdr:rowOff>
    </xdr:from>
    <xdr:to>
      <xdr:col>24</xdr:col>
      <xdr:colOff>63500</xdr:colOff>
      <xdr:row>56</xdr:row>
      <xdr:rowOff>33799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26792"/>
          <a:ext cx="8382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19800</xdr:rowOff>
    </xdr:from>
    <xdr:to>
      <xdr:col>19</xdr:col>
      <xdr:colOff>177800</xdr:colOff>
      <xdr:row>56</xdr:row>
      <xdr:rowOff>33799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621000"/>
          <a:ext cx="8890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19800</xdr:rowOff>
    </xdr:from>
    <xdr:to>
      <xdr:col>15</xdr:col>
      <xdr:colOff>50800</xdr:colOff>
      <xdr:row>56</xdr:row>
      <xdr:rowOff>61413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21000"/>
          <a:ext cx="889000" cy="4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162098</xdr:rowOff>
    </xdr:from>
    <xdr:to>
      <xdr:col>10</xdr:col>
      <xdr:colOff>114300</xdr:colOff>
      <xdr:row>56</xdr:row>
      <xdr:rowOff>61413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591848"/>
          <a:ext cx="889000" cy="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83260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146242</xdr:rowOff>
    </xdr:from>
    <xdr:to>
      <xdr:col>24</xdr:col>
      <xdr:colOff>114300</xdr:colOff>
      <xdr:row>56</xdr:row>
      <xdr:rowOff>76392</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124669</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5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154449</xdr:rowOff>
    </xdr:from>
    <xdr:to>
      <xdr:col>20</xdr:col>
      <xdr:colOff>38100</xdr:colOff>
      <xdr:row>56</xdr:row>
      <xdr:rowOff>84599</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8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75726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67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140450</xdr:rowOff>
    </xdr:from>
    <xdr:to>
      <xdr:col>15</xdr:col>
      <xdr:colOff>101600</xdr:colOff>
      <xdr:row>56</xdr:row>
      <xdr:rowOff>70600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87127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10613</xdr:rowOff>
    </xdr:from>
    <xdr:to>
      <xdr:col>10</xdr:col>
      <xdr:colOff>165100</xdr:colOff>
      <xdr:row>56</xdr:row>
      <xdr:rowOff>112213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1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103340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0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111298</xdr:rowOff>
    </xdr:from>
    <xdr:to>
      <xdr:col>6</xdr:col>
      <xdr:colOff>38100</xdr:colOff>
      <xdr:row>56</xdr:row>
      <xdr:rowOff>41448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4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57975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30795" y="931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149667</xdr:rowOff>
    </xdr:from>
    <xdr:to>
      <xdr:col>24</xdr:col>
      <xdr:colOff>63500</xdr:colOff>
      <xdr:row>77</xdr:row>
      <xdr:rowOff>158902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179867"/>
          <a:ext cx="838200" cy="18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89044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311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128636</xdr:rowOff>
    </xdr:from>
    <xdr:to>
      <xdr:col>19</xdr:col>
      <xdr:colOff>177800</xdr:colOff>
      <xdr:row>77</xdr:row>
      <xdr:rowOff>158902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158836"/>
          <a:ext cx="889000" cy="20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128636</xdr:rowOff>
    </xdr:from>
    <xdr:to>
      <xdr:col>15</xdr:col>
      <xdr:colOff>50800</xdr:colOff>
      <xdr:row>78</xdr:row>
      <xdr:rowOff>4598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158836"/>
          <a:ext cx="889000" cy="21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39986</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32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4598</xdr:rowOff>
    </xdr:from>
    <xdr:to>
      <xdr:col>10</xdr:col>
      <xdr:colOff>114300</xdr:colOff>
      <xdr:row>78</xdr:row>
      <xdr:rowOff>15250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377698"/>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98867</xdr:rowOff>
    </xdr:from>
    <xdr:to>
      <xdr:col>24</xdr:col>
      <xdr:colOff>114300</xdr:colOff>
      <xdr:row>77</xdr:row>
      <xdr:rowOff>29017</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12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121744</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298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108102</xdr:rowOff>
    </xdr:from>
    <xdr:to>
      <xdr:col>20</xdr:col>
      <xdr:colOff>38100</xdr:colOff>
      <xdr:row>78</xdr:row>
      <xdr:rowOff>38252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29379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77836</xdr:rowOff>
    </xdr:from>
    <xdr:to>
      <xdr:col>15</xdr:col>
      <xdr:colOff>101600</xdr:colOff>
      <xdr:row>77</xdr:row>
      <xdr:rowOff>7986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24513</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288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125248</xdr:rowOff>
    </xdr:from>
    <xdr:to>
      <xdr:col>10</xdr:col>
      <xdr:colOff>165100</xdr:colOff>
      <xdr:row>78</xdr:row>
      <xdr:rowOff>55398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32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46525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19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135900</xdr:rowOff>
    </xdr:from>
    <xdr:to>
      <xdr:col>6</xdr:col>
      <xdr:colOff>38100</xdr:colOff>
      <xdr:row>78</xdr:row>
      <xdr:rowOff>66050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33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57177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43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156801</xdr:rowOff>
    </xdr:from>
    <xdr:to>
      <xdr:col>24</xdr:col>
      <xdr:colOff>63500</xdr:colOff>
      <xdr:row>92</xdr:row>
      <xdr:rowOff>167295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758751"/>
          <a:ext cx="838200" cy="18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52408</xdr:rowOff>
    </xdr:from>
    <xdr:to>
      <xdr:col>19</xdr:col>
      <xdr:colOff>177800</xdr:colOff>
      <xdr:row>92</xdr:row>
      <xdr:rowOff>167295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654358"/>
          <a:ext cx="889000" cy="2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52408</xdr:rowOff>
    </xdr:from>
    <xdr:to>
      <xdr:col>15</xdr:col>
      <xdr:colOff>50800</xdr:colOff>
      <xdr:row>93</xdr:row>
      <xdr:rowOff>164269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654358"/>
          <a:ext cx="889000" cy="45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164269</xdr:rowOff>
    </xdr:from>
    <xdr:to>
      <xdr:col>10</xdr:col>
      <xdr:colOff>114300</xdr:colOff>
      <xdr:row>94</xdr:row>
      <xdr:rowOff>119159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09119"/>
          <a:ext cx="889000" cy="12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106001</xdr:rowOff>
    </xdr:from>
    <xdr:to>
      <xdr:col>24</xdr:col>
      <xdr:colOff>114300</xdr:colOff>
      <xdr:row>92</xdr:row>
      <xdr:rowOff>36151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70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128878</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55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116495</xdr:rowOff>
    </xdr:from>
    <xdr:to>
      <xdr:col>20</xdr:col>
      <xdr:colOff>38100</xdr:colOff>
      <xdr:row>93</xdr:row>
      <xdr:rowOff>46645</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88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63172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66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1608</xdr:rowOff>
    </xdr:from>
    <xdr:to>
      <xdr:col>15</xdr:col>
      <xdr:colOff>101600</xdr:colOff>
      <xdr:row>91</xdr:row>
      <xdr:rowOff>103208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60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119735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37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113469</xdr:rowOff>
    </xdr:from>
    <xdr:to>
      <xdr:col>10</xdr:col>
      <xdr:colOff>165100</xdr:colOff>
      <xdr:row>94</xdr:row>
      <xdr:rowOff>43619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0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60146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83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68359</xdr:rowOff>
    </xdr:from>
    <xdr:to>
      <xdr:col>6</xdr:col>
      <xdr:colOff>38100</xdr:colOff>
      <xdr:row>94</xdr:row>
      <xdr:rowOff>169959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15036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5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98515</xdr:rowOff>
    </xdr:from>
    <xdr:to>
      <xdr:col>55</xdr:col>
      <xdr:colOff>0</xdr:colOff>
      <xdr:row>34</xdr:row>
      <xdr:rowOff>116186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5927815"/>
          <a:ext cx="8382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55746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56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10354</xdr:rowOff>
    </xdr:from>
    <xdr:to>
      <xdr:col>50</xdr:col>
      <xdr:colOff>114300</xdr:colOff>
      <xdr:row>34</xdr:row>
      <xdr:rowOff>116186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839654"/>
          <a:ext cx="889000" cy="10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5326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17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153476</xdr:rowOff>
    </xdr:from>
    <xdr:to>
      <xdr:col>45</xdr:col>
      <xdr:colOff>177800</xdr:colOff>
      <xdr:row>34</xdr:row>
      <xdr:rowOff>10354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468426"/>
          <a:ext cx="889000" cy="37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37074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153476</xdr:rowOff>
    </xdr:from>
    <xdr:to>
      <xdr:col>41</xdr:col>
      <xdr:colOff>50800</xdr:colOff>
      <xdr:row>35</xdr:row>
      <xdr:rowOff>133436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468426"/>
          <a:ext cx="889000" cy="6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88564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47715</xdr:rowOff>
    </xdr:from>
    <xdr:to>
      <xdr:col>55</xdr:col>
      <xdr:colOff>50800</xdr:colOff>
      <xdr:row>34</xdr:row>
      <xdr:rowOff>149315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587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70592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57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65386</xdr:rowOff>
    </xdr:from>
    <xdr:to>
      <xdr:col>50</xdr:col>
      <xdr:colOff>165100</xdr:colOff>
      <xdr:row>34</xdr:row>
      <xdr:rowOff>166986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58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12063</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566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131004</xdr:rowOff>
    </xdr:from>
    <xdr:to>
      <xdr:col>46</xdr:col>
      <xdr:colOff>38100</xdr:colOff>
      <xdr:row>34</xdr:row>
      <xdr:rowOff>61154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7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77681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56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102676</xdr:rowOff>
    </xdr:from>
    <xdr:to>
      <xdr:col>41</xdr:col>
      <xdr:colOff>101600</xdr:colOff>
      <xdr:row>32</xdr:row>
      <xdr:rowOff>32826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4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49353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19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82636</xdr:rowOff>
    </xdr:from>
    <xdr:to>
      <xdr:col>36</xdr:col>
      <xdr:colOff>165100</xdr:colOff>
      <xdr:row>36</xdr:row>
      <xdr:rowOff>12786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0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29313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85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88833</xdr:rowOff>
    </xdr:from>
    <xdr:to>
      <xdr:col>55</xdr:col>
      <xdr:colOff>0</xdr:colOff>
      <xdr:row>55</xdr:row>
      <xdr:rowOff>103006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518583"/>
          <a:ext cx="8382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29853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0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117901</xdr:rowOff>
    </xdr:from>
    <xdr:to>
      <xdr:col>50</xdr:col>
      <xdr:colOff>114300</xdr:colOff>
      <xdr:row>55</xdr:row>
      <xdr:rowOff>103006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376201"/>
          <a:ext cx="889000" cy="15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95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117901</xdr:rowOff>
    </xdr:from>
    <xdr:to>
      <xdr:col>45</xdr:col>
      <xdr:colOff>177800</xdr:colOff>
      <xdr:row>55</xdr:row>
      <xdr:rowOff>147335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376201"/>
          <a:ext cx="889000" cy="20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147335</xdr:rowOff>
    </xdr:from>
    <xdr:to>
      <xdr:col>41</xdr:col>
      <xdr:colOff>50800</xdr:colOff>
      <xdr:row>57</xdr:row>
      <xdr:rowOff>116203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577085"/>
          <a:ext cx="889000" cy="3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100853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38033</xdr:rowOff>
    </xdr:from>
    <xdr:to>
      <xdr:col>55</xdr:col>
      <xdr:colOff>50800</xdr:colOff>
      <xdr:row>55</xdr:row>
      <xdr:rowOff>139633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46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60910</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31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52206</xdr:rowOff>
    </xdr:from>
    <xdr:to>
      <xdr:col>50</xdr:col>
      <xdr:colOff>165100</xdr:colOff>
      <xdr:row>55</xdr:row>
      <xdr:rowOff>153806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48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170333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25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67101</xdr:rowOff>
    </xdr:from>
    <xdr:to>
      <xdr:col>46</xdr:col>
      <xdr:colOff>38100</xdr:colOff>
      <xdr:row>54</xdr:row>
      <xdr:rowOff>168701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32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13778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10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96535</xdr:rowOff>
    </xdr:from>
    <xdr:to>
      <xdr:col>41</xdr:col>
      <xdr:colOff>101600</xdr:colOff>
      <xdr:row>56</xdr:row>
      <xdr:rowOff>26685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52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43212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30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65403</xdr:rowOff>
    </xdr:from>
    <xdr:to>
      <xdr:col>36</xdr:col>
      <xdr:colOff>165100</xdr:colOff>
      <xdr:row>57</xdr:row>
      <xdr:rowOff>167003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3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158130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3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163596</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507996"/>
          <a:ext cx="1270" cy="108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110273</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28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163596</xdr:rowOff>
    </xdr:from>
    <xdr:to>
      <xdr:col>55</xdr:col>
      <xdr:colOff>88900</xdr:colOff>
      <xdr:row>72</xdr:row>
      <xdr:rowOff>163596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507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84874</xdr:rowOff>
    </xdr:from>
    <xdr:to>
      <xdr:col>55</xdr:col>
      <xdr:colOff>0</xdr:colOff>
      <xdr:row>76</xdr:row>
      <xdr:rowOff>139274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772174"/>
          <a:ext cx="838200" cy="39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125559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2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147132</xdr:rowOff>
    </xdr:from>
    <xdr:to>
      <xdr:col>55</xdr:col>
      <xdr:colOff>50800</xdr:colOff>
      <xdr:row>78</xdr:row>
      <xdr:rowOff>77282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3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101097</xdr:rowOff>
    </xdr:from>
    <xdr:to>
      <xdr:col>50</xdr:col>
      <xdr:colOff>114300</xdr:colOff>
      <xdr:row>74</xdr:row>
      <xdr:rowOff>84874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2274047"/>
          <a:ext cx="889000" cy="49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137950</xdr:rowOff>
    </xdr:from>
    <xdr:to>
      <xdr:col>50</xdr:col>
      <xdr:colOff>165100</xdr:colOff>
      <xdr:row>78</xdr:row>
      <xdr:rowOff>68100</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59227</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3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101097</xdr:rowOff>
    </xdr:from>
    <xdr:to>
      <xdr:col>45</xdr:col>
      <xdr:colOff>177800</xdr:colOff>
      <xdr:row>75</xdr:row>
      <xdr:rowOff>16347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2274047"/>
          <a:ext cx="889000" cy="60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82248</xdr:rowOff>
    </xdr:from>
    <xdr:to>
      <xdr:col>46</xdr:col>
      <xdr:colOff>38100</xdr:colOff>
      <xdr:row>78</xdr:row>
      <xdr:rowOff>12398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3525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37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16347</xdr:rowOff>
    </xdr:from>
    <xdr:to>
      <xdr:col>41</xdr:col>
      <xdr:colOff>50800</xdr:colOff>
      <xdr:row>77</xdr:row>
      <xdr:rowOff>163787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875097"/>
          <a:ext cx="889000" cy="49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166106</xdr:rowOff>
    </xdr:from>
    <xdr:to>
      <xdr:col>41</xdr:col>
      <xdr:colOff>101600</xdr:colOff>
      <xdr:row>77</xdr:row>
      <xdr:rowOff>96256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49595</xdr:rowOff>
    </xdr:from>
    <xdr:to>
      <xdr:col>36</xdr:col>
      <xdr:colOff>165100</xdr:colOff>
      <xdr:row>77</xdr:row>
      <xdr:rowOff>151195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88474</xdr:rowOff>
    </xdr:from>
    <xdr:to>
      <xdr:col>55</xdr:col>
      <xdr:colOff>50800</xdr:colOff>
      <xdr:row>77</xdr:row>
      <xdr:rowOff>18624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11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111350</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97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34074</xdr:rowOff>
    </xdr:from>
    <xdr:to>
      <xdr:col>50</xdr:col>
      <xdr:colOff>165100</xdr:colOff>
      <xdr:row>74</xdr:row>
      <xdr:rowOff>135674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7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152201</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249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50297</xdr:rowOff>
    </xdr:from>
    <xdr:to>
      <xdr:col>46</xdr:col>
      <xdr:colOff>38100</xdr:colOff>
      <xdr:row>71</xdr:row>
      <xdr:rowOff>151897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22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69</xdr:row>
      <xdr:rowOff>168424</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1998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136997</xdr:rowOff>
    </xdr:from>
    <xdr:to>
      <xdr:col>41</xdr:col>
      <xdr:colOff>101600</xdr:colOff>
      <xdr:row>75</xdr:row>
      <xdr:rowOff>67147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2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83674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5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112987</xdr:rowOff>
    </xdr:from>
    <xdr:to>
      <xdr:col>36</xdr:col>
      <xdr:colOff>165100</xdr:colOff>
      <xdr:row>78</xdr:row>
      <xdr:rowOff>43137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3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34264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40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42261</xdr:rowOff>
    </xdr:from>
    <xdr:to>
      <xdr:col>55</xdr:col>
      <xdr:colOff>0</xdr:colOff>
      <xdr:row>97</xdr:row>
      <xdr:rowOff>3088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330011"/>
          <a:ext cx="838200" cy="30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92587</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51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3088</xdr:rowOff>
    </xdr:from>
    <xdr:to>
      <xdr:col>50</xdr:col>
      <xdr:colOff>114300</xdr:colOff>
      <xdr:row>97</xdr:row>
      <xdr:rowOff>70292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33738"/>
          <a:ext cx="889000" cy="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2787</xdr:rowOff>
    </xdr:from>
    <xdr:to>
      <xdr:col>45</xdr:col>
      <xdr:colOff>177800</xdr:colOff>
      <xdr:row>97</xdr:row>
      <xdr:rowOff>70292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633437"/>
          <a:ext cx="889000" cy="6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129559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2787</xdr:rowOff>
    </xdr:from>
    <xdr:to>
      <xdr:col>41</xdr:col>
      <xdr:colOff>50800</xdr:colOff>
      <xdr:row>97</xdr:row>
      <xdr:rowOff>69534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633437"/>
          <a:ext cx="889000" cy="6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162911</xdr:rowOff>
    </xdr:from>
    <xdr:to>
      <xdr:col>55</xdr:col>
      <xdr:colOff>50800</xdr:colOff>
      <xdr:row>95</xdr:row>
      <xdr:rowOff>93061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7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14338</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130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123738</xdr:rowOff>
    </xdr:from>
    <xdr:to>
      <xdr:col>50</xdr:col>
      <xdr:colOff>165100</xdr:colOff>
      <xdr:row>97</xdr:row>
      <xdr:rowOff>53888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8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5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19492</xdr:rowOff>
    </xdr:from>
    <xdr:to>
      <xdr:col>46</xdr:col>
      <xdr:colOff>38100</xdr:colOff>
      <xdr:row>97</xdr:row>
      <xdr:rowOff>121092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5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112219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4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123437</xdr:rowOff>
    </xdr:from>
    <xdr:to>
      <xdr:col>41</xdr:col>
      <xdr:colOff>101600</xdr:colOff>
      <xdr:row>97</xdr:row>
      <xdr:rowOff>53587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58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70114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35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18734</xdr:rowOff>
    </xdr:from>
    <xdr:to>
      <xdr:col>36</xdr:col>
      <xdr:colOff>165100</xdr:colOff>
      <xdr:row>97</xdr:row>
      <xdr:rowOff>120334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6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111461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74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154422</xdr:rowOff>
    </xdr:from>
    <xdr:to>
      <xdr:col>85</xdr:col>
      <xdr:colOff>127000</xdr:colOff>
      <xdr:row>37</xdr:row>
      <xdr:rowOff>90300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326622"/>
          <a:ext cx="838200" cy="1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90300</xdr:rowOff>
    </xdr:from>
    <xdr:to>
      <xdr:col>81</xdr:col>
      <xdr:colOff>50800</xdr:colOff>
      <xdr:row>38</xdr:row>
      <xdr:rowOff>59233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433950"/>
          <a:ext cx="889000" cy="14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59233</xdr:rowOff>
    </xdr:from>
    <xdr:to>
      <xdr:col>76</xdr:col>
      <xdr:colOff>114300</xdr:colOff>
      <xdr:row>38</xdr:row>
      <xdr:rowOff>97500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574333"/>
          <a:ext cx="889000" cy="3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22657</xdr:rowOff>
    </xdr:from>
    <xdr:to>
      <xdr:col>71</xdr:col>
      <xdr:colOff>177800</xdr:colOff>
      <xdr:row>38</xdr:row>
      <xdr:rowOff>97500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66307"/>
          <a:ext cx="889000" cy="2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32214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4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103622</xdr:rowOff>
    </xdr:from>
    <xdr:to>
      <xdr:col>85</xdr:col>
      <xdr:colOff>177800</xdr:colOff>
      <xdr:row>37</xdr:row>
      <xdr:rowOff>33772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27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126499</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12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39500</xdr:rowOff>
    </xdr:from>
    <xdr:to>
      <xdr:col>81</xdr:col>
      <xdr:colOff>101600</xdr:colOff>
      <xdr:row>37</xdr:row>
      <xdr:rowOff>141100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3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157627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5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8433</xdr:rowOff>
    </xdr:from>
    <xdr:to>
      <xdr:col>76</xdr:col>
      <xdr:colOff>165100</xdr:colOff>
      <xdr:row>38</xdr:row>
      <xdr:rowOff>110033</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101160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1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46700</xdr:rowOff>
    </xdr:from>
    <xdr:to>
      <xdr:col>72</xdr:col>
      <xdr:colOff>38100</xdr:colOff>
      <xdr:row>38</xdr:row>
      <xdr:rowOff>148300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139427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5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143307</xdr:rowOff>
    </xdr:from>
    <xdr:to>
      <xdr:col>67</xdr:col>
      <xdr:colOff>101600</xdr:colOff>
      <xdr:row>37</xdr:row>
      <xdr:rowOff>73457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89984</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09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42059</xdr:rowOff>
    </xdr:from>
    <xdr:to>
      <xdr:col>85</xdr:col>
      <xdr:colOff>127000</xdr:colOff>
      <xdr:row>75</xdr:row>
      <xdr:rowOff>90157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2900809"/>
          <a:ext cx="8382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98696</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957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90157</xdr:rowOff>
    </xdr:from>
    <xdr:to>
      <xdr:col>81</xdr:col>
      <xdr:colOff>50800</xdr:colOff>
      <xdr:row>75</xdr:row>
      <xdr:rowOff>99438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4592300" y="12948907"/>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99438</xdr:rowOff>
    </xdr:from>
    <xdr:to>
      <xdr:col>76</xdr:col>
      <xdr:colOff>114300</xdr:colOff>
      <xdr:row>75</xdr:row>
      <xdr:rowOff>103341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703300" y="12958188"/>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68465</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309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103341</xdr:rowOff>
    </xdr:from>
    <xdr:to>
      <xdr:col>71</xdr:col>
      <xdr:colOff>177800</xdr:colOff>
      <xdr:row>75</xdr:row>
      <xdr:rowOff>106719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2814300" y="12962091"/>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79334</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310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101303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313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162709</xdr:rowOff>
    </xdr:from>
    <xdr:to>
      <xdr:col>85</xdr:col>
      <xdr:colOff>177800</xdr:colOff>
      <xdr:row>75</xdr:row>
      <xdr:rowOff>92859</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285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14136</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270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39357</xdr:rowOff>
    </xdr:from>
    <xdr:to>
      <xdr:col>81</xdr:col>
      <xdr:colOff>101600</xdr:colOff>
      <xdr:row>75</xdr:row>
      <xdr:rowOff>140957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28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157484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67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48638</xdr:rowOff>
    </xdr:from>
    <xdr:to>
      <xdr:col>76</xdr:col>
      <xdr:colOff>165100</xdr:colOff>
      <xdr:row>75</xdr:row>
      <xdr:rowOff>150239</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29073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166765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52541</xdr:rowOff>
    </xdr:from>
    <xdr:to>
      <xdr:col>72</xdr:col>
      <xdr:colOff>38100</xdr:colOff>
      <xdr:row>75</xdr:row>
      <xdr:rowOff>154141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291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170668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55919</xdr:rowOff>
    </xdr:from>
    <xdr:to>
      <xdr:col>67</xdr:col>
      <xdr:colOff>101600</xdr:colOff>
      <xdr:row>75</xdr:row>
      <xdr:rowOff>157519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291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102050</xdr:rowOff>
    </xdr:from>
    <xdr:to>
      <xdr:col>85</xdr:col>
      <xdr:colOff>127000</xdr:colOff>
      <xdr:row>98</xdr:row>
      <xdr:rowOff>122963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6904150"/>
          <a:ext cx="8382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31515</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66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122963</xdr:rowOff>
    </xdr:from>
    <xdr:to>
      <xdr:col>81</xdr:col>
      <xdr:colOff>50800</xdr:colOff>
      <xdr:row>98</xdr:row>
      <xdr:rowOff>131234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925063"/>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89534</xdr:rowOff>
    </xdr:from>
    <xdr:to>
      <xdr:col>76</xdr:col>
      <xdr:colOff>114300</xdr:colOff>
      <xdr:row>98</xdr:row>
      <xdr:rowOff>131234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3703300" y="16891634"/>
          <a:ext cx="889000" cy="4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46199</xdr:rowOff>
    </xdr:from>
    <xdr:to>
      <xdr:col>71</xdr:col>
      <xdr:colOff>177800</xdr:colOff>
      <xdr:row>98</xdr:row>
      <xdr:rowOff>89534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814300" y="16848299"/>
          <a:ext cx="889000" cy="4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159960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96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51250</xdr:rowOff>
    </xdr:from>
    <xdr:to>
      <xdr:col>85</xdr:col>
      <xdr:colOff>177800</xdr:colOff>
      <xdr:row>98</xdr:row>
      <xdr:rowOff>152850</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85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158516</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78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72163</xdr:rowOff>
    </xdr:from>
    <xdr:to>
      <xdr:col>81</xdr:col>
      <xdr:colOff>101600</xdr:colOff>
      <xdr:row>99</xdr:row>
      <xdr:rowOff>2313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8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164890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96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80434</xdr:rowOff>
    </xdr:from>
    <xdr:to>
      <xdr:col>76</xdr:col>
      <xdr:colOff>165100</xdr:colOff>
      <xdr:row>99</xdr:row>
      <xdr:rowOff>10584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88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1711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97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38734</xdr:rowOff>
    </xdr:from>
    <xdr:to>
      <xdr:col>72</xdr:col>
      <xdr:colOff>38100</xdr:colOff>
      <xdr:row>98</xdr:row>
      <xdr:rowOff>140334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8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156861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1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166849</xdr:rowOff>
    </xdr:from>
    <xdr:to>
      <xdr:col>67</xdr:col>
      <xdr:colOff>101600</xdr:colOff>
      <xdr:row>98</xdr:row>
      <xdr:rowOff>96999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79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113526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7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36258</xdr:rowOff>
    </xdr:from>
    <xdr:to>
      <xdr:col>116</xdr:col>
      <xdr:colOff>63500</xdr:colOff>
      <xdr:row>59</xdr:row>
      <xdr:rowOff>37782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1323300" y="1015180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32601</xdr:rowOff>
    </xdr:from>
    <xdr:to>
      <xdr:col>111</xdr:col>
      <xdr:colOff>177800</xdr:colOff>
      <xdr:row>59</xdr:row>
      <xdr:rowOff>37782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0434300" y="10148151"/>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32601</xdr:rowOff>
    </xdr:from>
    <xdr:to>
      <xdr:col>107</xdr:col>
      <xdr:colOff>50800</xdr:colOff>
      <xdr:row>59</xdr:row>
      <xdr:rowOff>35916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545300" y="10148151"/>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34354</xdr:rowOff>
    </xdr:from>
    <xdr:to>
      <xdr:col>102</xdr:col>
      <xdr:colOff>114300</xdr:colOff>
      <xdr:row>59</xdr:row>
      <xdr:rowOff>35916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656300" y="10149904"/>
          <a:ext cx="8890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156908</xdr:rowOff>
    </xdr:from>
    <xdr:to>
      <xdr:col>116</xdr:col>
      <xdr:colOff>114300</xdr:colOff>
      <xdr:row>59</xdr:row>
      <xdr:rowOff>87058</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101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71835</xdr:rowOff>
    </xdr:from>
    <xdr:ext cx="378565"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10015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158432</xdr:rowOff>
    </xdr:from>
    <xdr:to>
      <xdr:col>112</xdr:col>
      <xdr:colOff>38100</xdr:colOff>
      <xdr:row>59</xdr:row>
      <xdr:rowOff>88582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1010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79709</xdr:rowOff>
    </xdr:from>
    <xdr:ext cx="378565"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4017" y="10195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153251</xdr:rowOff>
    </xdr:from>
    <xdr:to>
      <xdr:col>107</xdr:col>
      <xdr:colOff>101600</xdr:colOff>
      <xdr:row>59</xdr:row>
      <xdr:rowOff>83401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100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74528</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5017" y="10190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156566</xdr:rowOff>
    </xdr:from>
    <xdr:to>
      <xdr:col>102</xdr:col>
      <xdr:colOff>165100</xdr:colOff>
      <xdr:row>59</xdr:row>
      <xdr:rowOff>86716</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101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77843</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6017" y="10193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155004</xdr:rowOff>
    </xdr:from>
    <xdr:to>
      <xdr:col>98</xdr:col>
      <xdr:colOff>38100</xdr:colOff>
      <xdr:row>59</xdr:row>
      <xdr:rowOff>85154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1009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76281</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7017" y="10191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43775</xdr:rowOff>
    </xdr:from>
    <xdr:to>
      <xdr:col>116</xdr:col>
      <xdr:colOff>63500</xdr:colOff>
      <xdr:row>75</xdr:row>
      <xdr:rowOff>60757</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902525"/>
          <a:ext cx="8382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32519</xdr:rowOff>
    </xdr:from>
    <xdr:to>
      <xdr:col>111</xdr:col>
      <xdr:colOff>177800</xdr:colOff>
      <xdr:row>75</xdr:row>
      <xdr:rowOff>60757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891269"/>
          <a:ext cx="889000" cy="2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32519</xdr:rowOff>
    </xdr:from>
    <xdr:to>
      <xdr:col>107</xdr:col>
      <xdr:colOff>50800</xdr:colOff>
      <xdr:row>75</xdr:row>
      <xdr:rowOff>84771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91269"/>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149214</xdr:rowOff>
    </xdr:from>
    <xdr:to>
      <xdr:col>102</xdr:col>
      <xdr:colOff>114300</xdr:colOff>
      <xdr:row>75</xdr:row>
      <xdr:rowOff>84771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836514"/>
          <a:ext cx="889000" cy="10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24916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164425</xdr:rowOff>
    </xdr:from>
    <xdr:to>
      <xdr:col>116</xdr:col>
      <xdr:colOff>114300</xdr:colOff>
      <xdr:row>75</xdr:row>
      <xdr:rowOff>94575</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85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15852</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0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9957</xdr:rowOff>
    </xdr:from>
    <xdr:to>
      <xdr:col>112</xdr:col>
      <xdr:colOff>38100</xdr:colOff>
      <xdr:row>75</xdr:row>
      <xdr:rowOff>111557</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86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128084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6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153169</xdr:rowOff>
    </xdr:from>
    <xdr:to>
      <xdr:col>107</xdr:col>
      <xdr:colOff>101600</xdr:colOff>
      <xdr:row>75</xdr:row>
      <xdr:rowOff>83319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8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99846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1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33971</xdr:rowOff>
    </xdr:from>
    <xdr:to>
      <xdr:col>102</xdr:col>
      <xdr:colOff>165100</xdr:colOff>
      <xdr:row>75</xdr:row>
      <xdr:rowOff>135571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89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152098</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6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98414</xdr:rowOff>
    </xdr:from>
    <xdr:to>
      <xdr:col>98</xdr:col>
      <xdr:colOff>38100</xdr:colOff>
      <xdr:row>75</xdr:row>
      <xdr:rowOff>28564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78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45091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6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歳出決算総額は、住民１人当たり</a:t>
          </a:r>
          <a:r>
            <a:rPr kumimoji="1" lang="en-US" altLang="ja-JP" sz="1300">
              <a:latin typeface="ＭＳ Ｐゴシック" panose="020B0600070205080204" pitchFamily="50" charset="-128"/>
              <a:ea typeface="ＭＳ Ｐゴシック" panose="020B0600070205080204" pitchFamily="50" charset="-128"/>
            </a:rPr>
            <a:t>975,219</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類似団体平均値より高コストとなっている扶助費については、住民１人当たり</a:t>
          </a:r>
          <a:r>
            <a:rPr kumimoji="1" lang="en-US" altLang="ja-JP" sz="1300">
              <a:latin typeface="ＭＳ Ｐゴシック" panose="020B0600070205080204" pitchFamily="50" charset="-128"/>
              <a:ea typeface="ＭＳ Ｐゴシック" panose="020B0600070205080204" pitchFamily="50" charset="-128"/>
            </a:rPr>
            <a:t>150,679</a:t>
          </a:r>
          <a:r>
            <a:rPr kumimoji="1" lang="ja-JP" altLang="en-US" sz="1300">
              <a:latin typeface="ＭＳ Ｐゴシック" panose="020B0600070205080204" pitchFamily="50" charset="-128"/>
              <a:ea typeface="ＭＳ Ｐゴシック" panose="020B0600070205080204" pitchFamily="50" charset="-128"/>
            </a:rPr>
            <a:t>円となっており、前年度より上昇している。扶助費については、削減の難しい経費ではあるが、各福祉費ともに福祉計画を策定しており、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目標値の設定や資格審査の適正化、各種手当の見直し等により歳出の適正化に努める。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普通建設事業については、住民１人当たり</a:t>
          </a:r>
          <a:r>
            <a:rPr kumimoji="1" lang="en-US" altLang="ja-JP" sz="1300">
              <a:latin typeface="ＭＳ Ｐゴシック" panose="020B0600070205080204" pitchFamily="50" charset="-128"/>
              <a:ea typeface="ＭＳ Ｐゴシック" panose="020B0600070205080204" pitchFamily="50" charset="-128"/>
            </a:rPr>
            <a:t>213,076</a:t>
          </a:r>
          <a:r>
            <a:rPr kumimoji="1" lang="ja-JP" altLang="en-US" sz="1300">
              <a:latin typeface="ＭＳ Ｐゴシック" panose="020B0600070205080204" pitchFamily="50" charset="-128"/>
              <a:ea typeface="ＭＳ Ｐゴシック" panose="020B0600070205080204" pitchFamily="50" charset="-128"/>
            </a:rPr>
            <a:t>円で新庁舎建設事業や他の大型事業等の新規整備によるもので、類似団体内平均値よりも大きく上回っている。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その他、公共施設を多く保有しており、老朽化のため更新の必要な施設が今後増えることから、公共施設等総合計画に基づき更新を行っていく。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鹿児島県徳之島町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10,067
10,005
104.92
10,160,282
9,817,526
233,064
5,076,031
9,510,747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156464</xdr:rowOff>
    </xdr:from>
    <xdr:to>
      <xdr:col>24</xdr:col>
      <xdr:colOff>63500</xdr:colOff>
      <xdr:row>33</xdr:row>
      <xdr:rowOff>131318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4286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131318</xdr:rowOff>
    </xdr:from>
    <xdr:to>
      <xdr:col>19</xdr:col>
      <xdr:colOff>177800</xdr:colOff>
      <xdr:row>34</xdr:row>
      <xdr:rowOff>91884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89168"/>
          <a:ext cx="889000" cy="13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58928</xdr:rowOff>
    </xdr:from>
    <xdr:to>
      <xdr:col>15</xdr:col>
      <xdr:colOff>50800</xdr:colOff>
      <xdr:row>34</xdr:row>
      <xdr:rowOff>91884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888228"/>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164465</xdr:rowOff>
    </xdr:from>
    <xdr:to>
      <xdr:col>10</xdr:col>
      <xdr:colOff>114300</xdr:colOff>
      <xdr:row>34</xdr:row>
      <xdr:rowOff>58928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2315"/>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105664</xdr:rowOff>
    </xdr:from>
    <xdr:to>
      <xdr:col>24</xdr:col>
      <xdr:colOff>114300</xdr:colOff>
      <xdr:row>33</xdr:row>
      <xdr:rowOff>35814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9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128541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4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80518</xdr:rowOff>
    </xdr:from>
    <xdr:to>
      <xdr:col>20</xdr:col>
      <xdr:colOff>38100</xdr:colOff>
      <xdr:row>34</xdr:row>
      <xdr:rowOff>10668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27195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41084</xdr:rowOff>
    </xdr:from>
    <xdr:to>
      <xdr:col>15</xdr:col>
      <xdr:colOff>101600</xdr:colOff>
      <xdr:row>34</xdr:row>
      <xdr:rowOff>142684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159211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8128</xdr:rowOff>
    </xdr:from>
    <xdr:to>
      <xdr:col>10</xdr:col>
      <xdr:colOff>165100</xdr:colOff>
      <xdr:row>34</xdr:row>
      <xdr:rowOff>109728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3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126255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1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60342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136527</xdr:rowOff>
    </xdr:from>
    <xdr:to>
      <xdr:col>24</xdr:col>
      <xdr:colOff>63500</xdr:colOff>
      <xdr:row>56</xdr:row>
      <xdr:rowOff>134095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566277"/>
          <a:ext cx="838200" cy="16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87044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8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136527</xdr:rowOff>
    </xdr:from>
    <xdr:to>
      <xdr:col>19</xdr:col>
      <xdr:colOff>177800</xdr:colOff>
      <xdr:row>55</xdr:row>
      <xdr:rowOff>167596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66277"/>
          <a:ext cx="889000" cy="3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33762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80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14713</xdr:rowOff>
    </xdr:from>
    <xdr:to>
      <xdr:col>15</xdr:col>
      <xdr:colOff>50800</xdr:colOff>
      <xdr:row>55</xdr:row>
      <xdr:rowOff>167596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444463"/>
          <a:ext cx="889000" cy="1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14713</xdr:rowOff>
    </xdr:from>
    <xdr:to>
      <xdr:col>10</xdr:col>
      <xdr:colOff>114300</xdr:colOff>
      <xdr:row>56</xdr:row>
      <xdr:rowOff>109230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444463"/>
          <a:ext cx="889000" cy="2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171027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0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71076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8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83295</xdr:rowOff>
    </xdr:from>
    <xdr:to>
      <xdr:col>24</xdr:col>
      <xdr:colOff>114300</xdr:colOff>
      <xdr:row>57</xdr:row>
      <xdr:rowOff>13445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106172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35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85727</xdr:rowOff>
    </xdr:from>
    <xdr:to>
      <xdr:col>20</xdr:col>
      <xdr:colOff>38100</xdr:colOff>
      <xdr:row>56</xdr:row>
      <xdr:rowOff>15877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1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32404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29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116796</xdr:rowOff>
    </xdr:from>
    <xdr:to>
      <xdr:col>15</xdr:col>
      <xdr:colOff>101600</xdr:colOff>
      <xdr:row>56</xdr:row>
      <xdr:rowOff>46946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63473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2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135363</xdr:rowOff>
    </xdr:from>
    <xdr:to>
      <xdr:col>10</xdr:col>
      <xdr:colOff>165100</xdr:colOff>
      <xdr:row>55</xdr:row>
      <xdr:rowOff>65513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82040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6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58430</xdr:rowOff>
    </xdr:from>
    <xdr:to>
      <xdr:col>6</xdr:col>
      <xdr:colOff>38100</xdr:colOff>
      <xdr:row>56</xdr:row>
      <xdr:rowOff>160030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6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5107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3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3825</xdr:rowOff>
    </xdr:from>
    <xdr:to>
      <xdr:col>24</xdr:col>
      <xdr:colOff>63500</xdr:colOff>
      <xdr:row>75</xdr:row>
      <xdr:rowOff>88150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862575"/>
          <a:ext cx="838200" cy="8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15542</xdr:rowOff>
    </xdr:from>
    <xdr:to>
      <xdr:col>19</xdr:col>
      <xdr:colOff>177800</xdr:colOff>
      <xdr:row>75</xdr:row>
      <xdr:rowOff>88150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874292"/>
          <a:ext cx="889000" cy="7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15542</xdr:rowOff>
    </xdr:from>
    <xdr:to>
      <xdr:col>15</xdr:col>
      <xdr:colOff>50800</xdr:colOff>
      <xdr:row>76</xdr:row>
      <xdr:rowOff>75980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874292"/>
          <a:ext cx="889000" cy="23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75980</xdr:rowOff>
    </xdr:from>
    <xdr:to>
      <xdr:col>10</xdr:col>
      <xdr:colOff>114300</xdr:colOff>
      <xdr:row>76</xdr:row>
      <xdr:rowOff>128412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06180"/>
          <a:ext cx="889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93411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29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124475</xdr:rowOff>
    </xdr:from>
    <xdr:to>
      <xdr:col>24</xdr:col>
      <xdr:colOff>114300</xdr:colOff>
      <xdr:row>75</xdr:row>
      <xdr:rowOff>54625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8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147352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66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37350</xdr:rowOff>
    </xdr:from>
    <xdr:to>
      <xdr:col>20</xdr:col>
      <xdr:colOff>38100</xdr:colOff>
      <xdr:row>75</xdr:row>
      <xdr:rowOff>138950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155477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7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136192</xdr:rowOff>
    </xdr:from>
    <xdr:to>
      <xdr:col>15</xdr:col>
      <xdr:colOff>101600</xdr:colOff>
      <xdr:row>75</xdr:row>
      <xdr:rowOff>66342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2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82869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59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25180</xdr:rowOff>
    </xdr:from>
    <xdr:to>
      <xdr:col>10</xdr:col>
      <xdr:colOff>165100</xdr:colOff>
      <xdr:row>76</xdr:row>
      <xdr:rowOff>126780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5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143307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3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77612</xdr:rowOff>
    </xdr:from>
    <xdr:to>
      <xdr:col>6</xdr:col>
      <xdr:colOff>38100</xdr:colOff>
      <xdr:row>77</xdr:row>
      <xdr:rowOff>7762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0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24289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8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105214</xdr:rowOff>
    </xdr:from>
    <xdr:to>
      <xdr:col>24</xdr:col>
      <xdr:colOff>63500</xdr:colOff>
      <xdr:row>96</xdr:row>
      <xdr:rowOff>116917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64414"/>
          <a:ext cx="838200" cy="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119470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78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98389</xdr:rowOff>
    </xdr:from>
    <xdr:to>
      <xdr:col>19</xdr:col>
      <xdr:colOff>177800</xdr:colOff>
      <xdr:row>96</xdr:row>
      <xdr:rowOff>105214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557589"/>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57095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98389</xdr:rowOff>
    </xdr:from>
    <xdr:to>
      <xdr:col>15</xdr:col>
      <xdr:colOff>50800</xdr:colOff>
      <xdr:row>96</xdr:row>
      <xdr:rowOff>157400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557589"/>
          <a:ext cx="889000" cy="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70375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157400</xdr:rowOff>
    </xdr:from>
    <xdr:to>
      <xdr:col>10</xdr:col>
      <xdr:colOff>114300</xdr:colOff>
      <xdr:row>98</xdr:row>
      <xdr:rowOff>15429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16600"/>
          <a:ext cx="889000" cy="20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146618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7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66117</xdr:rowOff>
    </xdr:from>
    <xdr:to>
      <xdr:col>24</xdr:col>
      <xdr:colOff>114300</xdr:colOff>
      <xdr:row>96</xdr:row>
      <xdr:rowOff>167717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2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88994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7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54414</xdr:rowOff>
    </xdr:from>
    <xdr:to>
      <xdr:col>20</xdr:col>
      <xdr:colOff>38100</xdr:colOff>
      <xdr:row>96</xdr:row>
      <xdr:rowOff>156014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47589</xdr:rowOff>
    </xdr:from>
    <xdr:to>
      <xdr:col>15</xdr:col>
      <xdr:colOff>101600</xdr:colOff>
      <xdr:row>96</xdr:row>
      <xdr:rowOff>149189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165716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8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106600</xdr:rowOff>
    </xdr:from>
    <xdr:to>
      <xdr:col>10</xdr:col>
      <xdr:colOff>165100</xdr:colOff>
      <xdr:row>97</xdr:row>
      <xdr:rowOff>36750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53277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136079</xdr:rowOff>
    </xdr:from>
    <xdr:to>
      <xdr:col>6</xdr:col>
      <xdr:colOff>38100</xdr:colOff>
      <xdr:row>98</xdr:row>
      <xdr:rowOff>66229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6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57356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5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128596</xdr:rowOff>
    </xdr:from>
    <xdr:to>
      <xdr:col>55</xdr:col>
      <xdr:colOff>0</xdr:colOff>
      <xdr:row>37</xdr:row>
      <xdr:rowOff>135455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47224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135455</xdr:rowOff>
    </xdr:from>
    <xdr:to>
      <xdr:col>50</xdr:col>
      <xdr:colOff>114300</xdr:colOff>
      <xdr:row>37</xdr:row>
      <xdr:rowOff>157988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479105"/>
          <a:ext cx="889000" cy="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148191</xdr:rowOff>
    </xdr:from>
    <xdr:to>
      <xdr:col>45</xdr:col>
      <xdr:colOff>177800</xdr:colOff>
      <xdr:row>37</xdr:row>
      <xdr:rowOff>157988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9184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71246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148191</xdr:rowOff>
    </xdr:from>
    <xdr:to>
      <xdr:col>41</xdr:col>
      <xdr:colOff>50800</xdr:colOff>
      <xdr:row>38</xdr:row>
      <xdr:rowOff>7112</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91841"/>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214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100673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72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84655</xdr:rowOff>
    </xdr:from>
    <xdr:to>
      <xdr:col>50</xdr:col>
      <xdr:colOff>165100</xdr:colOff>
      <xdr:row>38</xdr:row>
      <xdr:rowOff>14805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2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31332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203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53865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97391</xdr:rowOff>
    </xdr:from>
    <xdr:to>
      <xdr:col>41</xdr:col>
      <xdr:colOff>101600</xdr:colOff>
      <xdr:row>38</xdr:row>
      <xdr:rowOff>27541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44068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21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127762</xdr:rowOff>
    </xdr:from>
    <xdr:to>
      <xdr:col>36</xdr:col>
      <xdr:colOff>165100</xdr:colOff>
      <xdr:row>38</xdr:row>
      <xdr:rowOff>57912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74439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40579</xdr:rowOff>
    </xdr:from>
    <xdr:to>
      <xdr:col>55</xdr:col>
      <xdr:colOff>0</xdr:colOff>
      <xdr:row>55</xdr:row>
      <xdr:rowOff>93935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470329"/>
          <a:ext cx="838200" cy="5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44633</xdr:rowOff>
    </xdr:from>
    <xdr:to>
      <xdr:col>50</xdr:col>
      <xdr:colOff>114300</xdr:colOff>
      <xdr:row>55</xdr:row>
      <xdr:rowOff>93935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302933"/>
          <a:ext cx="889000" cy="22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44633</xdr:rowOff>
    </xdr:from>
    <xdr:to>
      <xdr:col>45</xdr:col>
      <xdr:colOff>177800</xdr:colOff>
      <xdr:row>55</xdr:row>
      <xdr:rowOff>34643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302933"/>
          <a:ext cx="889000" cy="16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34643</xdr:rowOff>
    </xdr:from>
    <xdr:to>
      <xdr:col>41</xdr:col>
      <xdr:colOff>50800</xdr:colOff>
      <xdr:row>55</xdr:row>
      <xdr:rowOff>143563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464393"/>
          <a:ext cx="889000" cy="10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37693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161229</xdr:rowOff>
    </xdr:from>
    <xdr:to>
      <xdr:col>55</xdr:col>
      <xdr:colOff>50800</xdr:colOff>
      <xdr:row>55</xdr:row>
      <xdr:rowOff>91379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4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12656</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7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43135</xdr:rowOff>
    </xdr:from>
    <xdr:to>
      <xdr:col>50</xdr:col>
      <xdr:colOff>165100</xdr:colOff>
      <xdr:row>55</xdr:row>
      <xdr:rowOff>144735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4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161262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24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165283</xdr:rowOff>
    </xdr:from>
    <xdr:to>
      <xdr:col>46</xdr:col>
      <xdr:colOff>38100</xdr:colOff>
      <xdr:row>54</xdr:row>
      <xdr:rowOff>95433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111960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0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155293</xdr:rowOff>
    </xdr:from>
    <xdr:to>
      <xdr:col>41</xdr:col>
      <xdr:colOff>101600</xdr:colOff>
      <xdr:row>55</xdr:row>
      <xdr:rowOff>85443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1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101970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1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92763</xdr:rowOff>
    </xdr:from>
    <xdr:to>
      <xdr:col>36</xdr:col>
      <xdr:colOff>165100</xdr:colOff>
      <xdr:row>56</xdr:row>
      <xdr:rowOff>22913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52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39440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29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113624</xdr:rowOff>
    </xdr:from>
    <xdr:to>
      <xdr:col>55</xdr:col>
      <xdr:colOff>0</xdr:colOff>
      <xdr:row>77</xdr:row>
      <xdr:rowOff>137041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43824"/>
          <a:ext cx="838200" cy="19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137041</xdr:rowOff>
    </xdr:from>
    <xdr:to>
      <xdr:col>50</xdr:col>
      <xdr:colOff>114300</xdr:colOff>
      <xdr:row>78</xdr:row>
      <xdr:rowOff>48154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38691"/>
          <a:ext cx="889000" cy="8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49344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42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99878</xdr:rowOff>
    </xdr:from>
    <xdr:to>
      <xdr:col>45</xdr:col>
      <xdr:colOff>177800</xdr:colOff>
      <xdr:row>78</xdr:row>
      <xdr:rowOff>48154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01528"/>
          <a:ext cx="889000" cy="11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99878</xdr:rowOff>
    </xdr:from>
    <xdr:to>
      <xdr:col>41</xdr:col>
      <xdr:colOff>50800</xdr:colOff>
      <xdr:row>78</xdr:row>
      <xdr:rowOff>144653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01528"/>
          <a:ext cx="889000" cy="21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62824</xdr:rowOff>
    </xdr:from>
    <xdr:to>
      <xdr:col>55</xdr:col>
      <xdr:colOff>50800</xdr:colOff>
      <xdr:row>76</xdr:row>
      <xdr:rowOff>164424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9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85701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86241</xdr:rowOff>
    </xdr:from>
    <xdr:to>
      <xdr:col>50</xdr:col>
      <xdr:colOff>165100</xdr:colOff>
      <xdr:row>78</xdr:row>
      <xdr:rowOff>16391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32918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6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168804</xdr:rowOff>
    </xdr:from>
    <xdr:to>
      <xdr:col>46</xdr:col>
      <xdr:colOff>38100</xdr:colOff>
      <xdr:row>78</xdr:row>
      <xdr:rowOff>98954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7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90081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49078</xdr:rowOff>
    </xdr:from>
    <xdr:to>
      <xdr:col>41</xdr:col>
      <xdr:colOff>101600</xdr:colOff>
      <xdr:row>77</xdr:row>
      <xdr:rowOff>150678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167205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2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93853</xdr:rowOff>
    </xdr:from>
    <xdr:to>
      <xdr:col>36</xdr:col>
      <xdr:colOff>165100</xdr:colOff>
      <xdr:row>79</xdr:row>
      <xdr:rowOff>24003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15130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5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117801</xdr:rowOff>
    </xdr:from>
    <xdr:to>
      <xdr:col>55</xdr:col>
      <xdr:colOff>0</xdr:colOff>
      <xdr:row>96</xdr:row>
      <xdr:rowOff>170588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77001"/>
          <a:ext cx="838200" cy="5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24450</xdr:rowOff>
    </xdr:from>
    <xdr:to>
      <xdr:col>50</xdr:col>
      <xdr:colOff>114300</xdr:colOff>
      <xdr:row>96</xdr:row>
      <xdr:rowOff>170588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483650"/>
          <a:ext cx="889000" cy="1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61768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24450</xdr:rowOff>
    </xdr:from>
    <xdr:to>
      <xdr:col>45</xdr:col>
      <xdr:colOff>177800</xdr:colOff>
      <xdr:row>96</xdr:row>
      <xdr:rowOff>82491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483650"/>
          <a:ext cx="889000" cy="5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75452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82491</xdr:rowOff>
    </xdr:from>
    <xdr:to>
      <xdr:col>41</xdr:col>
      <xdr:colOff>50800</xdr:colOff>
      <xdr:row>96</xdr:row>
      <xdr:rowOff>102087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41691"/>
          <a:ext cx="889000" cy="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92180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2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67001</xdr:rowOff>
    </xdr:from>
    <xdr:to>
      <xdr:col>55</xdr:col>
      <xdr:colOff>50800</xdr:colOff>
      <xdr:row>96</xdr:row>
      <xdr:rowOff>168601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26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89878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7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119788</xdr:rowOff>
    </xdr:from>
    <xdr:to>
      <xdr:col>50</xdr:col>
      <xdr:colOff>165100</xdr:colOff>
      <xdr:row>97</xdr:row>
      <xdr:rowOff>49938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7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66465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54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145100</xdr:rowOff>
    </xdr:from>
    <xdr:to>
      <xdr:col>46</xdr:col>
      <xdr:colOff>38100</xdr:colOff>
      <xdr:row>96</xdr:row>
      <xdr:rowOff>75250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3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91777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208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31691</xdr:rowOff>
    </xdr:from>
    <xdr:to>
      <xdr:col>41</xdr:col>
      <xdr:colOff>101600</xdr:colOff>
      <xdr:row>96</xdr:row>
      <xdr:rowOff>133291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9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149818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51287</xdr:rowOff>
    </xdr:from>
    <xdr:to>
      <xdr:col>36</xdr:col>
      <xdr:colOff>165100</xdr:colOff>
      <xdr:row>96</xdr:row>
      <xdr:rowOff>152887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169414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8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157772</xdr:rowOff>
    </xdr:from>
    <xdr:to>
      <xdr:col>85</xdr:col>
      <xdr:colOff>127000</xdr:colOff>
      <xdr:row>36</xdr:row>
      <xdr:rowOff>161328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29972"/>
          <a:ext cx="8382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116362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88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71539</xdr:rowOff>
    </xdr:from>
    <xdr:to>
      <xdr:col>81</xdr:col>
      <xdr:colOff>50800</xdr:colOff>
      <xdr:row>36</xdr:row>
      <xdr:rowOff>161328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729389"/>
          <a:ext cx="889000" cy="6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71539</xdr:rowOff>
    </xdr:from>
    <xdr:to>
      <xdr:col>76</xdr:col>
      <xdr:colOff>114300</xdr:colOff>
      <xdr:row>36</xdr:row>
      <xdr:rowOff>140869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729389"/>
          <a:ext cx="889000" cy="58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140869</xdr:rowOff>
    </xdr:from>
    <xdr:to>
      <xdr:col>71</xdr:col>
      <xdr:colOff>177800</xdr:colOff>
      <xdr:row>37</xdr:row>
      <xdr:rowOff>38151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313069"/>
          <a:ext cx="889000" cy="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100639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0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106972</xdr:rowOff>
    </xdr:from>
    <xdr:to>
      <xdr:col>85</xdr:col>
      <xdr:colOff>177800</xdr:colOff>
      <xdr:row>37</xdr:row>
      <xdr:rowOff>37122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7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129849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3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110528</xdr:rowOff>
    </xdr:from>
    <xdr:to>
      <xdr:col>81</xdr:col>
      <xdr:colOff>101600</xdr:colOff>
      <xdr:row>37</xdr:row>
      <xdr:rowOff>40678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57205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20739</xdr:rowOff>
    </xdr:from>
    <xdr:to>
      <xdr:col>76</xdr:col>
      <xdr:colOff>165100</xdr:colOff>
      <xdr:row>33</xdr:row>
      <xdr:rowOff>122339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67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138866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45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90069</xdr:rowOff>
    </xdr:from>
    <xdr:to>
      <xdr:col>72</xdr:col>
      <xdr:colOff>38100</xdr:colOff>
      <xdr:row>37</xdr:row>
      <xdr:rowOff>20219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6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36746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3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158801</xdr:rowOff>
    </xdr:from>
    <xdr:to>
      <xdr:col>67</xdr:col>
      <xdr:colOff>101600</xdr:colOff>
      <xdr:row>37</xdr:row>
      <xdr:rowOff>88951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80078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2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8921</xdr:rowOff>
    </xdr:from>
    <xdr:to>
      <xdr:col>85</xdr:col>
      <xdr:colOff>127000</xdr:colOff>
      <xdr:row>58</xdr:row>
      <xdr:rowOff>11334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81571"/>
          <a:ext cx="838200" cy="17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4143</xdr:rowOff>
    </xdr:from>
    <xdr:to>
      <xdr:col>81</xdr:col>
      <xdr:colOff>50800</xdr:colOff>
      <xdr:row>58</xdr:row>
      <xdr:rowOff>11334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48243"/>
          <a:ext cx="889000" cy="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100750</xdr:rowOff>
    </xdr:from>
    <xdr:to>
      <xdr:col>76</xdr:col>
      <xdr:colOff>114300</xdr:colOff>
      <xdr:row>58</xdr:row>
      <xdr:rowOff>4143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73400"/>
          <a:ext cx="889000" cy="7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100750</xdr:rowOff>
    </xdr:from>
    <xdr:to>
      <xdr:col>71</xdr:col>
      <xdr:colOff>177800</xdr:colOff>
      <xdr:row>58</xdr:row>
      <xdr:rowOff>52946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73400"/>
          <a:ext cx="889000" cy="1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129571</xdr:rowOff>
    </xdr:from>
    <xdr:to>
      <xdr:col>85</xdr:col>
      <xdr:colOff>177800</xdr:colOff>
      <xdr:row>57</xdr:row>
      <xdr:rowOff>59721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152448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582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131984</xdr:rowOff>
    </xdr:from>
    <xdr:to>
      <xdr:col>81</xdr:col>
      <xdr:colOff>101600</xdr:colOff>
      <xdr:row>58</xdr:row>
      <xdr:rowOff>62134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78661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67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124793</xdr:rowOff>
    </xdr:from>
    <xdr:to>
      <xdr:col>76</xdr:col>
      <xdr:colOff>165100</xdr:colOff>
      <xdr:row>58</xdr:row>
      <xdr:rowOff>54943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9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71470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7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49950</xdr:rowOff>
    </xdr:from>
    <xdr:to>
      <xdr:col>72</xdr:col>
      <xdr:colOff>38100</xdr:colOff>
      <xdr:row>57</xdr:row>
      <xdr:rowOff>151550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168077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97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2146</xdr:rowOff>
    </xdr:from>
    <xdr:to>
      <xdr:col>67</xdr:col>
      <xdr:colOff>101600</xdr:colOff>
      <xdr:row>58</xdr:row>
      <xdr:rowOff>103746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94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94873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0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154422</xdr:rowOff>
    </xdr:from>
    <xdr:to>
      <xdr:col>85</xdr:col>
      <xdr:colOff>127000</xdr:colOff>
      <xdr:row>77</xdr:row>
      <xdr:rowOff>90300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184622"/>
          <a:ext cx="838200" cy="10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90300</xdr:rowOff>
    </xdr:from>
    <xdr:to>
      <xdr:col>81</xdr:col>
      <xdr:colOff>50800</xdr:colOff>
      <xdr:row>78</xdr:row>
      <xdr:rowOff>59232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291950"/>
          <a:ext cx="889000" cy="14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59232</xdr:rowOff>
    </xdr:from>
    <xdr:to>
      <xdr:col>76</xdr:col>
      <xdr:colOff>114300</xdr:colOff>
      <xdr:row>78</xdr:row>
      <xdr:rowOff>97501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432332"/>
          <a:ext cx="889000" cy="3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22658</xdr:rowOff>
    </xdr:from>
    <xdr:to>
      <xdr:col>71</xdr:col>
      <xdr:colOff>177800</xdr:colOff>
      <xdr:row>78</xdr:row>
      <xdr:rowOff>97501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224308"/>
          <a:ext cx="889000" cy="2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32214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103622</xdr:rowOff>
    </xdr:from>
    <xdr:to>
      <xdr:col>85</xdr:col>
      <xdr:colOff>177800</xdr:colOff>
      <xdr:row>77</xdr:row>
      <xdr:rowOff>33772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13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126499</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98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39500</xdr:rowOff>
    </xdr:from>
    <xdr:to>
      <xdr:col>81</xdr:col>
      <xdr:colOff>101600</xdr:colOff>
      <xdr:row>77</xdr:row>
      <xdr:rowOff>141100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24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157627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01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8432</xdr:rowOff>
    </xdr:from>
    <xdr:to>
      <xdr:col>76</xdr:col>
      <xdr:colOff>165100</xdr:colOff>
      <xdr:row>78</xdr:row>
      <xdr:rowOff>110032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38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101159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47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46701</xdr:rowOff>
    </xdr:from>
    <xdr:to>
      <xdr:col>72</xdr:col>
      <xdr:colOff>38100</xdr:colOff>
      <xdr:row>78</xdr:row>
      <xdr:rowOff>148301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1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139428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51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143308</xdr:rowOff>
    </xdr:from>
    <xdr:to>
      <xdr:col>67</xdr:col>
      <xdr:colOff>101600</xdr:colOff>
      <xdr:row>77</xdr:row>
      <xdr:rowOff>73458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7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89984</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4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42059</xdr:rowOff>
    </xdr:from>
    <xdr:to>
      <xdr:col>85</xdr:col>
      <xdr:colOff>127000</xdr:colOff>
      <xdr:row>95</xdr:row>
      <xdr:rowOff>90157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329809"/>
          <a:ext cx="838200" cy="4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98674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386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90157</xdr:rowOff>
    </xdr:from>
    <xdr:to>
      <xdr:col>81</xdr:col>
      <xdr:colOff>50800</xdr:colOff>
      <xdr:row>95</xdr:row>
      <xdr:rowOff>99437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377907"/>
          <a:ext cx="889000" cy="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50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99437</xdr:rowOff>
    </xdr:from>
    <xdr:to>
      <xdr:col>76</xdr:col>
      <xdr:colOff>114300</xdr:colOff>
      <xdr:row>95</xdr:row>
      <xdr:rowOff>103341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387187"/>
          <a:ext cx="889000" cy="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68465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5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103341</xdr:rowOff>
    </xdr:from>
    <xdr:to>
      <xdr:col>71</xdr:col>
      <xdr:colOff>177800</xdr:colOff>
      <xdr:row>95</xdr:row>
      <xdr:rowOff>106719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391091"/>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79334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5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101303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56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162709</xdr:rowOff>
    </xdr:from>
    <xdr:to>
      <xdr:col>85</xdr:col>
      <xdr:colOff>177800</xdr:colOff>
      <xdr:row>95</xdr:row>
      <xdr:rowOff>92859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27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14136</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13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39357</xdr:rowOff>
    </xdr:from>
    <xdr:to>
      <xdr:col>81</xdr:col>
      <xdr:colOff>101600</xdr:colOff>
      <xdr:row>95</xdr:row>
      <xdr:rowOff>140957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3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157484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1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48637</xdr:rowOff>
    </xdr:from>
    <xdr:to>
      <xdr:col>76</xdr:col>
      <xdr:colOff>165100</xdr:colOff>
      <xdr:row>95</xdr:row>
      <xdr:rowOff>150237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33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166764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11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52541</xdr:rowOff>
    </xdr:from>
    <xdr:to>
      <xdr:col>72</xdr:col>
      <xdr:colOff>38100</xdr:colOff>
      <xdr:row>95</xdr:row>
      <xdr:rowOff>154141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34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170668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1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55919</xdr:rowOff>
    </xdr:from>
    <xdr:to>
      <xdr:col>67</xdr:col>
      <xdr:colOff>101600</xdr:colOff>
      <xdr:row>95</xdr:row>
      <xdr:rowOff>157519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3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2596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1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教育費については、前年度比</a:t>
          </a:r>
          <a:r>
            <a:rPr kumimoji="1" lang="en-US" altLang="ja-JP" sz="1300">
              <a:latin typeface="ＭＳ Ｐゴシック" panose="020B0600070205080204" pitchFamily="50" charset="-128"/>
              <a:ea typeface="ＭＳ Ｐゴシック" panose="020B0600070205080204" pitchFamily="50" charset="-128"/>
            </a:rPr>
            <a:t>53,239</a:t>
          </a:r>
          <a:r>
            <a:rPr kumimoji="1" lang="ja-JP" altLang="en-US" sz="1300">
              <a:latin typeface="ＭＳ Ｐゴシック" panose="020B0600070205080204" pitchFamily="50" charset="-128"/>
              <a:ea typeface="ＭＳ Ｐゴシック" panose="020B0600070205080204" pitchFamily="50" charset="-128"/>
            </a:rPr>
            <a:t>円の増加となっている。これは、東天城建設事業や小中学校普通教室</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化改修事業等のためと考えられる。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商工費については、前年度比</a:t>
          </a:r>
          <a:r>
            <a:rPr kumimoji="1" lang="en-US" altLang="ja-JP" sz="1300">
              <a:latin typeface="ＭＳ Ｐゴシック" panose="020B0600070205080204" pitchFamily="50" charset="-128"/>
              <a:ea typeface="ＭＳ Ｐゴシック" panose="020B0600070205080204" pitchFamily="50" charset="-128"/>
            </a:rPr>
            <a:t>25,573</a:t>
          </a:r>
          <a:r>
            <a:rPr kumimoji="1" lang="ja-JP" altLang="en-US" sz="1300">
              <a:latin typeface="ＭＳ Ｐゴシック" panose="020B0600070205080204" pitchFamily="50" charset="-128"/>
              <a:ea typeface="ＭＳ Ｐゴシック" panose="020B0600070205080204" pitchFamily="50" charset="-128"/>
            </a:rPr>
            <a:t>円の増加となっている。これは、観光拠点連携整備事業や里久浜トイレ・シャワー整備事業のためと考えられる。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民生費については、各種扶助費の支出があり、削減の難しい経費であるが、目標値の設定や資格審査の適正化、各種手当の見直しを図っていくことで適正化に努める。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また、公債費については、新庁舎建設事業の償還開始のため今後は増加傾向になると考えられる。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実質単年度収支は赤字となったが、実質収支額は、継続的に黒字を確保している。財政調整基金残高については、財政健全化の取組を着実に実施したことにより、財政調整基金の積立が図られた。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財政調整基金は、本町の財政運営に重要な役割を果たす基金であり、今後も中長期的な見通しにより健全な財政運営に努め、適切に基金の積立を行う。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鹿児島県徳之島町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全会計において、黒字となっており、一般会計から特別会計への繰出金も前年度比では減となっているが、一般会計の負担が大きくなっている。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近年大型事業を行った水道事業や新設を行っている公共下水道事業への元利償還金に対する繰出金の増加が予想されるため、公営企業会計は独立採算の原則に立ち返った企業経営に努め、その他特別会計についても、引き続き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gfileserver\&#32207;&#21209;&#35506;\&#36001;&#25919;&#20418;\&#36001;&#25919;&#29366;&#27841;&#36039;&#26009;&#38598;&#12398;&#20316;&#25104;\R6\&#36001;&#25919;&#36039;&#26009;&#38598;&#12398;&#20316;&#25104;&#65288;2&#22238;&#30446;&#65289;\01.&#20316;&#25104;\&#12304;&#36001;&#25919;&#29366;&#27841;&#36039;&#26009;&#38598;&#12305;_465305_&#24499;&#20043;&#2379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0.2</v>
          </cell>
          <cell r="CF51">
            <v>10.8</v>
          </cell>
          <cell r="CN51">
            <v>30.5</v>
          </cell>
          <cell r="CV51">
            <v>39.5</v>
          </cell>
        </row>
        <row r="53">
          <cell r="BP53">
            <v>61.2</v>
          </cell>
          <cell r="BX53">
            <v>61.3</v>
          </cell>
          <cell r="CF53">
            <v>61.1</v>
          </cell>
          <cell r="CN53">
            <v>59.6</v>
          </cell>
          <cell r="CV53">
            <v>75.8</v>
          </cell>
        </row>
        <row r="55">
          <cell r="AN55" t="str">
            <v>類似団体内平均値</v>
          </cell>
          <cell r="BP55">
            <v>3.1</v>
          </cell>
          <cell r="BX55">
            <v>13.7</v>
          </cell>
          <cell r="CF55">
            <v>6.9</v>
          </cell>
          <cell r="CN55">
            <v>0</v>
          </cell>
          <cell r="CV55">
            <v>0</v>
          </cell>
        </row>
        <row r="57">
          <cell r="BP57">
            <v>61.2</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cell r="BP73">
            <v>0.2</v>
          </cell>
          <cell r="CF73">
            <v>10.8</v>
          </cell>
          <cell r="CN73">
            <v>30.5</v>
          </cell>
          <cell r="CV73">
            <v>39.5</v>
          </cell>
        </row>
        <row r="75">
          <cell r="BP75">
            <v>6.9</v>
          </cell>
          <cell r="BX75">
            <v>6.6</v>
          </cell>
          <cell r="CF75">
            <v>7.2</v>
          </cell>
          <cell r="CN75">
            <v>7.6</v>
          </cell>
          <cell r="CV75">
            <v>7.9</v>
          </cell>
        </row>
        <row r="77">
          <cell r="AN77" t="str">
            <v>類似団体内平均値</v>
          </cell>
          <cell r="BP77">
            <v>3.1</v>
          </cell>
          <cell r="BX77">
            <v>13.7</v>
          </cell>
          <cell r="CF77">
            <v>6.9</v>
          </cell>
          <cell r="CN77">
            <v>0</v>
          </cell>
          <cell r="CV77">
            <v>0</v>
          </cell>
        </row>
        <row r="79">
          <cell r="BP79">
            <v>7.9</v>
          </cell>
          <cell r="BX79">
            <v>7.9</v>
          </cell>
          <cell r="CF79">
            <v>8</v>
          </cell>
          <cell r="CN79">
            <v>8</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416" t="s">
        <v>76</v>
      </c>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c r="CU1" s="416"/>
      <c r="CV1" s="416"/>
      <c r="CW1" s="416"/>
      <c r="CX1" s="416"/>
      <c r="CY1" s="416"/>
      <c r="CZ1" s="416"/>
      <c r="DA1" s="416"/>
      <c r="DB1" s="416"/>
      <c r="DC1" s="416"/>
      <c r="DD1" s="416"/>
      <c r="DE1" s="416"/>
      <c r="DF1" s="416"/>
      <c r="DG1" s="416"/>
      <c r="DH1" s="416"/>
      <c r="DI1" s="416"/>
      <c r="DJ1" s="181"/>
      <c r="DK1" s="181"/>
      <c r="DL1" s="181"/>
      <c r="DM1" s="181"/>
      <c r="DN1" s="181"/>
      <c r="DO1" s="181"/>
    </row>
    <row r="2" spans="1:119" ht="24" thickBot="1" x14ac:dyDescent="0.25">
      <c r="B2" s="182" t="s">
        <v>77</v>
      </c>
      <c r="C2" s="182"/>
      <c r="D2" s="183"/>
    </row>
    <row r="3" spans="1:119" ht="18.75" customHeight="1" thickBot="1" x14ac:dyDescent="0.25">
      <c r="A3" s="181"/>
      <c r="B3" s="417" t="s">
        <v>78</v>
      </c>
      <c r="C3" s="418"/>
      <c r="D3" s="418"/>
      <c r="E3" s="419"/>
      <c r="F3" s="419"/>
      <c r="G3" s="419"/>
      <c r="H3" s="419"/>
      <c r="I3" s="419"/>
      <c r="J3" s="419"/>
      <c r="K3" s="419"/>
      <c r="L3" s="419" t="s">
        <v>79</v>
      </c>
      <c r="M3" s="419"/>
      <c r="N3" s="419"/>
      <c r="O3" s="419"/>
      <c r="P3" s="419"/>
      <c r="Q3" s="419"/>
      <c r="R3" s="426"/>
      <c r="S3" s="426"/>
      <c r="T3" s="426"/>
      <c r="U3" s="426"/>
      <c r="V3" s="427"/>
      <c r="W3" s="401" t="s">
        <v>80</v>
      </c>
      <c r="X3" s="402"/>
      <c r="Y3" s="402"/>
      <c r="Z3" s="402"/>
      <c r="AA3" s="402"/>
      <c r="AB3" s="418"/>
      <c r="AC3" s="426" t="s">
        <v>81</v>
      </c>
      <c r="AD3" s="402"/>
      <c r="AE3" s="402"/>
      <c r="AF3" s="402"/>
      <c r="AG3" s="402"/>
      <c r="AH3" s="402"/>
      <c r="AI3" s="402"/>
      <c r="AJ3" s="402"/>
      <c r="AK3" s="402"/>
      <c r="AL3" s="403"/>
      <c r="AM3" s="401" t="s">
        <v>82</v>
      </c>
      <c r="AN3" s="402"/>
      <c r="AO3" s="402"/>
      <c r="AP3" s="402"/>
      <c r="AQ3" s="402"/>
      <c r="AR3" s="402"/>
      <c r="AS3" s="402"/>
      <c r="AT3" s="402"/>
      <c r="AU3" s="402"/>
      <c r="AV3" s="402"/>
      <c r="AW3" s="402"/>
      <c r="AX3" s="403"/>
      <c r="AY3" s="438" t="s">
        <v>1</v>
      </c>
      <c r="AZ3" s="439"/>
      <c r="BA3" s="439"/>
      <c r="BB3" s="439"/>
      <c r="BC3" s="439"/>
      <c r="BD3" s="439"/>
      <c r="BE3" s="439"/>
      <c r="BF3" s="439"/>
      <c r="BG3" s="439"/>
      <c r="BH3" s="439"/>
      <c r="BI3" s="439"/>
      <c r="BJ3" s="439"/>
      <c r="BK3" s="439"/>
      <c r="BL3" s="439"/>
      <c r="BM3" s="440"/>
      <c r="BN3" s="401" t="s">
        <v>83</v>
      </c>
      <c r="BO3" s="402"/>
      <c r="BP3" s="402"/>
      <c r="BQ3" s="402"/>
      <c r="BR3" s="402"/>
      <c r="BS3" s="402"/>
      <c r="BT3" s="402"/>
      <c r="BU3" s="403"/>
      <c r="BV3" s="401" t="s">
        <v>84</v>
      </c>
      <c r="BW3" s="402"/>
      <c r="BX3" s="402"/>
      <c r="BY3" s="402"/>
      <c r="BZ3" s="402"/>
      <c r="CA3" s="402"/>
      <c r="CB3" s="402"/>
      <c r="CC3" s="403"/>
      <c r="CD3" s="438" t="s">
        <v>1</v>
      </c>
      <c r="CE3" s="439"/>
      <c r="CF3" s="439"/>
      <c r="CG3" s="439"/>
      <c r="CH3" s="439"/>
      <c r="CI3" s="439"/>
      <c r="CJ3" s="439"/>
      <c r="CK3" s="439"/>
      <c r="CL3" s="439"/>
      <c r="CM3" s="439"/>
      <c r="CN3" s="439"/>
      <c r="CO3" s="439"/>
      <c r="CP3" s="439"/>
      <c r="CQ3" s="439"/>
      <c r="CR3" s="439"/>
      <c r="CS3" s="440"/>
      <c r="CT3" s="401" t="s">
        <v>85</v>
      </c>
      <c r="CU3" s="402"/>
      <c r="CV3" s="402"/>
      <c r="CW3" s="402"/>
      <c r="CX3" s="402"/>
      <c r="CY3" s="402"/>
      <c r="CZ3" s="402"/>
      <c r="DA3" s="403"/>
      <c r="DB3" s="401" t="s">
        <v>86</v>
      </c>
      <c r="DC3" s="402"/>
      <c r="DD3" s="402"/>
      <c r="DE3" s="402"/>
      <c r="DF3" s="402"/>
      <c r="DG3" s="402"/>
      <c r="DH3" s="402"/>
      <c r="DI3" s="403"/>
    </row>
    <row r="4" spans="1:119" ht="18.75" customHeight="1" x14ac:dyDescent="0.2">
      <c r="A4" s="181"/>
      <c r="B4" s="420"/>
      <c r="C4" s="421"/>
      <c r="D4" s="421"/>
      <c r="E4" s="422"/>
      <c r="F4" s="422"/>
      <c r="G4" s="422"/>
      <c r="H4" s="422"/>
      <c r="I4" s="422"/>
      <c r="J4" s="422"/>
      <c r="K4" s="422"/>
      <c r="L4" s="422"/>
      <c r="M4" s="422"/>
      <c r="N4" s="422"/>
      <c r="O4" s="422"/>
      <c r="P4" s="422"/>
      <c r="Q4" s="422"/>
      <c r="R4" s="428"/>
      <c r="S4" s="428"/>
      <c r="T4" s="428"/>
      <c r="U4" s="428"/>
      <c r="V4" s="429"/>
      <c r="W4" s="432"/>
      <c r="X4" s="433"/>
      <c r="Y4" s="433"/>
      <c r="Z4" s="433"/>
      <c r="AA4" s="433"/>
      <c r="AB4" s="421"/>
      <c r="AC4" s="428"/>
      <c r="AD4" s="433"/>
      <c r="AE4" s="433"/>
      <c r="AF4" s="433"/>
      <c r="AG4" s="433"/>
      <c r="AH4" s="433"/>
      <c r="AI4" s="433"/>
      <c r="AJ4" s="433"/>
      <c r="AK4" s="433"/>
      <c r="AL4" s="436"/>
      <c r="AM4" s="434"/>
      <c r="AN4" s="435"/>
      <c r="AO4" s="435"/>
      <c r="AP4" s="435"/>
      <c r="AQ4" s="435"/>
      <c r="AR4" s="435"/>
      <c r="AS4" s="435"/>
      <c r="AT4" s="435"/>
      <c r="AU4" s="435"/>
      <c r="AV4" s="435"/>
      <c r="AW4" s="435"/>
      <c r="AX4" s="437"/>
      <c r="AY4" s="404" t="s">
        <v>87</v>
      </c>
      <c r="AZ4" s="405"/>
      <c r="BA4" s="405"/>
      <c r="BB4" s="405"/>
      <c r="BC4" s="405"/>
      <c r="BD4" s="405"/>
      <c r="BE4" s="405"/>
      <c r="BF4" s="405"/>
      <c r="BG4" s="405"/>
      <c r="BH4" s="405"/>
      <c r="BI4" s="405"/>
      <c r="BJ4" s="405"/>
      <c r="BK4" s="405"/>
      <c r="BL4" s="405"/>
      <c r="BM4" s="406"/>
      <c r="BN4" s="407">
        <v>10160282</v>
      </c>
      <c r="BO4" s="408"/>
      <c r="BP4" s="408"/>
      <c r="BQ4" s="408"/>
      <c r="BR4" s="408"/>
      <c r="BS4" s="408"/>
      <c r="BT4" s="408"/>
      <c r="BU4" s="409"/>
      <c r="BV4" s="407">
        <v>10059536</v>
      </c>
      <c r="BW4" s="408"/>
      <c r="BX4" s="408"/>
      <c r="BY4" s="408"/>
      <c r="BZ4" s="408"/>
      <c r="CA4" s="408"/>
      <c r="CB4" s="408"/>
      <c r="CC4" s="409"/>
      <c r="CD4" s="410" t="s">
        <v>88</v>
      </c>
      <c r="CE4" s="411"/>
      <c r="CF4" s="411"/>
      <c r="CG4" s="411"/>
      <c r="CH4" s="411"/>
      <c r="CI4" s="411"/>
      <c r="CJ4" s="411"/>
      <c r="CK4" s="411"/>
      <c r="CL4" s="411"/>
      <c r="CM4" s="411"/>
      <c r="CN4" s="411"/>
      <c r="CO4" s="411"/>
      <c r="CP4" s="411"/>
      <c r="CQ4" s="411"/>
      <c r="CR4" s="411"/>
      <c r="CS4" s="412"/>
      <c r="CT4" s="413">
        <v>4.5999999999999996</v>
      </c>
      <c r="CU4" s="414"/>
      <c r="CV4" s="414"/>
      <c r="CW4" s="414"/>
      <c r="CX4" s="414"/>
      <c r="CY4" s="414"/>
      <c r="CZ4" s="414"/>
      <c r="DA4" s="415"/>
      <c r="DB4" s="413">
        <v>7.3</v>
      </c>
      <c r="DC4" s="414"/>
      <c r="DD4" s="414"/>
      <c r="DE4" s="414"/>
      <c r="DF4" s="414"/>
      <c r="DG4" s="414"/>
      <c r="DH4" s="414"/>
      <c r="DI4" s="415"/>
    </row>
    <row r="5" spans="1:119" ht="18.75" customHeight="1" x14ac:dyDescent="0.2">
      <c r="A5" s="181"/>
      <c r="B5" s="423"/>
      <c r="C5" s="424"/>
      <c r="D5" s="424"/>
      <c r="E5" s="425"/>
      <c r="F5" s="425"/>
      <c r="G5" s="425"/>
      <c r="H5" s="425"/>
      <c r="I5" s="425"/>
      <c r="J5" s="425"/>
      <c r="K5" s="425"/>
      <c r="L5" s="425"/>
      <c r="M5" s="425"/>
      <c r="N5" s="425"/>
      <c r="O5" s="425"/>
      <c r="P5" s="425"/>
      <c r="Q5" s="425"/>
      <c r="R5" s="430"/>
      <c r="S5" s="430"/>
      <c r="T5" s="430"/>
      <c r="U5" s="430"/>
      <c r="V5" s="431"/>
      <c r="W5" s="434"/>
      <c r="X5" s="435"/>
      <c r="Y5" s="435"/>
      <c r="Z5" s="435"/>
      <c r="AA5" s="435"/>
      <c r="AB5" s="424"/>
      <c r="AC5" s="430"/>
      <c r="AD5" s="435"/>
      <c r="AE5" s="435"/>
      <c r="AF5" s="435"/>
      <c r="AG5" s="435"/>
      <c r="AH5" s="435"/>
      <c r="AI5" s="435"/>
      <c r="AJ5" s="435"/>
      <c r="AK5" s="435"/>
      <c r="AL5" s="437"/>
      <c r="AM5" s="473" t="s">
        <v>89</v>
      </c>
      <c r="AN5" s="474"/>
      <c r="AO5" s="474"/>
      <c r="AP5" s="474"/>
      <c r="AQ5" s="474"/>
      <c r="AR5" s="474"/>
      <c r="AS5" s="474"/>
      <c r="AT5" s="475"/>
      <c r="AU5" s="476" t="s">
        <v>90</v>
      </c>
      <c r="AV5" s="477"/>
      <c r="AW5" s="477"/>
      <c r="AX5" s="477"/>
      <c r="AY5" s="478" t="s">
        <v>91</v>
      </c>
      <c r="AZ5" s="479"/>
      <c r="BA5" s="479"/>
      <c r="BB5" s="479"/>
      <c r="BC5" s="479"/>
      <c r="BD5" s="479"/>
      <c r="BE5" s="479"/>
      <c r="BF5" s="479"/>
      <c r="BG5" s="479"/>
      <c r="BH5" s="479"/>
      <c r="BI5" s="479"/>
      <c r="BJ5" s="479"/>
      <c r="BK5" s="479"/>
      <c r="BL5" s="479"/>
      <c r="BM5" s="480"/>
      <c r="BN5" s="444">
        <v>9817526</v>
      </c>
      <c r="BO5" s="445"/>
      <c r="BP5" s="445"/>
      <c r="BQ5" s="445"/>
      <c r="BR5" s="445"/>
      <c r="BS5" s="445"/>
      <c r="BT5" s="445"/>
      <c r="BU5" s="446"/>
      <c r="BV5" s="444">
        <v>9469321</v>
      </c>
      <c r="BW5" s="445"/>
      <c r="BX5" s="445"/>
      <c r="BY5" s="445"/>
      <c r="BZ5" s="445"/>
      <c r="CA5" s="445"/>
      <c r="CB5" s="445"/>
      <c r="CC5" s="446"/>
      <c r="CD5" s="447" t="s">
        <v>92</v>
      </c>
      <c r="CE5" s="448"/>
      <c r="CF5" s="448"/>
      <c r="CG5" s="448"/>
      <c r="CH5" s="448"/>
      <c r="CI5" s="448"/>
      <c r="CJ5" s="448"/>
      <c r="CK5" s="448"/>
      <c r="CL5" s="448"/>
      <c r="CM5" s="448"/>
      <c r="CN5" s="448"/>
      <c r="CO5" s="448"/>
      <c r="CP5" s="448"/>
      <c r="CQ5" s="448"/>
      <c r="CR5" s="448"/>
      <c r="CS5" s="449"/>
      <c r="CT5" s="441">
        <v>85.6</v>
      </c>
      <c r="CU5" s="442"/>
      <c r="CV5" s="442"/>
      <c r="CW5" s="442"/>
      <c r="CX5" s="442"/>
      <c r="CY5" s="442"/>
      <c r="CZ5" s="442"/>
      <c r="DA5" s="443"/>
      <c r="DB5" s="441">
        <v>82.6</v>
      </c>
      <c r="DC5" s="442"/>
      <c r="DD5" s="442"/>
      <c r="DE5" s="442"/>
      <c r="DF5" s="442"/>
      <c r="DG5" s="442"/>
      <c r="DH5" s="442"/>
      <c r="DI5" s="443"/>
    </row>
    <row r="6" spans="1:119" ht="18.75" customHeight="1" x14ac:dyDescent="0.2">
      <c r="A6" s="181"/>
      <c r="B6" s="450" t="s">
        <v>93</v>
      </c>
      <c r="C6" s="451"/>
      <c r="D6" s="451"/>
      <c r="E6" s="452"/>
      <c r="F6" s="452"/>
      <c r="G6" s="452"/>
      <c r="H6" s="452"/>
      <c r="I6" s="452"/>
      <c r="J6" s="452"/>
      <c r="K6" s="452"/>
      <c r="L6" s="452" t="s">
        <v>94</v>
      </c>
      <c r="M6" s="452"/>
      <c r="N6" s="452"/>
      <c r="O6" s="452"/>
      <c r="P6" s="452"/>
      <c r="Q6" s="452"/>
      <c r="R6" s="456"/>
      <c r="S6" s="456"/>
      <c r="T6" s="456"/>
      <c r="U6" s="456"/>
      <c r="V6" s="457"/>
      <c r="W6" s="460" t="s">
        <v>95</v>
      </c>
      <c r="X6" s="461"/>
      <c r="Y6" s="461"/>
      <c r="Z6" s="461"/>
      <c r="AA6" s="461"/>
      <c r="AB6" s="451"/>
      <c r="AC6" s="464" t="s">
        <v>96</v>
      </c>
      <c r="AD6" s="465"/>
      <c r="AE6" s="465"/>
      <c r="AF6" s="465"/>
      <c r="AG6" s="465"/>
      <c r="AH6" s="465"/>
      <c r="AI6" s="465"/>
      <c r="AJ6" s="465"/>
      <c r="AK6" s="465"/>
      <c r="AL6" s="466"/>
      <c r="AM6" s="473" t="s">
        <v>97</v>
      </c>
      <c r="AN6" s="474"/>
      <c r="AO6" s="474"/>
      <c r="AP6" s="474"/>
      <c r="AQ6" s="474"/>
      <c r="AR6" s="474"/>
      <c r="AS6" s="474"/>
      <c r="AT6" s="475"/>
      <c r="AU6" s="476" t="s">
        <v>90</v>
      </c>
      <c r="AV6" s="477"/>
      <c r="AW6" s="477"/>
      <c r="AX6" s="477"/>
      <c r="AY6" s="478" t="s">
        <v>98</v>
      </c>
      <c r="AZ6" s="479"/>
      <c r="BA6" s="479"/>
      <c r="BB6" s="479"/>
      <c r="BC6" s="479"/>
      <c r="BD6" s="479"/>
      <c r="BE6" s="479"/>
      <c r="BF6" s="479"/>
      <c r="BG6" s="479"/>
      <c r="BH6" s="479"/>
      <c r="BI6" s="479"/>
      <c r="BJ6" s="479"/>
      <c r="BK6" s="479"/>
      <c r="BL6" s="479"/>
      <c r="BM6" s="480"/>
      <c r="BN6" s="444">
        <v>342756</v>
      </c>
      <c r="BO6" s="445"/>
      <c r="BP6" s="445"/>
      <c r="BQ6" s="445"/>
      <c r="BR6" s="445"/>
      <c r="BS6" s="445"/>
      <c r="BT6" s="445"/>
      <c r="BU6" s="446"/>
      <c r="BV6" s="444">
        <v>590215</v>
      </c>
      <c r="BW6" s="445"/>
      <c r="BX6" s="445"/>
      <c r="BY6" s="445"/>
      <c r="BZ6" s="445"/>
      <c r="CA6" s="445"/>
      <c r="CB6" s="445"/>
      <c r="CC6" s="446"/>
      <c r="CD6" s="447" t="s">
        <v>99</v>
      </c>
      <c r="CE6" s="448"/>
      <c r="CF6" s="448"/>
      <c r="CG6" s="448"/>
      <c r="CH6" s="448"/>
      <c r="CI6" s="448"/>
      <c r="CJ6" s="448"/>
      <c r="CK6" s="448"/>
      <c r="CL6" s="448"/>
      <c r="CM6" s="448"/>
      <c r="CN6" s="448"/>
      <c r="CO6" s="448"/>
      <c r="CP6" s="448"/>
      <c r="CQ6" s="448"/>
      <c r="CR6" s="448"/>
      <c r="CS6" s="449"/>
      <c r="CT6" s="481">
        <v>86</v>
      </c>
      <c r="CU6" s="482"/>
      <c r="CV6" s="482"/>
      <c r="CW6" s="482"/>
      <c r="CX6" s="482"/>
      <c r="CY6" s="482"/>
      <c r="CZ6" s="482"/>
      <c r="DA6" s="483"/>
      <c r="DB6" s="481">
        <v>83.4</v>
      </c>
      <c r="DC6" s="482"/>
      <c r="DD6" s="482"/>
      <c r="DE6" s="482"/>
      <c r="DF6" s="482"/>
      <c r="DG6" s="482"/>
      <c r="DH6" s="482"/>
      <c r="DI6" s="483"/>
    </row>
    <row r="7" spans="1:119" ht="18.75" customHeight="1" x14ac:dyDescent="0.2">
      <c r="A7" s="181"/>
      <c r="B7" s="420"/>
      <c r="C7" s="421"/>
      <c r="D7" s="421"/>
      <c r="E7" s="422"/>
      <c r="F7" s="422"/>
      <c r="G7" s="422"/>
      <c r="H7" s="422"/>
      <c r="I7" s="422"/>
      <c r="J7" s="422"/>
      <c r="K7" s="422"/>
      <c r="L7" s="422"/>
      <c r="M7" s="422"/>
      <c r="N7" s="422"/>
      <c r="O7" s="422"/>
      <c r="P7" s="422"/>
      <c r="Q7" s="422"/>
      <c r="R7" s="428"/>
      <c r="S7" s="428"/>
      <c r="T7" s="428"/>
      <c r="U7" s="428"/>
      <c r="V7" s="429"/>
      <c r="W7" s="432"/>
      <c r="X7" s="433"/>
      <c r="Y7" s="433"/>
      <c r="Z7" s="433"/>
      <c r="AA7" s="433"/>
      <c r="AB7" s="421"/>
      <c r="AC7" s="467"/>
      <c r="AD7" s="468"/>
      <c r="AE7" s="468"/>
      <c r="AF7" s="468"/>
      <c r="AG7" s="468"/>
      <c r="AH7" s="468"/>
      <c r="AI7" s="468"/>
      <c r="AJ7" s="468"/>
      <c r="AK7" s="468"/>
      <c r="AL7" s="469"/>
      <c r="AM7" s="473" t="s">
        <v>100</v>
      </c>
      <c r="AN7" s="474"/>
      <c r="AO7" s="474"/>
      <c r="AP7" s="474"/>
      <c r="AQ7" s="474"/>
      <c r="AR7" s="474"/>
      <c r="AS7" s="474"/>
      <c r="AT7" s="475"/>
      <c r="AU7" s="476" t="s">
        <v>90</v>
      </c>
      <c r="AV7" s="477"/>
      <c r="AW7" s="477"/>
      <c r="AX7" s="477"/>
      <c r="AY7" s="478" t="s">
        <v>101</v>
      </c>
      <c r="AZ7" s="479"/>
      <c r="BA7" s="479"/>
      <c r="BB7" s="479"/>
      <c r="BC7" s="479"/>
      <c r="BD7" s="479"/>
      <c r="BE7" s="479"/>
      <c r="BF7" s="479"/>
      <c r="BG7" s="479"/>
      <c r="BH7" s="479"/>
      <c r="BI7" s="479"/>
      <c r="BJ7" s="479"/>
      <c r="BK7" s="479"/>
      <c r="BL7" s="479"/>
      <c r="BM7" s="480"/>
      <c r="BN7" s="444">
        <v>109692</v>
      </c>
      <c r="BO7" s="445"/>
      <c r="BP7" s="445"/>
      <c r="BQ7" s="445"/>
      <c r="BR7" s="445"/>
      <c r="BS7" s="445"/>
      <c r="BT7" s="445"/>
      <c r="BU7" s="446"/>
      <c r="BV7" s="444">
        <v>224244</v>
      </c>
      <c r="BW7" s="445"/>
      <c r="BX7" s="445"/>
      <c r="BY7" s="445"/>
      <c r="BZ7" s="445"/>
      <c r="CA7" s="445"/>
      <c r="CB7" s="445"/>
      <c r="CC7" s="446"/>
      <c r="CD7" s="447" t="s">
        <v>102</v>
      </c>
      <c r="CE7" s="448"/>
      <c r="CF7" s="448"/>
      <c r="CG7" s="448"/>
      <c r="CH7" s="448"/>
      <c r="CI7" s="448"/>
      <c r="CJ7" s="448"/>
      <c r="CK7" s="448"/>
      <c r="CL7" s="448"/>
      <c r="CM7" s="448"/>
      <c r="CN7" s="448"/>
      <c r="CO7" s="448"/>
      <c r="CP7" s="448"/>
      <c r="CQ7" s="448"/>
      <c r="CR7" s="448"/>
      <c r="CS7" s="449"/>
      <c r="CT7" s="444">
        <v>5076031</v>
      </c>
      <c r="CU7" s="445"/>
      <c r="CV7" s="445"/>
      <c r="CW7" s="445"/>
      <c r="CX7" s="445"/>
      <c r="CY7" s="445"/>
      <c r="CZ7" s="445"/>
      <c r="DA7" s="446"/>
      <c r="DB7" s="444">
        <v>5034787</v>
      </c>
      <c r="DC7" s="445"/>
      <c r="DD7" s="445"/>
      <c r="DE7" s="445"/>
      <c r="DF7" s="445"/>
      <c r="DG7" s="445"/>
      <c r="DH7" s="445"/>
      <c r="DI7" s="446"/>
    </row>
    <row r="8" spans="1:119" ht="18.75" customHeight="1" thickBot="1" x14ac:dyDescent="0.25">
      <c r="A8" s="181"/>
      <c r="B8" s="453"/>
      <c r="C8" s="454"/>
      <c r="D8" s="454"/>
      <c r="E8" s="455"/>
      <c r="F8" s="455"/>
      <c r="G8" s="455"/>
      <c r="H8" s="455"/>
      <c r="I8" s="455"/>
      <c r="J8" s="455"/>
      <c r="K8" s="455"/>
      <c r="L8" s="455"/>
      <c r="M8" s="455"/>
      <c r="N8" s="455"/>
      <c r="O8" s="455"/>
      <c r="P8" s="455"/>
      <c r="Q8" s="455"/>
      <c r="R8" s="458"/>
      <c r="S8" s="458"/>
      <c r="T8" s="458"/>
      <c r="U8" s="458"/>
      <c r="V8" s="459"/>
      <c r="W8" s="462"/>
      <c r="X8" s="463"/>
      <c r="Y8" s="463"/>
      <c r="Z8" s="463"/>
      <c r="AA8" s="463"/>
      <c r="AB8" s="454"/>
      <c r="AC8" s="470"/>
      <c r="AD8" s="471"/>
      <c r="AE8" s="471"/>
      <c r="AF8" s="471"/>
      <c r="AG8" s="471"/>
      <c r="AH8" s="471"/>
      <c r="AI8" s="471"/>
      <c r="AJ8" s="471"/>
      <c r="AK8" s="471"/>
      <c r="AL8" s="472"/>
      <c r="AM8" s="473" t="s">
        <v>103</v>
      </c>
      <c r="AN8" s="474"/>
      <c r="AO8" s="474"/>
      <c r="AP8" s="474"/>
      <c r="AQ8" s="474"/>
      <c r="AR8" s="474"/>
      <c r="AS8" s="474"/>
      <c r="AT8" s="475"/>
      <c r="AU8" s="476" t="s">
        <v>90</v>
      </c>
      <c r="AV8" s="477"/>
      <c r="AW8" s="477"/>
      <c r="AX8" s="477"/>
      <c r="AY8" s="478" t="s">
        <v>104</v>
      </c>
      <c r="AZ8" s="479"/>
      <c r="BA8" s="479"/>
      <c r="BB8" s="479"/>
      <c r="BC8" s="479"/>
      <c r="BD8" s="479"/>
      <c r="BE8" s="479"/>
      <c r="BF8" s="479"/>
      <c r="BG8" s="479"/>
      <c r="BH8" s="479"/>
      <c r="BI8" s="479"/>
      <c r="BJ8" s="479"/>
      <c r="BK8" s="479"/>
      <c r="BL8" s="479"/>
      <c r="BM8" s="480"/>
      <c r="BN8" s="444">
        <v>233064</v>
      </c>
      <c r="BO8" s="445"/>
      <c r="BP8" s="445"/>
      <c r="BQ8" s="445"/>
      <c r="BR8" s="445"/>
      <c r="BS8" s="445"/>
      <c r="BT8" s="445"/>
      <c r="BU8" s="446"/>
      <c r="BV8" s="444">
        <v>365971</v>
      </c>
      <c r="BW8" s="445"/>
      <c r="BX8" s="445"/>
      <c r="BY8" s="445"/>
      <c r="BZ8" s="445"/>
      <c r="CA8" s="445"/>
      <c r="CB8" s="445"/>
      <c r="CC8" s="446"/>
      <c r="CD8" s="447" t="s">
        <v>105</v>
      </c>
      <c r="CE8" s="448"/>
      <c r="CF8" s="448"/>
      <c r="CG8" s="448"/>
      <c r="CH8" s="448"/>
      <c r="CI8" s="448"/>
      <c r="CJ8" s="448"/>
      <c r="CK8" s="448"/>
      <c r="CL8" s="448"/>
      <c r="CM8" s="448"/>
      <c r="CN8" s="448"/>
      <c r="CO8" s="448"/>
      <c r="CP8" s="448"/>
      <c r="CQ8" s="448"/>
      <c r="CR8" s="448"/>
      <c r="CS8" s="449"/>
      <c r="CT8" s="484">
        <v>0.23</v>
      </c>
      <c r="CU8" s="485"/>
      <c r="CV8" s="485"/>
      <c r="CW8" s="485"/>
      <c r="CX8" s="485"/>
      <c r="CY8" s="485"/>
      <c r="CZ8" s="485"/>
      <c r="DA8" s="486"/>
      <c r="DB8" s="484">
        <v>0.23</v>
      </c>
      <c r="DC8" s="485"/>
      <c r="DD8" s="485"/>
      <c r="DE8" s="485"/>
      <c r="DF8" s="485"/>
      <c r="DG8" s="485"/>
      <c r="DH8" s="485"/>
      <c r="DI8" s="486"/>
    </row>
    <row r="9" spans="1:119" ht="18.75" customHeight="1" thickBot="1" x14ac:dyDescent="0.25">
      <c r="A9" s="181"/>
      <c r="B9" s="438" t="s">
        <v>106</v>
      </c>
      <c r="C9" s="439"/>
      <c r="D9" s="439"/>
      <c r="E9" s="439"/>
      <c r="F9" s="439"/>
      <c r="G9" s="439"/>
      <c r="H9" s="439"/>
      <c r="I9" s="439"/>
      <c r="J9" s="439"/>
      <c r="K9" s="487"/>
      <c r="L9" s="488" t="s">
        <v>107</v>
      </c>
      <c r="M9" s="489"/>
      <c r="N9" s="489"/>
      <c r="O9" s="489"/>
      <c r="P9" s="489"/>
      <c r="Q9" s="490"/>
      <c r="R9" s="491">
        <v>10147</v>
      </c>
      <c r="S9" s="492"/>
      <c r="T9" s="492"/>
      <c r="U9" s="492"/>
      <c r="V9" s="493"/>
      <c r="W9" s="401" t="s">
        <v>108</v>
      </c>
      <c r="X9" s="402"/>
      <c r="Y9" s="402"/>
      <c r="Z9" s="402"/>
      <c r="AA9" s="402"/>
      <c r="AB9" s="402"/>
      <c r="AC9" s="402"/>
      <c r="AD9" s="402"/>
      <c r="AE9" s="402"/>
      <c r="AF9" s="402"/>
      <c r="AG9" s="402"/>
      <c r="AH9" s="402"/>
      <c r="AI9" s="402"/>
      <c r="AJ9" s="402"/>
      <c r="AK9" s="402"/>
      <c r="AL9" s="403"/>
      <c r="AM9" s="473" t="s">
        <v>109</v>
      </c>
      <c r="AN9" s="474"/>
      <c r="AO9" s="474"/>
      <c r="AP9" s="474"/>
      <c r="AQ9" s="474"/>
      <c r="AR9" s="474"/>
      <c r="AS9" s="474"/>
      <c r="AT9" s="475"/>
      <c r="AU9" s="476" t="s">
        <v>90</v>
      </c>
      <c r="AV9" s="477"/>
      <c r="AW9" s="477"/>
      <c r="AX9" s="477"/>
      <c r="AY9" s="478" t="s">
        <v>110</v>
      </c>
      <c r="AZ9" s="479"/>
      <c r="BA9" s="479"/>
      <c r="BB9" s="479"/>
      <c r="BC9" s="479"/>
      <c r="BD9" s="479"/>
      <c r="BE9" s="479"/>
      <c r="BF9" s="479"/>
      <c r="BG9" s="479"/>
      <c r="BH9" s="479"/>
      <c r="BI9" s="479"/>
      <c r="BJ9" s="479"/>
      <c r="BK9" s="479"/>
      <c r="BL9" s="479"/>
      <c r="BM9" s="480"/>
      <c r="BN9" s="444">
        <v>-132907</v>
      </c>
      <c r="BO9" s="445"/>
      <c r="BP9" s="445"/>
      <c r="BQ9" s="445"/>
      <c r="BR9" s="445"/>
      <c r="BS9" s="445"/>
      <c r="BT9" s="445"/>
      <c r="BU9" s="446"/>
      <c r="BV9" s="444">
        <v>-117326</v>
      </c>
      <c r="BW9" s="445"/>
      <c r="BX9" s="445"/>
      <c r="BY9" s="445"/>
      <c r="BZ9" s="445"/>
      <c r="CA9" s="445"/>
      <c r="CB9" s="445"/>
      <c r="CC9" s="446"/>
      <c r="CD9" s="447" t="s">
        <v>111</v>
      </c>
      <c r="CE9" s="448"/>
      <c r="CF9" s="448"/>
      <c r="CG9" s="448"/>
      <c r="CH9" s="448"/>
      <c r="CI9" s="448"/>
      <c r="CJ9" s="448"/>
      <c r="CK9" s="448"/>
      <c r="CL9" s="448"/>
      <c r="CM9" s="448"/>
      <c r="CN9" s="448"/>
      <c r="CO9" s="448"/>
      <c r="CP9" s="448"/>
      <c r="CQ9" s="448"/>
      <c r="CR9" s="448"/>
      <c r="CS9" s="449"/>
      <c r="CT9" s="441">
        <v>12.6</v>
      </c>
      <c r="CU9" s="442"/>
      <c r="CV9" s="442"/>
      <c r="CW9" s="442"/>
      <c r="CX9" s="442"/>
      <c r="CY9" s="442"/>
      <c r="CZ9" s="442"/>
      <c r="DA9" s="443"/>
      <c r="DB9" s="441">
        <v>11.7</v>
      </c>
      <c r="DC9" s="442"/>
      <c r="DD9" s="442"/>
      <c r="DE9" s="442"/>
      <c r="DF9" s="442"/>
      <c r="DG9" s="442"/>
      <c r="DH9" s="442"/>
      <c r="DI9" s="443"/>
    </row>
    <row r="10" spans="1:119" ht="18.75" customHeight="1" thickBot="1" x14ac:dyDescent="0.25">
      <c r="A10" s="181"/>
      <c r="B10" s="438"/>
      <c r="C10" s="439"/>
      <c r="D10" s="439"/>
      <c r="E10" s="439"/>
      <c r="F10" s="439"/>
      <c r="G10" s="439"/>
      <c r="H10" s="439"/>
      <c r="I10" s="439"/>
      <c r="J10" s="439"/>
      <c r="K10" s="487"/>
      <c r="L10" s="494" t="s">
        <v>112</v>
      </c>
      <c r="M10" s="474"/>
      <c r="N10" s="474"/>
      <c r="O10" s="474"/>
      <c r="P10" s="474"/>
      <c r="Q10" s="475"/>
      <c r="R10" s="495">
        <v>11160</v>
      </c>
      <c r="S10" s="496"/>
      <c r="T10" s="496"/>
      <c r="U10" s="496"/>
      <c r="V10" s="497"/>
      <c r="W10" s="432"/>
      <c r="X10" s="433"/>
      <c r="Y10" s="433"/>
      <c r="Z10" s="433"/>
      <c r="AA10" s="433"/>
      <c r="AB10" s="433"/>
      <c r="AC10" s="433"/>
      <c r="AD10" s="433"/>
      <c r="AE10" s="433"/>
      <c r="AF10" s="433"/>
      <c r="AG10" s="433"/>
      <c r="AH10" s="433"/>
      <c r="AI10" s="433"/>
      <c r="AJ10" s="433"/>
      <c r="AK10" s="433"/>
      <c r="AL10" s="436"/>
      <c r="AM10" s="473" t="s">
        <v>113</v>
      </c>
      <c r="AN10" s="474"/>
      <c r="AO10" s="474"/>
      <c r="AP10" s="474"/>
      <c r="AQ10" s="474"/>
      <c r="AR10" s="474"/>
      <c r="AS10" s="474"/>
      <c r="AT10" s="475"/>
      <c r="AU10" s="476" t="s">
        <v>114</v>
      </c>
      <c r="AV10" s="477"/>
      <c r="AW10" s="477"/>
      <c r="AX10" s="477"/>
      <c r="AY10" s="478" t="s">
        <v>115</v>
      </c>
      <c r="AZ10" s="479"/>
      <c r="BA10" s="479"/>
      <c r="BB10" s="479"/>
      <c r="BC10" s="479"/>
      <c r="BD10" s="479"/>
      <c r="BE10" s="479"/>
      <c r="BF10" s="479"/>
      <c r="BG10" s="479"/>
      <c r="BH10" s="479"/>
      <c r="BI10" s="479"/>
      <c r="BJ10" s="479"/>
      <c r="BK10" s="479"/>
      <c r="BL10" s="479"/>
      <c r="BM10" s="480"/>
      <c r="BN10" s="444">
        <v>813</v>
      </c>
      <c r="BO10" s="445"/>
      <c r="BP10" s="445"/>
      <c r="BQ10" s="445"/>
      <c r="BR10" s="445"/>
      <c r="BS10" s="445"/>
      <c r="BT10" s="445"/>
      <c r="BU10" s="446"/>
      <c r="BV10" s="444">
        <v>472</v>
      </c>
      <c r="BW10" s="445"/>
      <c r="BX10" s="445"/>
      <c r="BY10" s="445"/>
      <c r="BZ10" s="445"/>
      <c r="CA10" s="445"/>
      <c r="CB10" s="445"/>
      <c r="CC10" s="446"/>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8"/>
      <c r="C11" s="439"/>
      <c r="D11" s="439"/>
      <c r="E11" s="439"/>
      <c r="F11" s="439"/>
      <c r="G11" s="439"/>
      <c r="H11" s="439"/>
      <c r="I11" s="439"/>
      <c r="J11" s="439"/>
      <c r="K11" s="487"/>
      <c r="L11" s="498" t="s">
        <v>117</v>
      </c>
      <c r="M11" s="499"/>
      <c r="N11" s="499"/>
      <c r="O11" s="499"/>
      <c r="P11" s="499"/>
      <c r="Q11" s="500"/>
      <c r="R11" s="501" t="s">
        <v>118</v>
      </c>
      <c r="S11" s="502"/>
      <c r="T11" s="502"/>
      <c r="U11" s="502"/>
      <c r="V11" s="503"/>
      <c r="W11" s="432"/>
      <c r="X11" s="433"/>
      <c r="Y11" s="433"/>
      <c r="Z11" s="433"/>
      <c r="AA11" s="433"/>
      <c r="AB11" s="433"/>
      <c r="AC11" s="433"/>
      <c r="AD11" s="433"/>
      <c r="AE11" s="433"/>
      <c r="AF11" s="433"/>
      <c r="AG11" s="433"/>
      <c r="AH11" s="433"/>
      <c r="AI11" s="433"/>
      <c r="AJ11" s="433"/>
      <c r="AK11" s="433"/>
      <c r="AL11" s="436"/>
      <c r="AM11" s="473" t="s">
        <v>119</v>
      </c>
      <c r="AN11" s="474"/>
      <c r="AO11" s="474"/>
      <c r="AP11" s="474"/>
      <c r="AQ11" s="474"/>
      <c r="AR11" s="474"/>
      <c r="AS11" s="474"/>
      <c r="AT11" s="475"/>
      <c r="AU11" s="476" t="s">
        <v>90</v>
      </c>
      <c r="AV11" s="477"/>
      <c r="AW11" s="477"/>
      <c r="AX11" s="477"/>
      <c r="AY11" s="478" t="s">
        <v>120</v>
      </c>
      <c r="AZ11" s="479"/>
      <c r="BA11" s="479"/>
      <c r="BB11" s="479"/>
      <c r="BC11" s="479"/>
      <c r="BD11" s="479"/>
      <c r="BE11" s="479"/>
      <c r="BF11" s="479"/>
      <c r="BG11" s="479"/>
      <c r="BH11" s="479"/>
      <c r="BI11" s="479"/>
      <c r="BJ11" s="479"/>
      <c r="BK11" s="479"/>
      <c r="BL11" s="479"/>
      <c r="BM11" s="480"/>
      <c r="BN11" s="444">
        <v>0</v>
      </c>
      <c r="BO11" s="445"/>
      <c r="BP11" s="445"/>
      <c r="BQ11" s="445"/>
      <c r="BR11" s="445"/>
      <c r="BS11" s="445"/>
      <c r="BT11" s="445"/>
      <c r="BU11" s="446"/>
      <c r="BV11" s="444">
        <v>0</v>
      </c>
      <c r="BW11" s="445"/>
      <c r="BX11" s="445"/>
      <c r="BY11" s="445"/>
      <c r="BZ11" s="445"/>
      <c r="CA11" s="445"/>
      <c r="CB11" s="445"/>
      <c r="CC11" s="446"/>
      <c r="CD11" s="447" t="s">
        <v>121</v>
      </c>
      <c r="CE11" s="448"/>
      <c r="CF11" s="448"/>
      <c r="CG11" s="448"/>
      <c r="CH11" s="448"/>
      <c r="CI11" s="448"/>
      <c r="CJ11" s="448"/>
      <c r="CK11" s="448"/>
      <c r="CL11" s="448"/>
      <c r="CM11" s="448"/>
      <c r="CN11" s="448"/>
      <c r="CO11" s="448"/>
      <c r="CP11" s="448"/>
      <c r="CQ11" s="448"/>
      <c r="CR11" s="448"/>
      <c r="CS11" s="449"/>
      <c r="CT11" s="484" t="s">
        <v>122</v>
      </c>
      <c r="CU11" s="485"/>
      <c r="CV11" s="485"/>
      <c r="CW11" s="485"/>
      <c r="CX11" s="485"/>
      <c r="CY11" s="485"/>
      <c r="CZ11" s="485"/>
      <c r="DA11" s="486"/>
      <c r="DB11" s="484" t="s">
        <v>122</v>
      </c>
      <c r="DC11" s="485"/>
      <c r="DD11" s="485"/>
      <c r="DE11" s="485"/>
      <c r="DF11" s="485"/>
      <c r="DG11" s="485"/>
      <c r="DH11" s="485"/>
      <c r="DI11" s="486"/>
    </row>
    <row r="12" spans="1:119" ht="18.75" customHeight="1" x14ac:dyDescent="0.2">
      <c r="A12" s="181"/>
      <c r="B12" s="504" t="s">
        <v>123</v>
      </c>
      <c r="C12" s="505"/>
      <c r="D12" s="505"/>
      <c r="E12" s="505"/>
      <c r="F12" s="505"/>
      <c r="G12" s="505"/>
      <c r="H12" s="505"/>
      <c r="I12" s="505"/>
      <c r="J12" s="505"/>
      <c r="K12" s="506"/>
      <c r="L12" s="513" t="s">
        <v>124</v>
      </c>
      <c r="M12" s="514"/>
      <c r="N12" s="514"/>
      <c r="O12" s="514"/>
      <c r="P12" s="514"/>
      <c r="Q12" s="515"/>
      <c r="R12" s="516">
        <v>10067</v>
      </c>
      <c r="S12" s="517"/>
      <c r="T12" s="517"/>
      <c r="U12" s="517"/>
      <c r="V12" s="518"/>
      <c r="W12" s="519" t="s">
        <v>1</v>
      </c>
      <c r="X12" s="477"/>
      <c r="Y12" s="477"/>
      <c r="Z12" s="477"/>
      <c r="AA12" s="477"/>
      <c r="AB12" s="520"/>
      <c r="AC12" s="521" t="s">
        <v>125</v>
      </c>
      <c r="AD12" s="522"/>
      <c r="AE12" s="522"/>
      <c r="AF12" s="522"/>
      <c r="AG12" s="523"/>
      <c r="AH12" s="521" t="s">
        <v>126</v>
      </c>
      <c r="AI12" s="522"/>
      <c r="AJ12" s="522"/>
      <c r="AK12" s="522"/>
      <c r="AL12" s="524"/>
      <c r="AM12" s="473" t="s">
        <v>127</v>
      </c>
      <c r="AN12" s="474"/>
      <c r="AO12" s="474"/>
      <c r="AP12" s="474"/>
      <c r="AQ12" s="474"/>
      <c r="AR12" s="474"/>
      <c r="AS12" s="474"/>
      <c r="AT12" s="475"/>
      <c r="AU12" s="476" t="s">
        <v>114</v>
      </c>
      <c r="AV12" s="477"/>
      <c r="AW12" s="477"/>
      <c r="AX12" s="477"/>
      <c r="AY12" s="478" t="s">
        <v>128</v>
      </c>
      <c r="AZ12" s="479"/>
      <c r="BA12" s="479"/>
      <c r="BB12" s="479"/>
      <c r="BC12" s="479"/>
      <c r="BD12" s="479"/>
      <c r="BE12" s="479"/>
      <c r="BF12" s="479"/>
      <c r="BG12" s="479"/>
      <c r="BH12" s="479"/>
      <c r="BI12" s="479"/>
      <c r="BJ12" s="479"/>
      <c r="BK12" s="479"/>
      <c r="BL12" s="479"/>
      <c r="BM12" s="480"/>
      <c r="BN12" s="444">
        <v>74000</v>
      </c>
      <c r="BO12" s="445"/>
      <c r="BP12" s="445"/>
      <c r="BQ12" s="445"/>
      <c r="BR12" s="445"/>
      <c r="BS12" s="445"/>
      <c r="BT12" s="445"/>
      <c r="BU12" s="446"/>
      <c r="BV12" s="444">
        <v>0</v>
      </c>
      <c r="BW12" s="445"/>
      <c r="BX12" s="445"/>
      <c r="BY12" s="445"/>
      <c r="BZ12" s="445"/>
      <c r="CA12" s="445"/>
      <c r="CB12" s="445"/>
      <c r="CC12" s="446"/>
      <c r="CD12" s="447" t="s">
        <v>129</v>
      </c>
      <c r="CE12" s="448"/>
      <c r="CF12" s="448"/>
      <c r="CG12" s="448"/>
      <c r="CH12" s="448"/>
      <c r="CI12" s="448"/>
      <c r="CJ12" s="448"/>
      <c r="CK12" s="448"/>
      <c r="CL12" s="448"/>
      <c r="CM12" s="448"/>
      <c r="CN12" s="448"/>
      <c r="CO12" s="448"/>
      <c r="CP12" s="448"/>
      <c r="CQ12" s="448"/>
      <c r="CR12" s="448"/>
      <c r="CS12" s="449"/>
      <c r="CT12" s="484" t="s">
        <v>122</v>
      </c>
      <c r="CU12" s="485"/>
      <c r="CV12" s="485"/>
      <c r="CW12" s="485"/>
      <c r="CX12" s="485"/>
      <c r="CY12" s="485"/>
      <c r="CZ12" s="485"/>
      <c r="DA12" s="486"/>
      <c r="DB12" s="484" t="s">
        <v>122</v>
      </c>
      <c r="DC12" s="485"/>
      <c r="DD12" s="485"/>
      <c r="DE12" s="485"/>
      <c r="DF12" s="485"/>
      <c r="DG12" s="485"/>
      <c r="DH12" s="485"/>
      <c r="DI12" s="486"/>
    </row>
    <row r="13" spans="1:119" ht="18.75" customHeight="1" x14ac:dyDescent="0.2">
      <c r="A13" s="181"/>
      <c r="B13" s="507"/>
      <c r="C13" s="508"/>
      <c r="D13" s="508"/>
      <c r="E13" s="508"/>
      <c r="F13" s="508"/>
      <c r="G13" s="508"/>
      <c r="H13" s="508"/>
      <c r="I13" s="508"/>
      <c r="J13" s="508"/>
      <c r="K13" s="509"/>
      <c r="L13" s="190"/>
      <c r="M13" s="535" t="s">
        <v>130</v>
      </c>
      <c r="N13" s="536"/>
      <c r="O13" s="536"/>
      <c r="P13" s="536"/>
      <c r="Q13" s="537"/>
      <c r="R13" s="528">
        <v>10005</v>
      </c>
      <c r="S13" s="529"/>
      <c r="T13" s="529"/>
      <c r="U13" s="529"/>
      <c r="V13" s="530"/>
      <c r="W13" s="460" t="s">
        <v>131</v>
      </c>
      <c r="X13" s="461"/>
      <c r="Y13" s="461"/>
      <c r="Z13" s="461"/>
      <c r="AA13" s="461"/>
      <c r="AB13" s="451"/>
      <c r="AC13" s="495">
        <v>681</v>
      </c>
      <c r="AD13" s="496"/>
      <c r="AE13" s="496"/>
      <c r="AF13" s="496"/>
      <c r="AG13" s="538"/>
      <c r="AH13" s="495">
        <v>778</v>
      </c>
      <c r="AI13" s="496"/>
      <c r="AJ13" s="496"/>
      <c r="AK13" s="496"/>
      <c r="AL13" s="497"/>
      <c r="AM13" s="473" t="s">
        <v>132</v>
      </c>
      <c r="AN13" s="474"/>
      <c r="AO13" s="474"/>
      <c r="AP13" s="474"/>
      <c r="AQ13" s="474"/>
      <c r="AR13" s="474"/>
      <c r="AS13" s="474"/>
      <c r="AT13" s="475"/>
      <c r="AU13" s="476" t="s">
        <v>114</v>
      </c>
      <c r="AV13" s="477"/>
      <c r="AW13" s="477"/>
      <c r="AX13" s="477"/>
      <c r="AY13" s="478" t="s">
        <v>133</v>
      </c>
      <c r="AZ13" s="479"/>
      <c r="BA13" s="479"/>
      <c r="BB13" s="479"/>
      <c r="BC13" s="479"/>
      <c r="BD13" s="479"/>
      <c r="BE13" s="479"/>
      <c r="BF13" s="479"/>
      <c r="BG13" s="479"/>
      <c r="BH13" s="479"/>
      <c r="BI13" s="479"/>
      <c r="BJ13" s="479"/>
      <c r="BK13" s="479"/>
      <c r="BL13" s="479"/>
      <c r="BM13" s="480"/>
      <c r="BN13" s="444">
        <v>-206094</v>
      </c>
      <c r="BO13" s="445"/>
      <c r="BP13" s="445"/>
      <c r="BQ13" s="445"/>
      <c r="BR13" s="445"/>
      <c r="BS13" s="445"/>
      <c r="BT13" s="445"/>
      <c r="BU13" s="446"/>
      <c r="BV13" s="444">
        <v>-116854</v>
      </c>
      <c r="BW13" s="445"/>
      <c r="BX13" s="445"/>
      <c r="BY13" s="445"/>
      <c r="BZ13" s="445"/>
      <c r="CA13" s="445"/>
      <c r="CB13" s="445"/>
      <c r="CC13" s="446"/>
      <c r="CD13" s="447" t="s">
        <v>134</v>
      </c>
      <c r="CE13" s="448"/>
      <c r="CF13" s="448"/>
      <c r="CG13" s="448"/>
      <c r="CH13" s="448"/>
      <c r="CI13" s="448"/>
      <c r="CJ13" s="448"/>
      <c r="CK13" s="448"/>
      <c r="CL13" s="448"/>
      <c r="CM13" s="448"/>
      <c r="CN13" s="448"/>
      <c r="CO13" s="448"/>
      <c r="CP13" s="448"/>
      <c r="CQ13" s="448"/>
      <c r="CR13" s="448"/>
      <c r="CS13" s="449"/>
      <c r="CT13" s="441">
        <v>7.9</v>
      </c>
      <c r="CU13" s="442"/>
      <c r="CV13" s="442"/>
      <c r="CW13" s="442"/>
      <c r="CX13" s="442"/>
      <c r="CY13" s="442"/>
      <c r="CZ13" s="442"/>
      <c r="DA13" s="443"/>
      <c r="DB13" s="441">
        <v>7.6</v>
      </c>
      <c r="DC13" s="442"/>
      <c r="DD13" s="442"/>
      <c r="DE13" s="442"/>
      <c r="DF13" s="442"/>
      <c r="DG13" s="442"/>
      <c r="DH13" s="442"/>
      <c r="DI13" s="443"/>
    </row>
    <row r="14" spans="1:119" ht="18.75" customHeight="1" thickBot="1" x14ac:dyDescent="0.25">
      <c r="A14" s="181"/>
      <c r="B14" s="507"/>
      <c r="C14" s="508"/>
      <c r="D14" s="508"/>
      <c r="E14" s="508"/>
      <c r="F14" s="508"/>
      <c r="G14" s="508"/>
      <c r="H14" s="508"/>
      <c r="I14" s="508"/>
      <c r="J14" s="508"/>
      <c r="K14" s="509"/>
      <c r="L14" s="525" t="s">
        <v>135</v>
      </c>
      <c r="M14" s="526"/>
      <c r="N14" s="526"/>
      <c r="O14" s="526"/>
      <c r="P14" s="526"/>
      <c r="Q14" s="527"/>
      <c r="R14" s="528">
        <v>10290</v>
      </c>
      <c r="S14" s="529"/>
      <c r="T14" s="529"/>
      <c r="U14" s="529"/>
      <c r="V14" s="530"/>
      <c r="W14" s="434"/>
      <c r="X14" s="435"/>
      <c r="Y14" s="435"/>
      <c r="Z14" s="435"/>
      <c r="AA14" s="435"/>
      <c r="AB14" s="424"/>
      <c r="AC14" s="531">
        <v>14.2</v>
      </c>
      <c r="AD14" s="532"/>
      <c r="AE14" s="532"/>
      <c r="AF14" s="532"/>
      <c r="AG14" s="533"/>
      <c r="AH14" s="531">
        <v>15.6</v>
      </c>
      <c r="AI14" s="532"/>
      <c r="AJ14" s="532"/>
      <c r="AK14" s="532"/>
      <c r="AL14" s="534"/>
      <c r="AM14" s="473"/>
      <c r="AN14" s="474"/>
      <c r="AO14" s="474"/>
      <c r="AP14" s="474"/>
      <c r="AQ14" s="474"/>
      <c r="AR14" s="474"/>
      <c r="AS14" s="474"/>
      <c r="AT14" s="475"/>
      <c r="AU14" s="476"/>
      <c r="AV14" s="477"/>
      <c r="AW14" s="477"/>
      <c r="AX14" s="477"/>
      <c r="AY14" s="478"/>
      <c r="AZ14" s="479"/>
      <c r="BA14" s="479"/>
      <c r="BB14" s="479"/>
      <c r="BC14" s="479"/>
      <c r="BD14" s="479"/>
      <c r="BE14" s="479"/>
      <c r="BF14" s="479"/>
      <c r="BG14" s="479"/>
      <c r="BH14" s="479"/>
      <c r="BI14" s="479"/>
      <c r="BJ14" s="479"/>
      <c r="BK14" s="479"/>
      <c r="BL14" s="479"/>
      <c r="BM14" s="480"/>
      <c r="BN14" s="444"/>
      <c r="BO14" s="445"/>
      <c r="BP14" s="445"/>
      <c r="BQ14" s="445"/>
      <c r="BR14" s="445"/>
      <c r="BS14" s="445"/>
      <c r="BT14" s="445"/>
      <c r="BU14" s="446"/>
      <c r="BV14" s="444"/>
      <c r="BW14" s="445"/>
      <c r="BX14" s="445"/>
      <c r="BY14" s="445"/>
      <c r="BZ14" s="445"/>
      <c r="CA14" s="445"/>
      <c r="CB14" s="445"/>
      <c r="CC14" s="446"/>
      <c r="CD14" s="539" t="s">
        <v>136</v>
      </c>
      <c r="CE14" s="540"/>
      <c r="CF14" s="540"/>
      <c r="CG14" s="540"/>
      <c r="CH14" s="540"/>
      <c r="CI14" s="540"/>
      <c r="CJ14" s="540"/>
      <c r="CK14" s="540"/>
      <c r="CL14" s="540"/>
      <c r="CM14" s="540"/>
      <c r="CN14" s="540"/>
      <c r="CO14" s="540"/>
      <c r="CP14" s="540"/>
      <c r="CQ14" s="540"/>
      <c r="CR14" s="540"/>
      <c r="CS14" s="541"/>
      <c r="CT14" s="542">
        <v>39.5</v>
      </c>
      <c r="CU14" s="543"/>
      <c r="CV14" s="543"/>
      <c r="CW14" s="543"/>
      <c r="CX14" s="543"/>
      <c r="CY14" s="543"/>
      <c r="CZ14" s="543"/>
      <c r="DA14" s="544"/>
      <c r="DB14" s="542">
        <v>30.5</v>
      </c>
      <c r="DC14" s="543"/>
      <c r="DD14" s="543"/>
      <c r="DE14" s="543"/>
      <c r="DF14" s="543"/>
      <c r="DG14" s="543"/>
      <c r="DH14" s="543"/>
      <c r="DI14" s="544"/>
    </row>
    <row r="15" spans="1:119" ht="18.75" customHeight="1" x14ac:dyDescent="0.2">
      <c r="A15" s="181"/>
      <c r="B15" s="507"/>
      <c r="C15" s="508"/>
      <c r="D15" s="508"/>
      <c r="E15" s="508"/>
      <c r="F15" s="508"/>
      <c r="G15" s="508"/>
      <c r="H15" s="508"/>
      <c r="I15" s="508"/>
      <c r="J15" s="508"/>
      <c r="K15" s="509"/>
      <c r="L15" s="190"/>
      <c r="M15" s="535" t="s">
        <v>130</v>
      </c>
      <c r="N15" s="536"/>
      <c r="O15" s="536"/>
      <c r="P15" s="536"/>
      <c r="Q15" s="537"/>
      <c r="R15" s="528">
        <v>10237</v>
      </c>
      <c r="S15" s="529"/>
      <c r="T15" s="529"/>
      <c r="U15" s="529"/>
      <c r="V15" s="530"/>
      <c r="W15" s="460" t="s">
        <v>137</v>
      </c>
      <c r="X15" s="461"/>
      <c r="Y15" s="461"/>
      <c r="Z15" s="461"/>
      <c r="AA15" s="461"/>
      <c r="AB15" s="451"/>
      <c r="AC15" s="495">
        <v>638</v>
      </c>
      <c r="AD15" s="496"/>
      <c r="AE15" s="496"/>
      <c r="AF15" s="496"/>
      <c r="AG15" s="538"/>
      <c r="AH15" s="495">
        <v>658</v>
      </c>
      <c r="AI15" s="496"/>
      <c r="AJ15" s="496"/>
      <c r="AK15" s="496"/>
      <c r="AL15" s="497"/>
      <c r="AM15" s="473"/>
      <c r="AN15" s="474"/>
      <c r="AO15" s="474"/>
      <c r="AP15" s="474"/>
      <c r="AQ15" s="474"/>
      <c r="AR15" s="474"/>
      <c r="AS15" s="474"/>
      <c r="AT15" s="475"/>
      <c r="AU15" s="476"/>
      <c r="AV15" s="477"/>
      <c r="AW15" s="477"/>
      <c r="AX15" s="477"/>
      <c r="AY15" s="404" t="s">
        <v>138</v>
      </c>
      <c r="AZ15" s="405"/>
      <c r="BA15" s="405"/>
      <c r="BB15" s="405"/>
      <c r="BC15" s="405"/>
      <c r="BD15" s="405"/>
      <c r="BE15" s="405"/>
      <c r="BF15" s="405"/>
      <c r="BG15" s="405"/>
      <c r="BH15" s="405"/>
      <c r="BI15" s="405"/>
      <c r="BJ15" s="405"/>
      <c r="BK15" s="405"/>
      <c r="BL15" s="405"/>
      <c r="BM15" s="406"/>
      <c r="BN15" s="407">
        <v>1126546</v>
      </c>
      <c r="BO15" s="408"/>
      <c r="BP15" s="408"/>
      <c r="BQ15" s="408"/>
      <c r="BR15" s="408"/>
      <c r="BS15" s="408"/>
      <c r="BT15" s="408"/>
      <c r="BU15" s="409"/>
      <c r="BV15" s="407">
        <v>1086206</v>
      </c>
      <c r="BW15" s="408"/>
      <c r="BX15" s="408"/>
      <c r="BY15" s="408"/>
      <c r="BZ15" s="408"/>
      <c r="CA15" s="408"/>
      <c r="CB15" s="408"/>
      <c r="CC15" s="409"/>
      <c r="CD15" s="545" t="s">
        <v>139</v>
      </c>
      <c r="CE15" s="546"/>
      <c r="CF15" s="546"/>
      <c r="CG15" s="546"/>
      <c r="CH15" s="546"/>
      <c r="CI15" s="546"/>
      <c r="CJ15" s="546"/>
      <c r="CK15" s="546"/>
      <c r="CL15" s="546"/>
      <c r="CM15" s="546"/>
      <c r="CN15" s="546"/>
      <c r="CO15" s="546"/>
      <c r="CP15" s="546"/>
      <c r="CQ15" s="546"/>
      <c r="CR15" s="546"/>
      <c r="CS15" s="54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7"/>
      <c r="C16" s="508"/>
      <c r="D16" s="508"/>
      <c r="E16" s="508"/>
      <c r="F16" s="508"/>
      <c r="G16" s="508"/>
      <c r="H16" s="508"/>
      <c r="I16" s="508"/>
      <c r="J16" s="508"/>
      <c r="K16" s="509"/>
      <c r="L16" s="525" t="s">
        <v>140</v>
      </c>
      <c r="M16" s="548"/>
      <c r="N16" s="548"/>
      <c r="O16" s="548"/>
      <c r="P16" s="548"/>
      <c r="Q16" s="549"/>
      <c r="R16" s="550" t="s">
        <v>141</v>
      </c>
      <c r="S16" s="551"/>
      <c r="T16" s="551"/>
      <c r="U16" s="551"/>
      <c r="V16" s="552"/>
      <c r="W16" s="434"/>
      <c r="X16" s="435"/>
      <c r="Y16" s="435"/>
      <c r="Z16" s="435"/>
      <c r="AA16" s="435"/>
      <c r="AB16" s="424"/>
      <c r="AC16" s="531">
        <v>13.3</v>
      </c>
      <c r="AD16" s="532"/>
      <c r="AE16" s="532"/>
      <c r="AF16" s="532"/>
      <c r="AG16" s="533"/>
      <c r="AH16" s="531">
        <v>13.2</v>
      </c>
      <c r="AI16" s="532"/>
      <c r="AJ16" s="532"/>
      <c r="AK16" s="532"/>
      <c r="AL16" s="534"/>
      <c r="AM16" s="473"/>
      <c r="AN16" s="474"/>
      <c r="AO16" s="474"/>
      <c r="AP16" s="474"/>
      <c r="AQ16" s="474"/>
      <c r="AR16" s="474"/>
      <c r="AS16" s="474"/>
      <c r="AT16" s="475"/>
      <c r="AU16" s="476"/>
      <c r="AV16" s="477"/>
      <c r="AW16" s="477"/>
      <c r="AX16" s="477"/>
      <c r="AY16" s="478" t="s">
        <v>142</v>
      </c>
      <c r="AZ16" s="479"/>
      <c r="BA16" s="479"/>
      <c r="BB16" s="479"/>
      <c r="BC16" s="479"/>
      <c r="BD16" s="479"/>
      <c r="BE16" s="479"/>
      <c r="BF16" s="479"/>
      <c r="BG16" s="479"/>
      <c r="BH16" s="479"/>
      <c r="BI16" s="479"/>
      <c r="BJ16" s="479"/>
      <c r="BK16" s="479"/>
      <c r="BL16" s="479"/>
      <c r="BM16" s="480"/>
      <c r="BN16" s="444">
        <v>4754743</v>
      </c>
      <c r="BO16" s="445"/>
      <c r="BP16" s="445"/>
      <c r="BQ16" s="445"/>
      <c r="BR16" s="445"/>
      <c r="BS16" s="445"/>
      <c r="BT16" s="445"/>
      <c r="BU16" s="446"/>
      <c r="BV16" s="444">
        <v>4710291</v>
      </c>
      <c r="BW16" s="445"/>
      <c r="BX16" s="445"/>
      <c r="BY16" s="445"/>
      <c r="BZ16" s="445"/>
      <c r="CA16" s="445"/>
      <c r="CB16" s="445"/>
      <c r="CC16" s="446"/>
      <c r="CD16" s="194"/>
      <c r="CE16" s="558"/>
      <c r="CF16" s="558"/>
      <c r="CG16" s="558"/>
      <c r="CH16" s="558"/>
      <c r="CI16" s="558"/>
      <c r="CJ16" s="558"/>
      <c r="CK16" s="558"/>
      <c r="CL16" s="558"/>
      <c r="CM16" s="558"/>
      <c r="CN16" s="558"/>
      <c r="CO16" s="558"/>
      <c r="CP16" s="558"/>
      <c r="CQ16" s="558"/>
      <c r="CR16" s="558"/>
      <c r="CS16" s="559"/>
      <c r="CT16" s="441"/>
      <c r="CU16" s="442"/>
      <c r="CV16" s="442"/>
      <c r="CW16" s="442"/>
      <c r="CX16" s="442"/>
      <c r="CY16" s="442"/>
      <c r="CZ16" s="442"/>
      <c r="DA16" s="443"/>
      <c r="DB16" s="441"/>
      <c r="DC16" s="442"/>
      <c r="DD16" s="442"/>
      <c r="DE16" s="442"/>
      <c r="DF16" s="442"/>
      <c r="DG16" s="442"/>
      <c r="DH16" s="442"/>
      <c r="DI16" s="443"/>
    </row>
    <row r="17" spans="1:113" ht="18.75" customHeight="1" thickBot="1" x14ac:dyDescent="0.25">
      <c r="A17" s="181"/>
      <c r="B17" s="510"/>
      <c r="C17" s="511"/>
      <c r="D17" s="511"/>
      <c r="E17" s="511"/>
      <c r="F17" s="511"/>
      <c r="G17" s="511"/>
      <c r="H17" s="511"/>
      <c r="I17" s="511"/>
      <c r="J17" s="511"/>
      <c r="K17" s="512"/>
      <c r="L17" s="195"/>
      <c r="M17" s="555" t="s">
        <v>143</v>
      </c>
      <c r="N17" s="556"/>
      <c r="O17" s="556"/>
      <c r="P17" s="556"/>
      <c r="Q17" s="557"/>
      <c r="R17" s="550" t="s">
        <v>144</v>
      </c>
      <c r="S17" s="551"/>
      <c r="T17" s="551"/>
      <c r="U17" s="551"/>
      <c r="V17" s="552"/>
      <c r="W17" s="460" t="s">
        <v>145</v>
      </c>
      <c r="X17" s="461"/>
      <c r="Y17" s="461"/>
      <c r="Z17" s="461"/>
      <c r="AA17" s="461"/>
      <c r="AB17" s="451"/>
      <c r="AC17" s="495">
        <v>3468</v>
      </c>
      <c r="AD17" s="496"/>
      <c r="AE17" s="496"/>
      <c r="AF17" s="496"/>
      <c r="AG17" s="538"/>
      <c r="AH17" s="495">
        <v>3541</v>
      </c>
      <c r="AI17" s="496"/>
      <c r="AJ17" s="496"/>
      <c r="AK17" s="496"/>
      <c r="AL17" s="497"/>
      <c r="AM17" s="473"/>
      <c r="AN17" s="474"/>
      <c r="AO17" s="474"/>
      <c r="AP17" s="474"/>
      <c r="AQ17" s="474"/>
      <c r="AR17" s="474"/>
      <c r="AS17" s="474"/>
      <c r="AT17" s="475"/>
      <c r="AU17" s="476"/>
      <c r="AV17" s="477"/>
      <c r="AW17" s="477"/>
      <c r="AX17" s="477"/>
      <c r="AY17" s="478" t="s">
        <v>146</v>
      </c>
      <c r="AZ17" s="479"/>
      <c r="BA17" s="479"/>
      <c r="BB17" s="479"/>
      <c r="BC17" s="479"/>
      <c r="BD17" s="479"/>
      <c r="BE17" s="479"/>
      <c r="BF17" s="479"/>
      <c r="BG17" s="479"/>
      <c r="BH17" s="479"/>
      <c r="BI17" s="479"/>
      <c r="BJ17" s="479"/>
      <c r="BK17" s="479"/>
      <c r="BL17" s="479"/>
      <c r="BM17" s="480"/>
      <c r="BN17" s="444">
        <v>1409274</v>
      </c>
      <c r="BO17" s="445"/>
      <c r="BP17" s="445"/>
      <c r="BQ17" s="445"/>
      <c r="BR17" s="445"/>
      <c r="BS17" s="445"/>
      <c r="BT17" s="445"/>
      <c r="BU17" s="446"/>
      <c r="BV17" s="444">
        <v>1363469</v>
      </c>
      <c r="BW17" s="445"/>
      <c r="BX17" s="445"/>
      <c r="BY17" s="445"/>
      <c r="BZ17" s="445"/>
      <c r="CA17" s="445"/>
      <c r="CB17" s="445"/>
      <c r="CC17" s="446"/>
      <c r="CD17" s="194"/>
      <c r="CE17" s="558"/>
      <c r="CF17" s="558"/>
      <c r="CG17" s="558"/>
      <c r="CH17" s="558"/>
      <c r="CI17" s="558"/>
      <c r="CJ17" s="558"/>
      <c r="CK17" s="558"/>
      <c r="CL17" s="558"/>
      <c r="CM17" s="558"/>
      <c r="CN17" s="558"/>
      <c r="CO17" s="558"/>
      <c r="CP17" s="558"/>
      <c r="CQ17" s="558"/>
      <c r="CR17" s="558"/>
      <c r="CS17" s="559"/>
      <c r="CT17" s="441"/>
      <c r="CU17" s="442"/>
      <c r="CV17" s="442"/>
      <c r="CW17" s="442"/>
      <c r="CX17" s="442"/>
      <c r="CY17" s="442"/>
      <c r="CZ17" s="442"/>
      <c r="DA17" s="443"/>
      <c r="DB17" s="441"/>
      <c r="DC17" s="442"/>
      <c r="DD17" s="442"/>
      <c r="DE17" s="442"/>
      <c r="DF17" s="442"/>
      <c r="DG17" s="442"/>
      <c r="DH17" s="442"/>
      <c r="DI17" s="443"/>
    </row>
    <row r="18" spans="1:113" ht="18.75" customHeight="1" thickBot="1" x14ac:dyDescent="0.25">
      <c r="A18" s="181"/>
      <c r="B18" s="566" t="s">
        <v>147</v>
      </c>
      <c r="C18" s="487"/>
      <c r="D18" s="487"/>
      <c r="E18" s="567"/>
      <c r="F18" s="567"/>
      <c r="G18" s="567"/>
      <c r="H18" s="567"/>
      <c r="I18" s="567"/>
      <c r="J18" s="567"/>
      <c r="K18" s="567"/>
      <c r="L18" s="568">
        <v>104.92</v>
      </c>
      <c r="M18" s="568"/>
      <c r="N18" s="568"/>
      <c r="O18" s="568"/>
      <c r="P18" s="568"/>
      <c r="Q18" s="568"/>
      <c r="R18" s="569"/>
      <c r="S18" s="569"/>
      <c r="T18" s="569"/>
      <c r="U18" s="569"/>
      <c r="V18" s="570"/>
      <c r="W18" s="462"/>
      <c r="X18" s="463"/>
      <c r="Y18" s="463"/>
      <c r="Z18" s="463"/>
      <c r="AA18" s="463"/>
      <c r="AB18" s="454"/>
      <c r="AC18" s="571">
        <v>72.400000000000006</v>
      </c>
      <c r="AD18" s="572"/>
      <c r="AE18" s="572"/>
      <c r="AF18" s="572"/>
      <c r="AG18" s="573"/>
      <c r="AH18" s="571">
        <v>71.099999999999994</v>
      </c>
      <c r="AI18" s="572"/>
      <c r="AJ18" s="572"/>
      <c r="AK18" s="572"/>
      <c r="AL18" s="574"/>
      <c r="AM18" s="473"/>
      <c r="AN18" s="474"/>
      <c r="AO18" s="474"/>
      <c r="AP18" s="474"/>
      <c r="AQ18" s="474"/>
      <c r="AR18" s="474"/>
      <c r="AS18" s="474"/>
      <c r="AT18" s="475"/>
      <c r="AU18" s="476"/>
      <c r="AV18" s="477"/>
      <c r="AW18" s="477"/>
      <c r="AX18" s="477"/>
      <c r="AY18" s="478" t="s">
        <v>148</v>
      </c>
      <c r="AZ18" s="479"/>
      <c r="BA18" s="479"/>
      <c r="BB18" s="479"/>
      <c r="BC18" s="479"/>
      <c r="BD18" s="479"/>
      <c r="BE18" s="479"/>
      <c r="BF18" s="479"/>
      <c r="BG18" s="479"/>
      <c r="BH18" s="479"/>
      <c r="BI18" s="479"/>
      <c r="BJ18" s="479"/>
      <c r="BK18" s="479"/>
      <c r="BL18" s="479"/>
      <c r="BM18" s="480"/>
      <c r="BN18" s="444">
        <v>4381200</v>
      </c>
      <c r="BO18" s="445"/>
      <c r="BP18" s="445"/>
      <c r="BQ18" s="445"/>
      <c r="BR18" s="445"/>
      <c r="BS18" s="445"/>
      <c r="BT18" s="445"/>
      <c r="BU18" s="446"/>
      <c r="BV18" s="444">
        <v>4229883</v>
      </c>
      <c r="BW18" s="445"/>
      <c r="BX18" s="445"/>
      <c r="BY18" s="445"/>
      <c r="BZ18" s="445"/>
      <c r="CA18" s="445"/>
      <c r="CB18" s="445"/>
      <c r="CC18" s="446"/>
      <c r="CD18" s="194"/>
      <c r="CE18" s="558"/>
      <c r="CF18" s="558"/>
      <c r="CG18" s="558"/>
      <c r="CH18" s="558"/>
      <c r="CI18" s="558"/>
      <c r="CJ18" s="558"/>
      <c r="CK18" s="558"/>
      <c r="CL18" s="558"/>
      <c r="CM18" s="558"/>
      <c r="CN18" s="558"/>
      <c r="CO18" s="558"/>
      <c r="CP18" s="558"/>
      <c r="CQ18" s="558"/>
      <c r="CR18" s="558"/>
      <c r="CS18" s="559"/>
      <c r="CT18" s="441"/>
      <c r="CU18" s="442"/>
      <c r="CV18" s="442"/>
      <c r="CW18" s="442"/>
      <c r="CX18" s="442"/>
      <c r="CY18" s="442"/>
      <c r="CZ18" s="442"/>
      <c r="DA18" s="443"/>
      <c r="DB18" s="441"/>
      <c r="DC18" s="442"/>
      <c r="DD18" s="442"/>
      <c r="DE18" s="442"/>
      <c r="DF18" s="442"/>
      <c r="DG18" s="442"/>
      <c r="DH18" s="442"/>
      <c r="DI18" s="443"/>
    </row>
    <row r="19" spans="1:113" ht="18.75" customHeight="1" thickBot="1" x14ac:dyDescent="0.25">
      <c r="A19" s="181"/>
      <c r="B19" s="566" t="s">
        <v>149</v>
      </c>
      <c r="C19" s="487"/>
      <c r="D19" s="487"/>
      <c r="E19" s="567"/>
      <c r="F19" s="567"/>
      <c r="G19" s="567"/>
      <c r="H19" s="567"/>
      <c r="I19" s="567"/>
      <c r="J19" s="567"/>
      <c r="K19" s="567"/>
      <c r="L19" s="575">
        <v>97</v>
      </c>
      <c r="M19" s="575"/>
      <c r="N19" s="575"/>
      <c r="O19" s="575"/>
      <c r="P19" s="575"/>
      <c r="Q19" s="575"/>
      <c r="R19" s="576"/>
      <c r="S19" s="576"/>
      <c r="T19" s="576"/>
      <c r="U19" s="576"/>
      <c r="V19" s="577"/>
      <c r="W19" s="401"/>
      <c r="X19" s="402"/>
      <c r="Y19" s="402"/>
      <c r="Z19" s="402"/>
      <c r="AA19" s="402"/>
      <c r="AB19" s="402"/>
      <c r="AC19" s="553"/>
      <c r="AD19" s="553"/>
      <c r="AE19" s="553"/>
      <c r="AF19" s="553"/>
      <c r="AG19" s="553"/>
      <c r="AH19" s="553"/>
      <c r="AI19" s="553"/>
      <c r="AJ19" s="553"/>
      <c r="AK19" s="553"/>
      <c r="AL19" s="554"/>
      <c r="AM19" s="473"/>
      <c r="AN19" s="474"/>
      <c r="AO19" s="474"/>
      <c r="AP19" s="474"/>
      <c r="AQ19" s="474"/>
      <c r="AR19" s="474"/>
      <c r="AS19" s="474"/>
      <c r="AT19" s="475"/>
      <c r="AU19" s="476"/>
      <c r="AV19" s="477"/>
      <c r="AW19" s="477"/>
      <c r="AX19" s="477"/>
      <c r="AY19" s="478" t="s">
        <v>150</v>
      </c>
      <c r="AZ19" s="479"/>
      <c r="BA19" s="479"/>
      <c r="BB19" s="479"/>
      <c r="BC19" s="479"/>
      <c r="BD19" s="479"/>
      <c r="BE19" s="479"/>
      <c r="BF19" s="479"/>
      <c r="BG19" s="479"/>
      <c r="BH19" s="479"/>
      <c r="BI19" s="479"/>
      <c r="BJ19" s="479"/>
      <c r="BK19" s="479"/>
      <c r="BL19" s="479"/>
      <c r="BM19" s="480"/>
      <c r="BN19" s="444">
        <v>6445911</v>
      </c>
      <c r="BO19" s="445"/>
      <c r="BP19" s="445"/>
      <c r="BQ19" s="445"/>
      <c r="BR19" s="445"/>
      <c r="BS19" s="445"/>
      <c r="BT19" s="445"/>
      <c r="BU19" s="446"/>
      <c r="BV19" s="444">
        <v>6359289</v>
      </c>
      <c r="BW19" s="445"/>
      <c r="BX19" s="445"/>
      <c r="BY19" s="445"/>
      <c r="BZ19" s="445"/>
      <c r="CA19" s="445"/>
      <c r="CB19" s="445"/>
      <c r="CC19" s="446"/>
      <c r="CD19" s="194"/>
      <c r="CE19" s="558"/>
      <c r="CF19" s="558"/>
      <c r="CG19" s="558"/>
      <c r="CH19" s="558"/>
      <c r="CI19" s="558"/>
      <c r="CJ19" s="558"/>
      <c r="CK19" s="558"/>
      <c r="CL19" s="558"/>
      <c r="CM19" s="558"/>
      <c r="CN19" s="558"/>
      <c r="CO19" s="558"/>
      <c r="CP19" s="558"/>
      <c r="CQ19" s="558"/>
      <c r="CR19" s="558"/>
      <c r="CS19" s="559"/>
      <c r="CT19" s="441"/>
      <c r="CU19" s="442"/>
      <c r="CV19" s="442"/>
      <c r="CW19" s="442"/>
      <c r="CX19" s="442"/>
      <c r="CY19" s="442"/>
      <c r="CZ19" s="442"/>
      <c r="DA19" s="443"/>
      <c r="DB19" s="441"/>
      <c r="DC19" s="442"/>
      <c r="DD19" s="442"/>
      <c r="DE19" s="442"/>
      <c r="DF19" s="442"/>
      <c r="DG19" s="442"/>
      <c r="DH19" s="442"/>
      <c r="DI19" s="443"/>
    </row>
    <row r="20" spans="1:113" ht="18.75" customHeight="1" thickBot="1" x14ac:dyDescent="0.25">
      <c r="A20" s="181"/>
      <c r="B20" s="566" t="s">
        <v>151</v>
      </c>
      <c r="C20" s="487"/>
      <c r="D20" s="487"/>
      <c r="E20" s="567"/>
      <c r="F20" s="567"/>
      <c r="G20" s="567"/>
      <c r="H20" s="567"/>
      <c r="I20" s="567"/>
      <c r="J20" s="567"/>
      <c r="K20" s="567"/>
      <c r="L20" s="575">
        <v>4714</v>
      </c>
      <c r="M20" s="575"/>
      <c r="N20" s="575"/>
      <c r="O20" s="575"/>
      <c r="P20" s="575"/>
      <c r="Q20" s="575"/>
      <c r="R20" s="576"/>
      <c r="S20" s="576"/>
      <c r="T20" s="576"/>
      <c r="U20" s="576"/>
      <c r="V20" s="577"/>
      <c r="W20" s="462"/>
      <c r="X20" s="463"/>
      <c r="Y20" s="463"/>
      <c r="Z20" s="463"/>
      <c r="AA20" s="463"/>
      <c r="AB20" s="463"/>
      <c r="AC20" s="578"/>
      <c r="AD20" s="578"/>
      <c r="AE20" s="578"/>
      <c r="AF20" s="578"/>
      <c r="AG20" s="578"/>
      <c r="AH20" s="578"/>
      <c r="AI20" s="578"/>
      <c r="AJ20" s="578"/>
      <c r="AK20" s="578"/>
      <c r="AL20" s="579"/>
      <c r="AM20" s="580"/>
      <c r="AN20" s="499"/>
      <c r="AO20" s="499"/>
      <c r="AP20" s="499"/>
      <c r="AQ20" s="499"/>
      <c r="AR20" s="499"/>
      <c r="AS20" s="499"/>
      <c r="AT20" s="500"/>
      <c r="AU20" s="581"/>
      <c r="AV20" s="582"/>
      <c r="AW20" s="582"/>
      <c r="AX20" s="583"/>
      <c r="AY20" s="478"/>
      <c r="AZ20" s="479"/>
      <c r="BA20" s="479"/>
      <c r="BB20" s="479"/>
      <c r="BC20" s="479"/>
      <c r="BD20" s="479"/>
      <c r="BE20" s="479"/>
      <c r="BF20" s="479"/>
      <c r="BG20" s="479"/>
      <c r="BH20" s="479"/>
      <c r="BI20" s="479"/>
      <c r="BJ20" s="479"/>
      <c r="BK20" s="479"/>
      <c r="BL20" s="479"/>
      <c r="BM20" s="480"/>
      <c r="BN20" s="444"/>
      <c r="BO20" s="445"/>
      <c r="BP20" s="445"/>
      <c r="BQ20" s="445"/>
      <c r="BR20" s="445"/>
      <c r="BS20" s="445"/>
      <c r="BT20" s="445"/>
      <c r="BU20" s="446"/>
      <c r="BV20" s="444"/>
      <c r="BW20" s="445"/>
      <c r="BX20" s="445"/>
      <c r="BY20" s="445"/>
      <c r="BZ20" s="445"/>
      <c r="CA20" s="445"/>
      <c r="CB20" s="445"/>
      <c r="CC20" s="446"/>
      <c r="CD20" s="194"/>
      <c r="CE20" s="558"/>
      <c r="CF20" s="558"/>
      <c r="CG20" s="558"/>
      <c r="CH20" s="558"/>
      <c r="CI20" s="558"/>
      <c r="CJ20" s="558"/>
      <c r="CK20" s="558"/>
      <c r="CL20" s="558"/>
      <c r="CM20" s="558"/>
      <c r="CN20" s="558"/>
      <c r="CO20" s="558"/>
      <c r="CP20" s="558"/>
      <c r="CQ20" s="558"/>
      <c r="CR20" s="558"/>
      <c r="CS20" s="559"/>
      <c r="CT20" s="441"/>
      <c r="CU20" s="442"/>
      <c r="CV20" s="442"/>
      <c r="CW20" s="442"/>
      <c r="CX20" s="442"/>
      <c r="CY20" s="442"/>
      <c r="CZ20" s="442"/>
      <c r="DA20" s="443"/>
      <c r="DB20" s="441"/>
      <c r="DC20" s="442"/>
      <c r="DD20" s="442"/>
      <c r="DE20" s="442"/>
      <c r="DF20" s="442"/>
      <c r="DG20" s="442"/>
      <c r="DH20" s="442"/>
      <c r="DI20" s="443"/>
    </row>
    <row r="21" spans="1:113" ht="18.75" customHeight="1" thickBot="1" x14ac:dyDescent="0.25">
      <c r="A21" s="181"/>
      <c r="B21" s="584" t="s">
        <v>152</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5"/>
      <c r="AL21" s="585"/>
      <c r="AM21" s="585"/>
      <c r="AN21" s="585"/>
      <c r="AO21" s="585"/>
      <c r="AP21" s="585"/>
      <c r="AQ21" s="585"/>
      <c r="AR21" s="585"/>
      <c r="AS21" s="585"/>
      <c r="AT21" s="585"/>
      <c r="AU21" s="585"/>
      <c r="AV21" s="585"/>
      <c r="AW21" s="585"/>
      <c r="AX21" s="586"/>
      <c r="AY21" s="560"/>
      <c r="AZ21" s="561"/>
      <c r="BA21" s="561"/>
      <c r="BB21" s="561"/>
      <c r="BC21" s="561"/>
      <c r="BD21" s="561"/>
      <c r="BE21" s="561"/>
      <c r="BF21" s="561"/>
      <c r="BG21" s="561"/>
      <c r="BH21" s="561"/>
      <c r="BI21" s="561"/>
      <c r="BJ21" s="561"/>
      <c r="BK21" s="561"/>
      <c r="BL21" s="561"/>
      <c r="BM21" s="562"/>
      <c r="BN21" s="563"/>
      <c r="BO21" s="564"/>
      <c r="BP21" s="564"/>
      <c r="BQ21" s="564"/>
      <c r="BR21" s="564"/>
      <c r="BS21" s="564"/>
      <c r="BT21" s="564"/>
      <c r="BU21" s="565"/>
      <c r="BV21" s="563"/>
      <c r="BW21" s="564"/>
      <c r="BX21" s="564"/>
      <c r="BY21" s="564"/>
      <c r="BZ21" s="564"/>
      <c r="CA21" s="564"/>
      <c r="CB21" s="564"/>
      <c r="CC21" s="565"/>
      <c r="CD21" s="194"/>
      <c r="CE21" s="558"/>
      <c r="CF21" s="558"/>
      <c r="CG21" s="558"/>
      <c r="CH21" s="558"/>
      <c r="CI21" s="558"/>
      <c r="CJ21" s="558"/>
      <c r="CK21" s="558"/>
      <c r="CL21" s="558"/>
      <c r="CM21" s="558"/>
      <c r="CN21" s="558"/>
      <c r="CO21" s="558"/>
      <c r="CP21" s="558"/>
      <c r="CQ21" s="558"/>
      <c r="CR21" s="558"/>
      <c r="CS21" s="559"/>
      <c r="CT21" s="441"/>
      <c r="CU21" s="442"/>
      <c r="CV21" s="442"/>
      <c r="CW21" s="442"/>
      <c r="CX21" s="442"/>
      <c r="CY21" s="442"/>
      <c r="CZ21" s="442"/>
      <c r="DA21" s="443"/>
      <c r="DB21" s="441"/>
      <c r="DC21" s="442"/>
      <c r="DD21" s="442"/>
      <c r="DE21" s="442"/>
      <c r="DF21" s="442"/>
      <c r="DG21" s="442"/>
      <c r="DH21" s="442"/>
      <c r="DI21" s="443"/>
    </row>
    <row r="22" spans="1:113" ht="18.75" customHeight="1" x14ac:dyDescent="0.2">
      <c r="A22" s="181"/>
      <c r="B22" s="614" t="s">
        <v>153</v>
      </c>
      <c r="C22" s="588"/>
      <c r="D22" s="589"/>
      <c r="E22" s="456" t="s">
        <v>1</v>
      </c>
      <c r="F22" s="461"/>
      <c r="G22" s="461"/>
      <c r="H22" s="461"/>
      <c r="I22" s="461"/>
      <c r="J22" s="461"/>
      <c r="K22" s="451"/>
      <c r="L22" s="456" t="s">
        <v>154</v>
      </c>
      <c r="M22" s="461"/>
      <c r="N22" s="461"/>
      <c r="O22" s="461"/>
      <c r="P22" s="451"/>
      <c r="Q22" s="619" t="s">
        <v>155</v>
      </c>
      <c r="R22" s="620"/>
      <c r="S22" s="620"/>
      <c r="T22" s="620"/>
      <c r="U22" s="620"/>
      <c r="V22" s="621"/>
      <c r="W22" s="587" t="s">
        <v>156</v>
      </c>
      <c r="X22" s="588"/>
      <c r="Y22" s="589"/>
      <c r="Z22" s="456" t="s">
        <v>1</v>
      </c>
      <c r="AA22" s="461"/>
      <c r="AB22" s="461"/>
      <c r="AC22" s="461"/>
      <c r="AD22" s="461"/>
      <c r="AE22" s="461"/>
      <c r="AF22" s="461"/>
      <c r="AG22" s="451"/>
      <c r="AH22" s="625" t="s">
        <v>157</v>
      </c>
      <c r="AI22" s="461"/>
      <c r="AJ22" s="461"/>
      <c r="AK22" s="461"/>
      <c r="AL22" s="451"/>
      <c r="AM22" s="625" t="s">
        <v>158</v>
      </c>
      <c r="AN22" s="626"/>
      <c r="AO22" s="626"/>
      <c r="AP22" s="626"/>
      <c r="AQ22" s="626"/>
      <c r="AR22" s="627"/>
      <c r="AS22" s="619" t="s">
        <v>155</v>
      </c>
      <c r="AT22" s="620"/>
      <c r="AU22" s="620"/>
      <c r="AV22" s="620"/>
      <c r="AW22" s="620"/>
      <c r="AX22" s="631"/>
      <c r="AY22" s="404" t="s">
        <v>159</v>
      </c>
      <c r="AZ22" s="405"/>
      <c r="BA22" s="405"/>
      <c r="BB22" s="405"/>
      <c r="BC22" s="405"/>
      <c r="BD22" s="405"/>
      <c r="BE22" s="405"/>
      <c r="BF22" s="405"/>
      <c r="BG22" s="405"/>
      <c r="BH22" s="405"/>
      <c r="BI22" s="405"/>
      <c r="BJ22" s="405"/>
      <c r="BK22" s="405"/>
      <c r="BL22" s="405"/>
      <c r="BM22" s="406"/>
      <c r="BN22" s="407">
        <v>9510747</v>
      </c>
      <c r="BO22" s="408"/>
      <c r="BP22" s="408"/>
      <c r="BQ22" s="408"/>
      <c r="BR22" s="408"/>
      <c r="BS22" s="408"/>
      <c r="BT22" s="408"/>
      <c r="BU22" s="409"/>
      <c r="BV22" s="407">
        <v>9247000</v>
      </c>
      <c r="BW22" s="408"/>
      <c r="BX22" s="408"/>
      <c r="BY22" s="408"/>
      <c r="BZ22" s="408"/>
      <c r="CA22" s="408"/>
      <c r="CB22" s="408"/>
      <c r="CC22" s="409"/>
      <c r="CD22" s="194"/>
      <c r="CE22" s="558"/>
      <c r="CF22" s="558"/>
      <c r="CG22" s="558"/>
      <c r="CH22" s="558"/>
      <c r="CI22" s="558"/>
      <c r="CJ22" s="558"/>
      <c r="CK22" s="558"/>
      <c r="CL22" s="558"/>
      <c r="CM22" s="558"/>
      <c r="CN22" s="558"/>
      <c r="CO22" s="558"/>
      <c r="CP22" s="558"/>
      <c r="CQ22" s="558"/>
      <c r="CR22" s="558"/>
      <c r="CS22" s="559"/>
      <c r="CT22" s="441"/>
      <c r="CU22" s="442"/>
      <c r="CV22" s="442"/>
      <c r="CW22" s="442"/>
      <c r="CX22" s="442"/>
      <c r="CY22" s="442"/>
      <c r="CZ22" s="442"/>
      <c r="DA22" s="443"/>
      <c r="DB22" s="441"/>
      <c r="DC22" s="442"/>
      <c r="DD22" s="442"/>
      <c r="DE22" s="442"/>
      <c r="DF22" s="442"/>
      <c r="DG22" s="442"/>
      <c r="DH22" s="442"/>
      <c r="DI22" s="443"/>
    </row>
    <row r="23" spans="1:113" ht="18.75" customHeight="1" x14ac:dyDescent="0.2">
      <c r="A23" s="181"/>
      <c r="B23" s="615"/>
      <c r="C23" s="591"/>
      <c r="D23" s="592"/>
      <c r="E23" s="430"/>
      <c r="F23" s="435"/>
      <c r="G23" s="435"/>
      <c r="H23" s="435"/>
      <c r="I23" s="435"/>
      <c r="J23" s="435"/>
      <c r="K23" s="424"/>
      <c r="L23" s="430"/>
      <c r="M23" s="435"/>
      <c r="N23" s="435"/>
      <c r="O23" s="435"/>
      <c r="P23" s="424"/>
      <c r="Q23" s="622"/>
      <c r="R23" s="623"/>
      <c r="S23" s="623"/>
      <c r="T23" s="623"/>
      <c r="U23" s="623"/>
      <c r="V23" s="624"/>
      <c r="W23" s="590"/>
      <c r="X23" s="591"/>
      <c r="Y23" s="592"/>
      <c r="Z23" s="430"/>
      <c r="AA23" s="435"/>
      <c r="AB23" s="435"/>
      <c r="AC23" s="435"/>
      <c r="AD23" s="435"/>
      <c r="AE23" s="435"/>
      <c r="AF23" s="435"/>
      <c r="AG23" s="424"/>
      <c r="AH23" s="430"/>
      <c r="AI23" s="435"/>
      <c r="AJ23" s="435"/>
      <c r="AK23" s="435"/>
      <c r="AL23" s="424"/>
      <c r="AM23" s="628"/>
      <c r="AN23" s="629"/>
      <c r="AO23" s="629"/>
      <c r="AP23" s="629"/>
      <c r="AQ23" s="629"/>
      <c r="AR23" s="630"/>
      <c r="AS23" s="622"/>
      <c r="AT23" s="623"/>
      <c r="AU23" s="623"/>
      <c r="AV23" s="623"/>
      <c r="AW23" s="623"/>
      <c r="AX23" s="632"/>
      <c r="AY23" s="478" t="s">
        <v>160</v>
      </c>
      <c r="AZ23" s="479"/>
      <c r="BA23" s="479"/>
      <c r="BB23" s="479"/>
      <c r="BC23" s="479"/>
      <c r="BD23" s="479"/>
      <c r="BE23" s="479"/>
      <c r="BF23" s="479"/>
      <c r="BG23" s="479"/>
      <c r="BH23" s="479"/>
      <c r="BI23" s="479"/>
      <c r="BJ23" s="479"/>
      <c r="BK23" s="479"/>
      <c r="BL23" s="479"/>
      <c r="BM23" s="480"/>
      <c r="BN23" s="444">
        <v>8746094</v>
      </c>
      <c r="BO23" s="445"/>
      <c r="BP23" s="445"/>
      <c r="BQ23" s="445"/>
      <c r="BR23" s="445"/>
      <c r="BS23" s="445"/>
      <c r="BT23" s="445"/>
      <c r="BU23" s="446"/>
      <c r="BV23" s="444">
        <v>8547242</v>
      </c>
      <c r="BW23" s="445"/>
      <c r="BX23" s="445"/>
      <c r="BY23" s="445"/>
      <c r="BZ23" s="445"/>
      <c r="CA23" s="445"/>
      <c r="CB23" s="445"/>
      <c r="CC23" s="446"/>
      <c r="CD23" s="194"/>
      <c r="CE23" s="558"/>
      <c r="CF23" s="558"/>
      <c r="CG23" s="558"/>
      <c r="CH23" s="558"/>
      <c r="CI23" s="558"/>
      <c r="CJ23" s="558"/>
      <c r="CK23" s="558"/>
      <c r="CL23" s="558"/>
      <c r="CM23" s="558"/>
      <c r="CN23" s="558"/>
      <c r="CO23" s="558"/>
      <c r="CP23" s="558"/>
      <c r="CQ23" s="558"/>
      <c r="CR23" s="558"/>
      <c r="CS23" s="559"/>
      <c r="CT23" s="441"/>
      <c r="CU23" s="442"/>
      <c r="CV23" s="442"/>
      <c r="CW23" s="442"/>
      <c r="CX23" s="442"/>
      <c r="CY23" s="442"/>
      <c r="CZ23" s="442"/>
      <c r="DA23" s="443"/>
      <c r="DB23" s="441"/>
      <c r="DC23" s="442"/>
      <c r="DD23" s="442"/>
      <c r="DE23" s="442"/>
      <c r="DF23" s="442"/>
      <c r="DG23" s="442"/>
      <c r="DH23" s="442"/>
      <c r="DI23" s="443"/>
    </row>
    <row r="24" spans="1:113" ht="18.75" customHeight="1" thickBot="1" x14ac:dyDescent="0.25">
      <c r="A24" s="181"/>
      <c r="B24" s="615"/>
      <c r="C24" s="591"/>
      <c r="D24" s="592"/>
      <c r="E24" s="494" t="s">
        <v>161</v>
      </c>
      <c r="F24" s="474"/>
      <c r="G24" s="474"/>
      <c r="H24" s="474"/>
      <c r="I24" s="474"/>
      <c r="J24" s="474"/>
      <c r="K24" s="475"/>
      <c r="L24" s="495">
        <v>1</v>
      </c>
      <c r="M24" s="496"/>
      <c r="N24" s="496"/>
      <c r="O24" s="496"/>
      <c r="P24" s="538"/>
      <c r="Q24" s="495">
        <v>6462</v>
      </c>
      <c r="R24" s="496"/>
      <c r="S24" s="496"/>
      <c r="T24" s="496"/>
      <c r="U24" s="496"/>
      <c r="V24" s="538"/>
      <c r="W24" s="590"/>
      <c r="X24" s="591"/>
      <c r="Y24" s="592"/>
      <c r="Z24" s="494" t="s">
        <v>162</v>
      </c>
      <c r="AA24" s="474"/>
      <c r="AB24" s="474"/>
      <c r="AC24" s="474"/>
      <c r="AD24" s="474"/>
      <c r="AE24" s="474"/>
      <c r="AF24" s="474"/>
      <c r="AG24" s="475"/>
      <c r="AH24" s="495">
        <v>163</v>
      </c>
      <c r="AI24" s="496"/>
      <c r="AJ24" s="496"/>
      <c r="AK24" s="496"/>
      <c r="AL24" s="538"/>
      <c r="AM24" s="495">
        <v>421844</v>
      </c>
      <c r="AN24" s="496"/>
      <c r="AO24" s="496"/>
      <c r="AP24" s="496"/>
      <c r="AQ24" s="496"/>
      <c r="AR24" s="538"/>
      <c r="AS24" s="495">
        <v>2588</v>
      </c>
      <c r="AT24" s="496"/>
      <c r="AU24" s="496"/>
      <c r="AV24" s="496"/>
      <c r="AW24" s="496"/>
      <c r="AX24" s="497"/>
      <c r="AY24" s="560" t="s">
        <v>163</v>
      </c>
      <c r="AZ24" s="561"/>
      <c r="BA24" s="561"/>
      <c r="BB24" s="561"/>
      <c r="BC24" s="561"/>
      <c r="BD24" s="561"/>
      <c r="BE24" s="561"/>
      <c r="BF24" s="561"/>
      <c r="BG24" s="561"/>
      <c r="BH24" s="561"/>
      <c r="BI24" s="561"/>
      <c r="BJ24" s="561"/>
      <c r="BK24" s="561"/>
      <c r="BL24" s="561"/>
      <c r="BM24" s="562"/>
      <c r="BN24" s="444">
        <v>7523642</v>
      </c>
      <c r="BO24" s="445"/>
      <c r="BP24" s="445"/>
      <c r="BQ24" s="445"/>
      <c r="BR24" s="445"/>
      <c r="BS24" s="445"/>
      <c r="BT24" s="445"/>
      <c r="BU24" s="446"/>
      <c r="BV24" s="444">
        <v>7065389</v>
      </c>
      <c r="BW24" s="445"/>
      <c r="BX24" s="445"/>
      <c r="BY24" s="445"/>
      <c r="BZ24" s="445"/>
      <c r="CA24" s="445"/>
      <c r="CB24" s="445"/>
      <c r="CC24" s="446"/>
      <c r="CD24" s="194"/>
      <c r="CE24" s="558"/>
      <c r="CF24" s="558"/>
      <c r="CG24" s="558"/>
      <c r="CH24" s="558"/>
      <c r="CI24" s="558"/>
      <c r="CJ24" s="558"/>
      <c r="CK24" s="558"/>
      <c r="CL24" s="558"/>
      <c r="CM24" s="558"/>
      <c r="CN24" s="558"/>
      <c r="CO24" s="558"/>
      <c r="CP24" s="558"/>
      <c r="CQ24" s="558"/>
      <c r="CR24" s="558"/>
      <c r="CS24" s="559"/>
      <c r="CT24" s="441"/>
      <c r="CU24" s="442"/>
      <c r="CV24" s="442"/>
      <c r="CW24" s="442"/>
      <c r="CX24" s="442"/>
      <c r="CY24" s="442"/>
      <c r="CZ24" s="442"/>
      <c r="DA24" s="443"/>
      <c r="DB24" s="441"/>
      <c r="DC24" s="442"/>
      <c r="DD24" s="442"/>
      <c r="DE24" s="442"/>
      <c r="DF24" s="442"/>
      <c r="DG24" s="442"/>
      <c r="DH24" s="442"/>
      <c r="DI24" s="443"/>
    </row>
    <row r="25" spans="1:113" ht="18.75" customHeight="1" x14ac:dyDescent="0.2">
      <c r="A25" s="181"/>
      <c r="B25" s="615"/>
      <c r="C25" s="591"/>
      <c r="D25" s="592"/>
      <c r="E25" s="494" t="s">
        <v>164</v>
      </c>
      <c r="F25" s="474"/>
      <c r="G25" s="474"/>
      <c r="H25" s="474"/>
      <c r="I25" s="474"/>
      <c r="J25" s="474"/>
      <c r="K25" s="475"/>
      <c r="L25" s="495">
        <v>1</v>
      </c>
      <c r="M25" s="496"/>
      <c r="N25" s="496"/>
      <c r="O25" s="496"/>
      <c r="P25" s="538"/>
      <c r="Q25" s="495">
        <v>5211</v>
      </c>
      <c r="R25" s="496"/>
      <c r="S25" s="496"/>
      <c r="T25" s="496"/>
      <c r="U25" s="496"/>
      <c r="V25" s="538"/>
      <c r="W25" s="590"/>
      <c r="X25" s="591"/>
      <c r="Y25" s="592"/>
      <c r="Z25" s="494" t="s">
        <v>165</v>
      </c>
      <c r="AA25" s="474"/>
      <c r="AB25" s="474"/>
      <c r="AC25" s="474"/>
      <c r="AD25" s="474"/>
      <c r="AE25" s="474"/>
      <c r="AF25" s="474"/>
      <c r="AG25" s="475"/>
      <c r="AH25" s="495" t="s">
        <v>122</v>
      </c>
      <c r="AI25" s="496"/>
      <c r="AJ25" s="496"/>
      <c r="AK25" s="496"/>
      <c r="AL25" s="538"/>
      <c r="AM25" s="495" t="s">
        <v>122</v>
      </c>
      <c r="AN25" s="496"/>
      <c r="AO25" s="496"/>
      <c r="AP25" s="496"/>
      <c r="AQ25" s="496"/>
      <c r="AR25" s="538"/>
      <c r="AS25" s="495" t="s">
        <v>122</v>
      </c>
      <c r="AT25" s="496"/>
      <c r="AU25" s="496"/>
      <c r="AV25" s="496"/>
      <c r="AW25" s="496"/>
      <c r="AX25" s="497"/>
      <c r="AY25" s="404" t="s">
        <v>166</v>
      </c>
      <c r="AZ25" s="405"/>
      <c r="BA25" s="405"/>
      <c r="BB25" s="405"/>
      <c r="BC25" s="405"/>
      <c r="BD25" s="405"/>
      <c r="BE25" s="405"/>
      <c r="BF25" s="405"/>
      <c r="BG25" s="405"/>
      <c r="BH25" s="405"/>
      <c r="BI25" s="405"/>
      <c r="BJ25" s="405"/>
      <c r="BK25" s="405"/>
      <c r="BL25" s="405"/>
      <c r="BM25" s="406"/>
      <c r="BN25" s="407">
        <v>256235</v>
      </c>
      <c r="BO25" s="408"/>
      <c r="BP25" s="408"/>
      <c r="BQ25" s="408"/>
      <c r="BR25" s="408"/>
      <c r="BS25" s="408"/>
      <c r="BT25" s="408"/>
      <c r="BU25" s="409"/>
      <c r="BV25" s="407">
        <v>366149</v>
      </c>
      <c r="BW25" s="408"/>
      <c r="BX25" s="408"/>
      <c r="BY25" s="408"/>
      <c r="BZ25" s="408"/>
      <c r="CA25" s="408"/>
      <c r="CB25" s="408"/>
      <c r="CC25" s="409"/>
      <c r="CD25" s="194"/>
      <c r="CE25" s="558"/>
      <c r="CF25" s="558"/>
      <c r="CG25" s="558"/>
      <c r="CH25" s="558"/>
      <c r="CI25" s="558"/>
      <c r="CJ25" s="558"/>
      <c r="CK25" s="558"/>
      <c r="CL25" s="558"/>
      <c r="CM25" s="558"/>
      <c r="CN25" s="558"/>
      <c r="CO25" s="558"/>
      <c r="CP25" s="558"/>
      <c r="CQ25" s="558"/>
      <c r="CR25" s="558"/>
      <c r="CS25" s="559"/>
      <c r="CT25" s="441"/>
      <c r="CU25" s="442"/>
      <c r="CV25" s="442"/>
      <c r="CW25" s="442"/>
      <c r="CX25" s="442"/>
      <c r="CY25" s="442"/>
      <c r="CZ25" s="442"/>
      <c r="DA25" s="443"/>
      <c r="DB25" s="441"/>
      <c r="DC25" s="442"/>
      <c r="DD25" s="442"/>
      <c r="DE25" s="442"/>
      <c r="DF25" s="442"/>
      <c r="DG25" s="442"/>
      <c r="DH25" s="442"/>
      <c r="DI25" s="443"/>
    </row>
    <row r="26" spans="1:113" ht="18.75" customHeight="1" x14ac:dyDescent="0.2">
      <c r="A26" s="181"/>
      <c r="B26" s="615"/>
      <c r="C26" s="591"/>
      <c r="D26" s="592"/>
      <c r="E26" s="494" t="s">
        <v>167</v>
      </c>
      <c r="F26" s="474"/>
      <c r="G26" s="474"/>
      <c r="H26" s="474"/>
      <c r="I26" s="474"/>
      <c r="J26" s="474"/>
      <c r="K26" s="475"/>
      <c r="L26" s="495">
        <v>1</v>
      </c>
      <c r="M26" s="496"/>
      <c r="N26" s="496"/>
      <c r="O26" s="496"/>
      <c r="P26" s="538"/>
      <c r="Q26" s="495">
        <v>4923</v>
      </c>
      <c r="R26" s="496"/>
      <c r="S26" s="496"/>
      <c r="T26" s="496"/>
      <c r="U26" s="496"/>
      <c r="V26" s="538"/>
      <c r="W26" s="590"/>
      <c r="X26" s="591"/>
      <c r="Y26" s="592"/>
      <c r="Z26" s="494" t="s">
        <v>168</v>
      </c>
      <c r="AA26" s="596"/>
      <c r="AB26" s="596"/>
      <c r="AC26" s="596"/>
      <c r="AD26" s="596"/>
      <c r="AE26" s="596"/>
      <c r="AF26" s="596"/>
      <c r="AG26" s="597"/>
      <c r="AH26" s="495" t="s">
        <v>122</v>
      </c>
      <c r="AI26" s="496"/>
      <c r="AJ26" s="496"/>
      <c r="AK26" s="496"/>
      <c r="AL26" s="538"/>
      <c r="AM26" s="495" t="s">
        <v>122</v>
      </c>
      <c r="AN26" s="496"/>
      <c r="AO26" s="496"/>
      <c r="AP26" s="496"/>
      <c r="AQ26" s="496"/>
      <c r="AR26" s="538"/>
      <c r="AS26" s="495" t="s">
        <v>122</v>
      </c>
      <c r="AT26" s="496"/>
      <c r="AU26" s="496"/>
      <c r="AV26" s="496"/>
      <c r="AW26" s="496"/>
      <c r="AX26" s="497"/>
      <c r="AY26" s="447" t="s">
        <v>169</v>
      </c>
      <c r="AZ26" s="448"/>
      <c r="BA26" s="448"/>
      <c r="BB26" s="448"/>
      <c r="BC26" s="448"/>
      <c r="BD26" s="448"/>
      <c r="BE26" s="448"/>
      <c r="BF26" s="448"/>
      <c r="BG26" s="448"/>
      <c r="BH26" s="448"/>
      <c r="BI26" s="448"/>
      <c r="BJ26" s="448"/>
      <c r="BK26" s="448"/>
      <c r="BL26" s="448"/>
      <c r="BM26" s="449"/>
      <c r="BN26" s="444" t="s">
        <v>122</v>
      </c>
      <c r="BO26" s="445"/>
      <c r="BP26" s="445"/>
      <c r="BQ26" s="445"/>
      <c r="BR26" s="445"/>
      <c r="BS26" s="445"/>
      <c r="BT26" s="445"/>
      <c r="BU26" s="446"/>
      <c r="BV26" s="444" t="s">
        <v>122</v>
      </c>
      <c r="BW26" s="445"/>
      <c r="BX26" s="445"/>
      <c r="BY26" s="445"/>
      <c r="BZ26" s="445"/>
      <c r="CA26" s="445"/>
      <c r="CB26" s="445"/>
      <c r="CC26" s="446"/>
      <c r="CD26" s="194"/>
      <c r="CE26" s="558"/>
      <c r="CF26" s="558"/>
      <c r="CG26" s="558"/>
      <c r="CH26" s="558"/>
      <c r="CI26" s="558"/>
      <c r="CJ26" s="558"/>
      <c r="CK26" s="558"/>
      <c r="CL26" s="558"/>
      <c r="CM26" s="558"/>
      <c r="CN26" s="558"/>
      <c r="CO26" s="558"/>
      <c r="CP26" s="558"/>
      <c r="CQ26" s="558"/>
      <c r="CR26" s="558"/>
      <c r="CS26" s="559"/>
      <c r="CT26" s="441"/>
      <c r="CU26" s="442"/>
      <c r="CV26" s="442"/>
      <c r="CW26" s="442"/>
      <c r="CX26" s="442"/>
      <c r="CY26" s="442"/>
      <c r="CZ26" s="442"/>
      <c r="DA26" s="443"/>
      <c r="DB26" s="441"/>
      <c r="DC26" s="442"/>
      <c r="DD26" s="442"/>
      <c r="DE26" s="442"/>
      <c r="DF26" s="442"/>
      <c r="DG26" s="442"/>
      <c r="DH26" s="442"/>
      <c r="DI26" s="443"/>
    </row>
    <row r="27" spans="1:113" ht="18.75" customHeight="1" thickBot="1" x14ac:dyDescent="0.25">
      <c r="A27" s="181"/>
      <c r="B27" s="615"/>
      <c r="C27" s="591"/>
      <c r="D27" s="592"/>
      <c r="E27" s="494" t="s">
        <v>170</v>
      </c>
      <c r="F27" s="474"/>
      <c r="G27" s="474"/>
      <c r="H27" s="474"/>
      <c r="I27" s="474"/>
      <c r="J27" s="474"/>
      <c r="K27" s="475"/>
      <c r="L27" s="495">
        <v>1</v>
      </c>
      <c r="M27" s="496"/>
      <c r="N27" s="496"/>
      <c r="O27" s="496"/>
      <c r="P27" s="538"/>
      <c r="Q27" s="495">
        <v>2840</v>
      </c>
      <c r="R27" s="496"/>
      <c r="S27" s="496"/>
      <c r="T27" s="496"/>
      <c r="U27" s="496"/>
      <c r="V27" s="538"/>
      <c r="W27" s="590"/>
      <c r="X27" s="591"/>
      <c r="Y27" s="592"/>
      <c r="Z27" s="494" t="s">
        <v>171</v>
      </c>
      <c r="AA27" s="474"/>
      <c r="AB27" s="474"/>
      <c r="AC27" s="474"/>
      <c r="AD27" s="474"/>
      <c r="AE27" s="474"/>
      <c r="AF27" s="474"/>
      <c r="AG27" s="475"/>
      <c r="AH27" s="495">
        <v>8</v>
      </c>
      <c r="AI27" s="496"/>
      <c r="AJ27" s="496"/>
      <c r="AK27" s="496"/>
      <c r="AL27" s="538"/>
      <c r="AM27" s="495">
        <v>21322</v>
      </c>
      <c r="AN27" s="496"/>
      <c r="AO27" s="496"/>
      <c r="AP27" s="496"/>
      <c r="AQ27" s="496"/>
      <c r="AR27" s="538"/>
      <c r="AS27" s="495">
        <v>2665</v>
      </c>
      <c r="AT27" s="496"/>
      <c r="AU27" s="496"/>
      <c r="AV27" s="496"/>
      <c r="AW27" s="496"/>
      <c r="AX27" s="497"/>
      <c r="AY27" s="539" t="s">
        <v>172</v>
      </c>
      <c r="AZ27" s="540"/>
      <c r="BA27" s="540"/>
      <c r="BB27" s="540"/>
      <c r="BC27" s="540"/>
      <c r="BD27" s="540"/>
      <c r="BE27" s="540"/>
      <c r="BF27" s="540"/>
      <c r="BG27" s="540"/>
      <c r="BH27" s="540"/>
      <c r="BI27" s="540"/>
      <c r="BJ27" s="540"/>
      <c r="BK27" s="540"/>
      <c r="BL27" s="540"/>
      <c r="BM27" s="541"/>
      <c r="BN27" s="563">
        <v>173493</v>
      </c>
      <c r="BO27" s="564"/>
      <c r="BP27" s="564"/>
      <c r="BQ27" s="564"/>
      <c r="BR27" s="564"/>
      <c r="BS27" s="564"/>
      <c r="BT27" s="564"/>
      <c r="BU27" s="565"/>
      <c r="BV27" s="563">
        <v>173493</v>
      </c>
      <c r="BW27" s="564"/>
      <c r="BX27" s="564"/>
      <c r="BY27" s="564"/>
      <c r="BZ27" s="564"/>
      <c r="CA27" s="564"/>
      <c r="CB27" s="564"/>
      <c r="CC27" s="565"/>
      <c r="CD27" s="196"/>
      <c r="CE27" s="558"/>
      <c r="CF27" s="558"/>
      <c r="CG27" s="558"/>
      <c r="CH27" s="558"/>
      <c r="CI27" s="558"/>
      <c r="CJ27" s="558"/>
      <c r="CK27" s="558"/>
      <c r="CL27" s="558"/>
      <c r="CM27" s="558"/>
      <c r="CN27" s="558"/>
      <c r="CO27" s="558"/>
      <c r="CP27" s="558"/>
      <c r="CQ27" s="558"/>
      <c r="CR27" s="558"/>
      <c r="CS27" s="559"/>
      <c r="CT27" s="441"/>
      <c r="CU27" s="442"/>
      <c r="CV27" s="442"/>
      <c r="CW27" s="442"/>
      <c r="CX27" s="442"/>
      <c r="CY27" s="442"/>
      <c r="CZ27" s="442"/>
      <c r="DA27" s="443"/>
      <c r="DB27" s="441"/>
      <c r="DC27" s="442"/>
      <c r="DD27" s="442"/>
      <c r="DE27" s="442"/>
      <c r="DF27" s="442"/>
      <c r="DG27" s="442"/>
      <c r="DH27" s="442"/>
      <c r="DI27" s="443"/>
    </row>
    <row r="28" spans="1:113" ht="18.75" customHeight="1" x14ac:dyDescent="0.2">
      <c r="A28" s="181"/>
      <c r="B28" s="615"/>
      <c r="C28" s="591"/>
      <c r="D28" s="592"/>
      <c r="E28" s="494" t="s">
        <v>173</v>
      </c>
      <c r="F28" s="474"/>
      <c r="G28" s="474"/>
      <c r="H28" s="474"/>
      <c r="I28" s="474"/>
      <c r="J28" s="474"/>
      <c r="K28" s="475"/>
      <c r="L28" s="495">
        <v>1</v>
      </c>
      <c r="M28" s="496"/>
      <c r="N28" s="496"/>
      <c r="O28" s="496"/>
      <c r="P28" s="538"/>
      <c r="Q28" s="495">
        <v>2340</v>
      </c>
      <c r="R28" s="496"/>
      <c r="S28" s="496"/>
      <c r="T28" s="496"/>
      <c r="U28" s="496"/>
      <c r="V28" s="538"/>
      <c r="W28" s="590"/>
      <c r="X28" s="591"/>
      <c r="Y28" s="592"/>
      <c r="Z28" s="494" t="s">
        <v>174</v>
      </c>
      <c r="AA28" s="474"/>
      <c r="AB28" s="474"/>
      <c r="AC28" s="474"/>
      <c r="AD28" s="474"/>
      <c r="AE28" s="474"/>
      <c r="AF28" s="474"/>
      <c r="AG28" s="475"/>
      <c r="AH28" s="495" t="s">
        <v>122</v>
      </c>
      <c r="AI28" s="496"/>
      <c r="AJ28" s="496"/>
      <c r="AK28" s="496"/>
      <c r="AL28" s="538"/>
      <c r="AM28" s="495" t="s">
        <v>122</v>
      </c>
      <c r="AN28" s="496"/>
      <c r="AO28" s="496"/>
      <c r="AP28" s="496"/>
      <c r="AQ28" s="496"/>
      <c r="AR28" s="538"/>
      <c r="AS28" s="495" t="s">
        <v>122</v>
      </c>
      <c r="AT28" s="496"/>
      <c r="AU28" s="496"/>
      <c r="AV28" s="496"/>
      <c r="AW28" s="496"/>
      <c r="AX28" s="497"/>
      <c r="AY28" s="598" t="s">
        <v>175</v>
      </c>
      <c r="AZ28" s="599"/>
      <c r="BA28" s="599"/>
      <c r="BB28" s="600"/>
      <c r="BC28" s="404" t="s">
        <v>46</v>
      </c>
      <c r="BD28" s="405"/>
      <c r="BE28" s="405"/>
      <c r="BF28" s="405"/>
      <c r="BG28" s="405"/>
      <c r="BH28" s="405"/>
      <c r="BI28" s="405"/>
      <c r="BJ28" s="405"/>
      <c r="BK28" s="405"/>
      <c r="BL28" s="405"/>
      <c r="BM28" s="406"/>
      <c r="BN28" s="407">
        <v>1627618</v>
      </c>
      <c r="BO28" s="408"/>
      <c r="BP28" s="408"/>
      <c r="BQ28" s="408"/>
      <c r="BR28" s="408"/>
      <c r="BS28" s="408"/>
      <c r="BT28" s="408"/>
      <c r="BU28" s="409"/>
      <c r="BV28" s="407">
        <v>1500805</v>
      </c>
      <c r="BW28" s="408"/>
      <c r="BX28" s="408"/>
      <c r="BY28" s="408"/>
      <c r="BZ28" s="408"/>
      <c r="CA28" s="408"/>
      <c r="CB28" s="408"/>
      <c r="CC28" s="409"/>
      <c r="CD28" s="194"/>
      <c r="CE28" s="558"/>
      <c r="CF28" s="558"/>
      <c r="CG28" s="558"/>
      <c r="CH28" s="558"/>
      <c r="CI28" s="558"/>
      <c r="CJ28" s="558"/>
      <c r="CK28" s="558"/>
      <c r="CL28" s="558"/>
      <c r="CM28" s="558"/>
      <c r="CN28" s="558"/>
      <c r="CO28" s="558"/>
      <c r="CP28" s="558"/>
      <c r="CQ28" s="558"/>
      <c r="CR28" s="558"/>
      <c r="CS28" s="559"/>
      <c r="CT28" s="441"/>
      <c r="CU28" s="442"/>
      <c r="CV28" s="442"/>
      <c r="CW28" s="442"/>
      <c r="CX28" s="442"/>
      <c r="CY28" s="442"/>
      <c r="CZ28" s="442"/>
      <c r="DA28" s="443"/>
      <c r="DB28" s="441"/>
      <c r="DC28" s="442"/>
      <c r="DD28" s="442"/>
      <c r="DE28" s="442"/>
      <c r="DF28" s="442"/>
      <c r="DG28" s="442"/>
      <c r="DH28" s="442"/>
      <c r="DI28" s="443"/>
    </row>
    <row r="29" spans="1:113" ht="18.75" customHeight="1" x14ac:dyDescent="0.2">
      <c r="A29" s="181"/>
      <c r="B29" s="615"/>
      <c r="C29" s="591"/>
      <c r="D29" s="592"/>
      <c r="E29" s="494" t="s">
        <v>176</v>
      </c>
      <c r="F29" s="474"/>
      <c r="G29" s="474"/>
      <c r="H29" s="474"/>
      <c r="I29" s="474"/>
      <c r="J29" s="474"/>
      <c r="K29" s="475"/>
      <c r="L29" s="495">
        <v>14</v>
      </c>
      <c r="M29" s="496"/>
      <c r="N29" s="496"/>
      <c r="O29" s="496"/>
      <c r="P29" s="538"/>
      <c r="Q29" s="495">
        <v>2170</v>
      </c>
      <c r="R29" s="496"/>
      <c r="S29" s="496"/>
      <c r="T29" s="496"/>
      <c r="U29" s="496"/>
      <c r="V29" s="538"/>
      <c r="W29" s="593"/>
      <c r="X29" s="594"/>
      <c r="Y29" s="595"/>
      <c r="Z29" s="494" t="s">
        <v>177</v>
      </c>
      <c r="AA29" s="474"/>
      <c r="AB29" s="474"/>
      <c r="AC29" s="474"/>
      <c r="AD29" s="474"/>
      <c r="AE29" s="474"/>
      <c r="AF29" s="474"/>
      <c r="AG29" s="475"/>
      <c r="AH29" s="495">
        <v>171</v>
      </c>
      <c r="AI29" s="496"/>
      <c r="AJ29" s="496"/>
      <c r="AK29" s="496"/>
      <c r="AL29" s="538"/>
      <c r="AM29" s="495">
        <v>443166</v>
      </c>
      <c r="AN29" s="496"/>
      <c r="AO29" s="496"/>
      <c r="AP29" s="496"/>
      <c r="AQ29" s="496"/>
      <c r="AR29" s="538"/>
      <c r="AS29" s="495">
        <v>2592</v>
      </c>
      <c r="AT29" s="496"/>
      <c r="AU29" s="496"/>
      <c r="AV29" s="496"/>
      <c r="AW29" s="496"/>
      <c r="AX29" s="497"/>
      <c r="AY29" s="601"/>
      <c r="AZ29" s="602"/>
      <c r="BA29" s="602"/>
      <c r="BB29" s="603"/>
      <c r="BC29" s="478" t="s">
        <v>178</v>
      </c>
      <c r="BD29" s="479"/>
      <c r="BE29" s="479"/>
      <c r="BF29" s="479"/>
      <c r="BG29" s="479"/>
      <c r="BH29" s="479"/>
      <c r="BI29" s="479"/>
      <c r="BJ29" s="479"/>
      <c r="BK29" s="479"/>
      <c r="BL29" s="479"/>
      <c r="BM29" s="480"/>
      <c r="BN29" s="444">
        <v>310713</v>
      </c>
      <c r="BO29" s="445"/>
      <c r="BP29" s="445"/>
      <c r="BQ29" s="445"/>
      <c r="BR29" s="445"/>
      <c r="BS29" s="445"/>
      <c r="BT29" s="445"/>
      <c r="BU29" s="446"/>
      <c r="BV29" s="444">
        <v>310713</v>
      </c>
      <c r="BW29" s="445"/>
      <c r="BX29" s="445"/>
      <c r="BY29" s="445"/>
      <c r="BZ29" s="445"/>
      <c r="CA29" s="445"/>
      <c r="CB29" s="445"/>
      <c r="CC29" s="446"/>
      <c r="CD29" s="196"/>
      <c r="CE29" s="558"/>
      <c r="CF29" s="558"/>
      <c r="CG29" s="558"/>
      <c r="CH29" s="558"/>
      <c r="CI29" s="558"/>
      <c r="CJ29" s="558"/>
      <c r="CK29" s="558"/>
      <c r="CL29" s="558"/>
      <c r="CM29" s="558"/>
      <c r="CN29" s="558"/>
      <c r="CO29" s="558"/>
      <c r="CP29" s="558"/>
      <c r="CQ29" s="558"/>
      <c r="CR29" s="558"/>
      <c r="CS29" s="559"/>
      <c r="CT29" s="441"/>
      <c r="CU29" s="442"/>
      <c r="CV29" s="442"/>
      <c r="CW29" s="442"/>
      <c r="CX29" s="442"/>
      <c r="CY29" s="442"/>
      <c r="CZ29" s="442"/>
      <c r="DA29" s="443"/>
      <c r="DB29" s="441"/>
      <c r="DC29" s="442"/>
      <c r="DD29" s="442"/>
      <c r="DE29" s="442"/>
      <c r="DF29" s="442"/>
      <c r="DG29" s="442"/>
      <c r="DH29" s="442"/>
      <c r="DI29" s="443"/>
    </row>
    <row r="30" spans="1:113" ht="18.75" customHeight="1" thickBot="1" x14ac:dyDescent="0.25">
      <c r="A30" s="181"/>
      <c r="B30" s="616"/>
      <c r="C30" s="617"/>
      <c r="D30" s="618"/>
      <c r="E30" s="498"/>
      <c r="F30" s="499"/>
      <c r="G30" s="499"/>
      <c r="H30" s="499"/>
      <c r="I30" s="499"/>
      <c r="J30" s="499"/>
      <c r="K30" s="500"/>
      <c r="L30" s="608"/>
      <c r="M30" s="609"/>
      <c r="N30" s="609"/>
      <c r="O30" s="609"/>
      <c r="P30" s="610"/>
      <c r="Q30" s="608"/>
      <c r="R30" s="609"/>
      <c r="S30" s="609"/>
      <c r="T30" s="609"/>
      <c r="U30" s="609"/>
      <c r="V30" s="610"/>
      <c r="W30" s="611" t="s">
        <v>179</v>
      </c>
      <c r="X30" s="612"/>
      <c r="Y30" s="612"/>
      <c r="Z30" s="612"/>
      <c r="AA30" s="612"/>
      <c r="AB30" s="612"/>
      <c r="AC30" s="612"/>
      <c r="AD30" s="612"/>
      <c r="AE30" s="612"/>
      <c r="AF30" s="612"/>
      <c r="AG30" s="613"/>
      <c r="AH30" s="571">
        <v>90.7</v>
      </c>
      <c r="AI30" s="572"/>
      <c r="AJ30" s="572"/>
      <c r="AK30" s="572"/>
      <c r="AL30" s="572"/>
      <c r="AM30" s="572"/>
      <c r="AN30" s="572"/>
      <c r="AO30" s="572"/>
      <c r="AP30" s="572"/>
      <c r="AQ30" s="572"/>
      <c r="AR30" s="572"/>
      <c r="AS30" s="572"/>
      <c r="AT30" s="572"/>
      <c r="AU30" s="572"/>
      <c r="AV30" s="572"/>
      <c r="AW30" s="572"/>
      <c r="AX30" s="574"/>
      <c r="AY30" s="604"/>
      <c r="AZ30" s="605"/>
      <c r="BA30" s="605"/>
      <c r="BB30" s="606"/>
      <c r="BC30" s="560" t="s">
        <v>48</v>
      </c>
      <c r="BD30" s="561"/>
      <c r="BE30" s="561"/>
      <c r="BF30" s="561"/>
      <c r="BG30" s="561"/>
      <c r="BH30" s="561"/>
      <c r="BI30" s="561"/>
      <c r="BJ30" s="561"/>
      <c r="BK30" s="561"/>
      <c r="BL30" s="561"/>
      <c r="BM30" s="562"/>
      <c r="BN30" s="563">
        <v>1156945</v>
      </c>
      <c r="BO30" s="564"/>
      <c r="BP30" s="564"/>
      <c r="BQ30" s="564"/>
      <c r="BR30" s="564"/>
      <c r="BS30" s="564"/>
      <c r="BT30" s="564"/>
      <c r="BU30" s="565"/>
      <c r="BV30" s="563">
        <v>1062987</v>
      </c>
      <c r="BW30" s="564"/>
      <c r="BX30" s="564"/>
      <c r="BY30" s="564"/>
      <c r="BZ30" s="564"/>
      <c r="CA30" s="564"/>
      <c r="CB30" s="564"/>
      <c r="CC30" s="56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7" t="s">
        <v>180</v>
      </c>
      <c r="D32" s="607"/>
      <c r="E32" s="607"/>
      <c r="F32" s="607"/>
      <c r="G32" s="607"/>
      <c r="H32" s="607"/>
      <c r="I32" s="607"/>
      <c r="J32" s="607"/>
      <c r="K32" s="607"/>
      <c r="L32" s="607"/>
      <c r="M32" s="607"/>
      <c r="N32" s="607"/>
      <c r="O32" s="607"/>
      <c r="P32" s="607"/>
      <c r="Q32" s="607"/>
      <c r="R32" s="607"/>
      <c r="S32" s="607"/>
      <c r="U32" s="448" t="s">
        <v>181</v>
      </c>
      <c r="V32" s="448"/>
      <c r="W32" s="448"/>
      <c r="X32" s="448"/>
      <c r="Y32" s="448"/>
      <c r="Z32" s="448"/>
      <c r="AA32" s="448"/>
      <c r="AB32" s="448"/>
      <c r="AC32" s="448"/>
      <c r="AD32" s="448"/>
      <c r="AE32" s="448"/>
      <c r="AF32" s="448"/>
      <c r="AG32" s="448"/>
      <c r="AH32" s="448"/>
      <c r="AI32" s="448"/>
      <c r="AJ32" s="448"/>
      <c r="AK32" s="448"/>
      <c r="AM32" s="448" t="s">
        <v>182</v>
      </c>
      <c r="AN32" s="448"/>
      <c r="AO32" s="448"/>
      <c r="AP32" s="448"/>
      <c r="AQ32" s="448"/>
      <c r="AR32" s="448"/>
      <c r="AS32" s="448"/>
      <c r="AT32" s="448"/>
      <c r="AU32" s="448"/>
      <c r="AV32" s="448"/>
      <c r="AW32" s="448"/>
      <c r="AX32" s="448"/>
      <c r="AY32" s="448"/>
      <c r="AZ32" s="448"/>
      <c r="BA32" s="448"/>
      <c r="BB32" s="448"/>
      <c r="BC32" s="448"/>
      <c r="BE32" s="448" t="s">
        <v>183</v>
      </c>
      <c r="BF32" s="448"/>
      <c r="BG32" s="448"/>
      <c r="BH32" s="448"/>
      <c r="BI32" s="448"/>
      <c r="BJ32" s="448"/>
      <c r="BK32" s="448"/>
      <c r="BL32" s="448"/>
      <c r="BM32" s="448"/>
      <c r="BN32" s="448"/>
      <c r="BO32" s="448"/>
      <c r="BP32" s="448"/>
      <c r="BQ32" s="448"/>
      <c r="BR32" s="448"/>
      <c r="BS32" s="448"/>
      <c r="BT32" s="448"/>
      <c r="BU32" s="448"/>
      <c r="BW32" s="448" t="s">
        <v>184</v>
      </c>
      <c r="BX32" s="448"/>
      <c r="BY32" s="448"/>
      <c r="BZ32" s="448"/>
      <c r="CA32" s="448"/>
      <c r="CB32" s="448"/>
      <c r="CC32" s="448"/>
      <c r="CD32" s="448"/>
      <c r="CE32" s="448"/>
      <c r="CF32" s="448"/>
      <c r="CG32" s="448"/>
      <c r="CH32" s="448"/>
      <c r="CI32" s="448"/>
      <c r="CJ32" s="448"/>
      <c r="CK32" s="448"/>
      <c r="CL32" s="448"/>
      <c r="CM32" s="448"/>
      <c r="CO32" s="448" t="s">
        <v>185</v>
      </c>
      <c r="CP32" s="448"/>
      <c r="CQ32" s="448"/>
      <c r="CR32" s="448"/>
      <c r="CS32" s="448"/>
      <c r="CT32" s="448"/>
      <c r="CU32" s="448"/>
      <c r="CV32" s="448"/>
      <c r="CW32" s="448"/>
      <c r="CX32" s="448"/>
      <c r="CY32" s="448"/>
      <c r="CZ32" s="448"/>
      <c r="DA32" s="448"/>
      <c r="DB32" s="448"/>
      <c r="DC32" s="448"/>
      <c r="DD32" s="448"/>
      <c r="DE32" s="448"/>
      <c r="DI32" s="204"/>
    </row>
    <row r="33" spans="1:113" ht="13.5" customHeight="1" x14ac:dyDescent="0.2">
      <c r="A33" s="181"/>
      <c r="B33" s="205"/>
      <c r="C33" s="468" t="s">
        <v>186</v>
      </c>
      <c r="D33" s="468"/>
      <c r="E33" s="433" t="s">
        <v>187</v>
      </c>
      <c r="F33" s="433"/>
      <c r="G33" s="433"/>
      <c r="H33" s="433"/>
      <c r="I33" s="433"/>
      <c r="J33" s="433"/>
      <c r="K33" s="433"/>
      <c r="L33" s="433"/>
      <c r="M33" s="433"/>
      <c r="N33" s="433"/>
      <c r="O33" s="433"/>
      <c r="P33" s="433"/>
      <c r="Q33" s="433"/>
      <c r="R33" s="433"/>
      <c r="S33" s="433"/>
      <c r="T33" s="206"/>
      <c r="U33" s="468" t="s">
        <v>186</v>
      </c>
      <c r="V33" s="468"/>
      <c r="W33" s="433" t="s">
        <v>187</v>
      </c>
      <c r="X33" s="433"/>
      <c r="Y33" s="433"/>
      <c r="Z33" s="433"/>
      <c r="AA33" s="433"/>
      <c r="AB33" s="433"/>
      <c r="AC33" s="433"/>
      <c r="AD33" s="433"/>
      <c r="AE33" s="433"/>
      <c r="AF33" s="433"/>
      <c r="AG33" s="433"/>
      <c r="AH33" s="433"/>
      <c r="AI33" s="433"/>
      <c r="AJ33" s="433"/>
      <c r="AK33" s="433"/>
      <c r="AL33" s="206"/>
      <c r="AM33" s="468" t="s">
        <v>186</v>
      </c>
      <c r="AN33" s="468"/>
      <c r="AO33" s="433" t="s">
        <v>187</v>
      </c>
      <c r="AP33" s="433"/>
      <c r="AQ33" s="433"/>
      <c r="AR33" s="433"/>
      <c r="AS33" s="433"/>
      <c r="AT33" s="433"/>
      <c r="AU33" s="433"/>
      <c r="AV33" s="433"/>
      <c r="AW33" s="433"/>
      <c r="AX33" s="433"/>
      <c r="AY33" s="433"/>
      <c r="AZ33" s="433"/>
      <c r="BA33" s="433"/>
      <c r="BB33" s="433"/>
      <c r="BC33" s="433"/>
      <c r="BD33" s="207"/>
      <c r="BE33" s="433" t="s">
        <v>188</v>
      </c>
      <c r="BF33" s="433"/>
      <c r="BG33" s="433" t="s">
        <v>189</v>
      </c>
      <c r="BH33" s="433"/>
      <c r="BI33" s="433"/>
      <c r="BJ33" s="433"/>
      <c r="BK33" s="433"/>
      <c r="BL33" s="433"/>
      <c r="BM33" s="433"/>
      <c r="BN33" s="433"/>
      <c r="BO33" s="433"/>
      <c r="BP33" s="433"/>
      <c r="BQ33" s="433"/>
      <c r="BR33" s="433"/>
      <c r="BS33" s="433"/>
      <c r="BT33" s="433"/>
      <c r="BU33" s="433"/>
      <c r="BV33" s="207"/>
      <c r="BW33" s="468" t="s">
        <v>188</v>
      </c>
      <c r="BX33" s="468"/>
      <c r="BY33" s="433" t="s">
        <v>190</v>
      </c>
      <c r="BZ33" s="433"/>
      <c r="CA33" s="433"/>
      <c r="CB33" s="433"/>
      <c r="CC33" s="433"/>
      <c r="CD33" s="433"/>
      <c r="CE33" s="433"/>
      <c r="CF33" s="433"/>
      <c r="CG33" s="433"/>
      <c r="CH33" s="433"/>
      <c r="CI33" s="433"/>
      <c r="CJ33" s="433"/>
      <c r="CK33" s="433"/>
      <c r="CL33" s="433"/>
      <c r="CM33" s="433"/>
      <c r="CN33" s="206"/>
      <c r="CO33" s="468" t="s">
        <v>186</v>
      </c>
      <c r="CP33" s="468"/>
      <c r="CQ33" s="433" t="s">
        <v>191</v>
      </c>
      <c r="CR33" s="433"/>
      <c r="CS33" s="433"/>
      <c r="CT33" s="433"/>
      <c r="CU33" s="433"/>
      <c r="CV33" s="433"/>
      <c r="CW33" s="433"/>
      <c r="CX33" s="433"/>
      <c r="CY33" s="433"/>
      <c r="CZ33" s="433"/>
      <c r="DA33" s="433"/>
      <c r="DB33" s="433"/>
      <c r="DC33" s="433"/>
      <c r="DD33" s="433"/>
      <c r="DE33" s="433"/>
      <c r="DF33" s="206"/>
      <c r="DG33" s="633" t="s">
        <v>192</v>
      </c>
      <c r="DH33" s="633"/>
      <c r="DI33" s="208"/>
    </row>
    <row r="34" spans="1:113" ht="32.25" customHeight="1" x14ac:dyDescent="0.2">
      <c r="A34" s="181"/>
      <c r="B34" s="205"/>
      <c r="C34" s="634">
        <f>IF(E34="","",1)</f>
        <v>1</v>
      </c>
      <c r="D34" s="634"/>
      <c r="E34" s="635" t="str">
        <f>IF('各会計、関係団体の財政状況及び健全化判断比率'!B7="","",'各会計、関係団体の財政状況及び健全化判断比率'!B7)</f>
        <v>一般会計</v>
      </c>
      <c r="F34" s="635"/>
      <c r="G34" s="635"/>
      <c r="H34" s="635"/>
      <c r="I34" s="635"/>
      <c r="J34" s="635"/>
      <c r="K34" s="635"/>
      <c r="L34" s="635"/>
      <c r="M34" s="635"/>
      <c r="N34" s="635"/>
      <c r="O34" s="635"/>
      <c r="P34" s="635"/>
      <c r="Q34" s="635"/>
      <c r="R34" s="635"/>
      <c r="S34" s="635"/>
      <c r="T34" s="181"/>
      <c r="U34" s="634">
        <f>IF(W34="","",MAX(C34:D43)+1)</f>
        <v>2</v>
      </c>
      <c r="V34" s="634"/>
      <c r="W34" s="635" t="str">
        <f>IF('各会計、関係団体の財政状況及び健全化判断比率'!B28="","",'各会計、関係団体の財政状況及び健全化判断比率'!B28)</f>
        <v>国民健康保険特別会計</v>
      </c>
      <c r="X34" s="635"/>
      <c r="Y34" s="635"/>
      <c r="Z34" s="635"/>
      <c r="AA34" s="635"/>
      <c r="AB34" s="635"/>
      <c r="AC34" s="635"/>
      <c r="AD34" s="635"/>
      <c r="AE34" s="635"/>
      <c r="AF34" s="635"/>
      <c r="AG34" s="635"/>
      <c r="AH34" s="635"/>
      <c r="AI34" s="635"/>
      <c r="AJ34" s="635"/>
      <c r="AK34" s="635"/>
      <c r="AL34" s="181"/>
      <c r="AM34" s="634">
        <f>IF(AO34="","",MAX(C34:D43,U34:V43)+1)</f>
        <v>5</v>
      </c>
      <c r="AN34" s="634"/>
      <c r="AO34" s="635" t="str">
        <f>IF('各会計、関係団体の財政状況及び健全化判断比率'!B31="","",'各会計、関係団体の財政状況及び健全化判断比率'!B31)</f>
        <v>水道事業会計</v>
      </c>
      <c r="AP34" s="635"/>
      <c r="AQ34" s="635"/>
      <c r="AR34" s="635"/>
      <c r="AS34" s="635"/>
      <c r="AT34" s="635"/>
      <c r="AU34" s="635"/>
      <c r="AV34" s="635"/>
      <c r="AW34" s="635"/>
      <c r="AX34" s="635"/>
      <c r="AY34" s="635"/>
      <c r="AZ34" s="635"/>
      <c r="BA34" s="635"/>
      <c r="BB34" s="635"/>
      <c r="BC34" s="635"/>
      <c r="BD34" s="181"/>
      <c r="BE34" s="634">
        <f>IF(BG34="","",MAX(C34:D43,U34:V43,AM34:AN43)+1)</f>
        <v>6</v>
      </c>
      <c r="BF34" s="634"/>
      <c r="BG34" s="635" t="str">
        <f>IF('各会計、関係団体の財政状況及び健全化判断比率'!B32="","",'各会計、関係団体の財政状況及び健全化判断比率'!B32)</f>
        <v>農業集落排水事業特別会計</v>
      </c>
      <c r="BH34" s="635"/>
      <c r="BI34" s="635"/>
      <c r="BJ34" s="635"/>
      <c r="BK34" s="635"/>
      <c r="BL34" s="635"/>
      <c r="BM34" s="635"/>
      <c r="BN34" s="635"/>
      <c r="BO34" s="635"/>
      <c r="BP34" s="635"/>
      <c r="BQ34" s="635"/>
      <c r="BR34" s="635"/>
      <c r="BS34" s="635"/>
      <c r="BT34" s="635"/>
      <c r="BU34" s="635"/>
      <c r="BV34" s="181"/>
      <c r="BW34" s="634">
        <f>IF(BY34="","",MAX(C34:D43,U34:V43,AM34:AN43,BE34:BF43)+1)</f>
        <v>8</v>
      </c>
      <c r="BX34" s="634"/>
      <c r="BY34" s="635" t="str">
        <f>IF('各会計、関係団体の財政状況及び健全化判断比率'!B68="","",'各会計、関係団体の財政状況及び健全化判断比率'!B68)</f>
        <v>鹿児島県市町村総合事務組合</v>
      </c>
      <c r="BZ34" s="635"/>
      <c r="CA34" s="635"/>
      <c r="CB34" s="635"/>
      <c r="CC34" s="635"/>
      <c r="CD34" s="635"/>
      <c r="CE34" s="635"/>
      <c r="CF34" s="635"/>
      <c r="CG34" s="635"/>
      <c r="CH34" s="635"/>
      <c r="CI34" s="635"/>
      <c r="CJ34" s="635"/>
      <c r="CK34" s="635"/>
      <c r="CL34" s="635"/>
      <c r="CM34" s="635"/>
      <c r="CN34" s="181"/>
      <c r="CO34" s="634" t="str">
        <f>IF(CQ34="","",MAX(C34:D43,U34:V43,AM34:AN43,BE34:BF43,BW34:BX43)+1)</f>
        <v/>
      </c>
      <c r="CP34" s="634"/>
      <c r="CQ34" s="635" t="str">
        <f>IF('各会計、関係団体の財政状況及び健全化判断比率'!BS7="","",'各会計、関係団体の財政状況及び健全化判断比率'!BS7)</f>
        <v/>
      </c>
      <c r="CR34" s="635"/>
      <c r="CS34" s="635"/>
      <c r="CT34" s="635"/>
      <c r="CU34" s="635"/>
      <c r="CV34" s="635"/>
      <c r="CW34" s="635"/>
      <c r="CX34" s="635"/>
      <c r="CY34" s="635"/>
      <c r="CZ34" s="635"/>
      <c r="DA34" s="635"/>
      <c r="DB34" s="635"/>
      <c r="DC34" s="635"/>
      <c r="DD34" s="635"/>
      <c r="DE34" s="635"/>
      <c r="DG34" s="636" t="str">
        <f>IF('各会計、関係団体の財政状況及び健全化判断比率'!BR7="","",'各会計、関係団体の財政状況及び健全化判断比率'!BR7)</f>
        <v/>
      </c>
      <c r="DH34" s="636"/>
      <c r="DI34" s="208"/>
    </row>
    <row r="35" spans="1:113" ht="32.25" customHeight="1" x14ac:dyDescent="0.2">
      <c r="A35" s="181"/>
      <c r="B35" s="205"/>
      <c r="C35" s="634" t="str">
        <f>IF(E35="","",C34+1)</f>
        <v/>
      </c>
      <c r="D35" s="634"/>
      <c r="E35" s="635" t="str">
        <f>IF('各会計、関係団体の財政状況及び健全化判断比率'!B8="","",'各会計、関係団体の財政状況及び健全化判断比率'!B8)</f>
        <v/>
      </c>
      <c r="F35" s="635"/>
      <c r="G35" s="635"/>
      <c r="H35" s="635"/>
      <c r="I35" s="635"/>
      <c r="J35" s="635"/>
      <c r="K35" s="635"/>
      <c r="L35" s="635"/>
      <c r="M35" s="635"/>
      <c r="N35" s="635"/>
      <c r="O35" s="635"/>
      <c r="P35" s="635"/>
      <c r="Q35" s="635"/>
      <c r="R35" s="635"/>
      <c r="S35" s="635"/>
      <c r="T35" s="181"/>
      <c r="U35" s="634">
        <f>IF(W35="","",U34+1)</f>
        <v>3</v>
      </c>
      <c r="V35" s="634"/>
      <c r="W35" s="635" t="str">
        <f>IF('各会計、関係団体の財政状況及び健全化判断比率'!B29="","",'各会計、関係団体の財政状況及び健全化判断比率'!B29)</f>
        <v>介護保険事業特別会計</v>
      </c>
      <c r="X35" s="635"/>
      <c r="Y35" s="635"/>
      <c r="Z35" s="635"/>
      <c r="AA35" s="635"/>
      <c r="AB35" s="635"/>
      <c r="AC35" s="635"/>
      <c r="AD35" s="635"/>
      <c r="AE35" s="635"/>
      <c r="AF35" s="635"/>
      <c r="AG35" s="635"/>
      <c r="AH35" s="635"/>
      <c r="AI35" s="635"/>
      <c r="AJ35" s="635"/>
      <c r="AK35" s="635"/>
      <c r="AL35" s="181"/>
      <c r="AM35" s="634" t="str">
        <f t="shared" ref="AM35:AM43" si="0">IF(AO35="","",AM34+1)</f>
        <v/>
      </c>
      <c r="AN35" s="634"/>
      <c r="AO35" s="635"/>
      <c r="AP35" s="635"/>
      <c r="AQ35" s="635"/>
      <c r="AR35" s="635"/>
      <c r="AS35" s="635"/>
      <c r="AT35" s="635"/>
      <c r="AU35" s="635"/>
      <c r="AV35" s="635"/>
      <c r="AW35" s="635"/>
      <c r="AX35" s="635"/>
      <c r="AY35" s="635"/>
      <c r="AZ35" s="635"/>
      <c r="BA35" s="635"/>
      <c r="BB35" s="635"/>
      <c r="BC35" s="635"/>
      <c r="BD35" s="181"/>
      <c r="BE35" s="634">
        <f t="shared" ref="BE35:BE43" si="1">IF(BG35="","",BE34+1)</f>
        <v>7</v>
      </c>
      <c r="BF35" s="634"/>
      <c r="BG35" s="635" t="str">
        <f>IF('各会計、関係団体の財政状況及び健全化判断比率'!B33="","",'各会計、関係団体の財政状況及び健全化判断比率'!B33)</f>
        <v>公共下水道事業特別会計</v>
      </c>
      <c r="BH35" s="635"/>
      <c r="BI35" s="635"/>
      <c r="BJ35" s="635"/>
      <c r="BK35" s="635"/>
      <c r="BL35" s="635"/>
      <c r="BM35" s="635"/>
      <c r="BN35" s="635"/>
      <c r="BO35" s="635"/>
      <c r="BP35" s="635"/>
      <c r="BQ35" s="635"/>
      <c r="BR35" s="635"/>
      <c r="BS35" s="635"/>
      <c r="BT35" s="635"/>
      <c r="BU35" s="635"/>
      <c r="BV35" s="181"/>
      <c r="BW35" s="634">
        <f t="shared" ref="BW35:BW43" si="2">IF(BY35="","",BW34+1)</f>
        <v>9</v>
      </c>
      <c r="BX35" s="634"/>
      <c r="BY35" s="635" t="str">
        <f>IF('各会計、関係団体の財政状況及び健全化判断比率'!B69="","",'各会計、関係団体の財政状況及び健全化判断比率'!B69)</f>
        <v>徳之島地区消防組合</v>
      </c>
      <c r="BZ35" s="635"/>
      <c r="CA35" s="635"/>
      <c r="CB35" s="635"/>
      <c r="CC35" s="635"/>
      <c r="CD35" s="635"/>
      <c r="CE35" s="635"/>
      <c r="CF35" s="635"/>
      <c r="CG35" s="635"/>
      <c r="CH35" s="635"/>
      <c r="CI35" s="635"/>
      <c r="CJ35" s="635"/>
      <c r="CK35" s="635"/>
      <c r="CL35" s="635"/>
      <c r="CM35" s="635"/>
      <c r="CN35" s="181"/>
      <c r="CO35" s="634" t="str">
        <f t="shared" ref="CO35:CO43" si="3">IF(CQ35="","",CO34+1)</f>
        <v/>
      </c>
      <c r="CP35" s="634"/>
      <c r="CQ35" s="635" t="str">
        <f>IF('各会計、関係団体の財政状況及び健全化判断比率'!BS8="","",'各会計、関係団体の財政状況及び健全化判断比率'!BS8)</f>
        <v/>
      </c>
      <c r="CR35" s="635"/>
      <c r="CS35" s="635"/>
      <c r="CT35" s="635"/>
      <c r="CU35" s="635"/>
      <c r="CV35" s="635"/>
      <c r="CW35" s="635"/>
      <c r="CX35" s="635"/>
      <c r="CY35" s="635"/>
      <c r="CZ35" s="635"/>
      <c r="DA35" s="635"/>
      <c r="DB35" s="635"/>
      <c r="DC35" s="635"/>
      <c r="DD35" s="635"/>
      <c r="DE35" s="635"/>
      <c r="DG35" s="636" t="str">
        <f>IF('各会計、関係団体の財政状況及び健全化判断比率'!BR8="","",'各会計、関係団体の財政状況及び健全化判断比率'!BR8)</f>
        <v/>
      </c>
      <c r="DH35" s="636"/>
      <c r="DI35" s="208"/>
    </row>
    <row r="36" spans="1:113" ht="32.25" customHeight="1" x14ac:dyDescent="0.2">
      <c r="A36" s="181"/>
      <c r="B36" s="205"/>
      <c r="C36" s="634" t="str">
        <f>IF(E36="","",C35+1)</f>
        <v/>
      </c>
      <c r="D36" s="634"/>
      <c r="E36" s="635" t="str">
        <f>IF('各会計、関係団体の財政状況及び健全化判断比率'!B9="","",'各会計、関係団体の財政状況及び健全化判断比率'!B9)</f>
        <v/>
      </c>
      <c r="F36" s="635"/>
      <c r="G36" s="635"/>
      <c r="H36" s="635"/>
      <c r="I36" s="635"/>
      <c r="J36" s="635"/>
      <c r="K36" s="635"/>
      <c r="L36" s="635"/>
      <c r="M36" s="635"/>
      <c r="N36" s="635"/>
      <c r="O36" s="635"/>
      <c r="P36" s="635"/>
      <c r="Q36" s="635"/>
      <c r="R36" s="635"/>
      <c r="S36" s="635"/>
      <c r="T36" s="181"/>
      <c r="U36" s="634">
        <f t="shared" ref="U36:U43" si="4">IF(W36="","",U35+1)</f>
        <v>4</v>
      </c>
      <c r="V36" s="634"/>
      <c r="W36" s="635" t="str">
        <f>IF('各会計、関係団体の財政状況及び健全化判断比率'!B30="","",'各会計、関係団体の財政状況及び健全化判断比率'!B30)</f>
        <v>後期高齢者医療特別会計</v>
      </c>
      <c r="X36" s="635"/>
      <c r="Y36" s="635"/>
      <c r="Z36" s="635"/>
      <c r="AA36" s="635"/>
      <c r="AB36" s="635"/>
      <c r="AC36" s="635"/>
      <c r="AD36" s="635"/>
      <c r="AE36" s="635"/>
      <c r="AF36" s="635"/>
      <c r="AG36" s="635"/>
      <c r="AH36" s="635"/>
      <c r="AI36" s="635"/>
      <c r="AJ36" s="635"/>
      <c r="AK36" s="635"/>
      <c r="AL36" s="181"/>
      <c r="AM36" s="634" t="str">
        <f t="shared" si="0"/>
        <v/>
      </c>
      <c r="AN36" s="634"/>
      <c r="AO36" s="635"/>
      <c r="AP36" s="635"/>
      <c r="AQ36" s="635"/>
      <c r="AR36" s="635"/>
      <c r="AS36" s="635"/>
      <c r="AT36" s="635"/>
      <c r="AU36" s="635"/>
      <c r="AV36" s="635"/>
      <c r="AW36" s="635"/>
      <c r="AX36" s="635"/>
      <c r="AY36" s="635"/>
      <c r="AZ36" s="635"/>
      <c r="BA36" s="635"/>
      <c r="BB36" s="635"/>
      <c r="BC36" s="635"/>
      <c r="BD36" s="181"/>
      <c r="BE36" s="634" t="str">
        <f t="shared" si="1"/>
        <v/>
      </c>
      <c r="BF36" s="634"/>
      <c r="BG36" s="635"/>
      <c r="BH36" s="635"/>
      <c r="BI36" s="635"/>
      <c r="BJ36" s="635"/>
      <c r="BK36" s="635"/>
      <c r="BL36" s="635"/>
      <c r="BM36" s="635"/>
      <c r="BN36" s="635"/>
      <c r="BO36" s="635"/>
      <c r="BP36" s="635"/>
      <c r="BQ36" s="635"/>
      <c r="BR36" s="635"/>
      <c r="BS36" s="635"/>
      <c r="BT36" s="635"/>
      <c r="BU36" s="635"/>
      <c r="BV36" s="181"/>
      <c r="BW36" s="634">
        <f t="shared" si="2"/>
        <v>10</v>
      </c>
      <c r="BX36" s="634"/>
      <c r="BY36" s="635" t="str">
        <f>IF('各会計、関係団体の財政状況及び健全化判断比率'!B70="","",'各会計、関係団体の財政状況及び健全化判断比率'!B70)</f>
        <v>奄美群島広域事務組合</v>
      </c>
      <c r="BZ36" s="635"/>
      <c r="CA36" s="635"/>
      <c r="CB36" s="635"/>
      <c r="CC36" s="635"/>
      <c r="CD36" s="635"/>
      <c r="CE36" s="635"/>
      <c r="CF36" s="635"/>
      <c r="CG36" s="635"/>
      <c r="CH36" s="635"/>
      <c r="CI36" s="635"/>
      <c r="CJ36" s="635"/>
      <c r="CK36" s="635"/>
      <c r="CL36" s="635"/>
      <c r="CM36" s="635"/>
      <c r="CN36" s="181"/>
      <c r="CO36" s="634" t="str">
        <f t="shared" si="3"/>
        <v/>
      </c>
      <c r="CP36" s="634"/>
      <c r="CQ36" s="635" t="str">
        <f>IF('各会計、関係団体の財政状況及び健全化判断比率'!BS9="","",'各会計、関係団体の財政状況及び健全化判断比率'!BS9)</f>
        <v/>
      </c>
      <c r="CR36" s="635"/>
      <c r="CS36" s="635"/>
      <c r="CT36" s="635"/>
      <c r="CU36" s="635"/>
      <c r="CV36" s="635"/>
      <c r="CW36" s="635"/>
      <c r="CX36" s="635"/>
      <c r="CY36" s="635"/>
      <c r="CZ36" s="635"/>
      <c r="DA36" s="635"/>
      <c r="DB36" s="635"/>
      <c r="DC36" s="635"/>
      <c r="DD36" s="635"/>
      <c r="DE36" s="635"/>
      <c r="DG36" s="636" t="str">
        <f>IF('各会計、関係団体の財政状況及び健全化判断比率'!BR9="","",'各会計、関係団体の財政状況及び健全化判断比率'!BR9)</f>
        <v/>
      </c>
      <c r="DH36" s="636"/>
      <c r="DI36" s="208"/>
    </row>
    <row r="37" spans="1:113" ht="32.25" customHeight="1" x14ac:dyDescent="0.2">
      <c r="A37" s="181"/>
      <c r="B37" s="205"/>
      <c r="C37" s="634" t="str">
        <f>IF(E37="","",C36+1)</f>
        <v/>
      </c>
      <c r="D37" s="634"/>
      <c r="E37" s="635" t="str">
        <f>IF('各会計、関係団体の財政状況及び健全化判断比率'!B10="","",'各会計、関係団体の財政状況及び健全化判断比率'!B10)</f>
        <v/>
      </c>
      <c r="F37" s="635"/>
      <c r="G37" s="635"/>
      <c r="H37" s="635"/>
      <c r="I37" s="635"/>
      <c r="J37" s="635"/>
      <c r="K37" s="635"/>
      <c r="L37" s="635"/>
      <c r="M37" s="635"/>
      <c r="N37" s="635"/>
      <c r="O37" s="635"/>
      <c r="P37" s="635"/>
      <c r="Q37" s="635"/>
      <c r="R37" s="635"/>
      <c r="S37" s="635"/>
      <c r="T37" s="181"/>
      <c r="U37" s="634" t="str">
        <f t="shared" si="4"/>
        <v/>
      </c>
      <c r="V37" s="634"/>
      <c r="W37" s="635"/>
      <c r="X37" s="635"/>
      <c r="Y37" s="635"/>
      <c r="Z37" s="635"/>
      <c r="AA37" s="635"/>
      <c r="AB37" s="635"/>
      <c r="AC37" s="635"/>
      <c r="AD37" s="635"/>
      <c r="AE37" s="635"/>
      <c r="AF37" s="635"/>
      <c r="AG37" s="635"/>
      <c r="AH37" s="635"/>
      <c r="AI37" s="635"/>
      <c r="AJ37" s="635"/>
      <c r="AK37" s="635"/>
      <c r="AL37" s="181"/>
      <c r="AM37" s="634" t="str">
        <f t="shared" si="0"/>
        <v/>
      </c>
      <c r="AN37" s="634"/>
      <c r="AO37" s="635"/>
      <c r="AP37" s="635"/>
      <c r="AQ37" s="635"/>
      <c r="AR37" s="635"/>
      <c r="AS37" s="635"/>
      <c r="AT37" s="635"/>
      <c r="AU37" s="635"/>
      <c r="AV37" s="635"/>
      <c r="AW37" s="635"/>
      <c r="AX37" s="635"/>
      <c r="AY37" s="635"/>
      <c r="AZ37" s="635"/>
      <c r="BA37" s="635"/>
      <c r="BB37" s="635"/>
      <c r="BC37" s="635"/>
      <c r="BD37" s="181"/>
      <c r="BE37" s="634" t="str">
        <f t="shared" si="1"/>
        <v/>
      </c>
      <c r="BF37" s="634"/>
      <c r="BG37" s="635"/>
      <c r="BH37" s="635"/>
      <c r="BI37" s="635"/>
      <c r="BJ37" s="635"/>
      <c r="BK37" s="635"/>
      <c r="BL37" s="635"/>
      <c r="BM37" s="635"/>
      <c r="BN37" s="635"/>
      <c r="BO37" s="635"/>
      <c r="BP37" s="635"/>
      <c r="BQ37" s="635"/>
      <c r="BR37" s="635"/>
      <c r="BS37" s="635"/>
      <c r="BT37" s="635"/>
      <c r="BU37" s="635"/>
      <c r="BV37" s="181"/>
      <c r="BW37" s="634">
        <f t="shared" si="2"/>
        <v>11</v>
      </c>
      <c r="BX37" s="634"/>
      <c r="BY37" s="635" t="str">
        <f>IF('各会計、関係団体の財政状況及び健全化判断比率'!B71="","",'各会計、関係団体の財政状況及び健全化判断比率'!B71)</f>
        <v>徳之島地区介護保険組合</v>
      </c>
      <c r="BZ37" s="635"/>
      <c r="CA37" s="635"/>
      <c r="CB37" s="635"/>
      <c r="CC37" s="635"/>
      <c r="CD37" s="635"/>
      <c r="CE37" s="635"/>
      <c r="CF37" s="635"/>
      <c r="CG37" s="635"/>
      <c r="CH37" s="635"/>
      <c r="CI37" s="635"/>
      <c r="CJ37" s="635"/>
      <c r="CK37" s="635"/>
      <c r="CL37" s="635"/>
      <c r="CM37" s="635"/>
      <c r="CN37" s="181"/>
      <c r="CO37" s="634" t="str">
        <f t="shared" si="3"/>
        <v/>
      </c>
      <c r="CP37" s="634"/>
      <c r="CQ37" s="635" t="str">
        <f>IF('各会計、関係団体の財政状況及び健全化判断比率'!BS10="","",'各会計、関係団体の財政状況及び健全化判断比率'!BS10)</f>
        <v/>
      </c>
      <c r="CR37" s="635"/>
      <c r="CS37" s="635"/>
      <c r="CT37" s="635"/>
      <c r="CU37" s="635"/>
      <c r="CV37" s="635"/>
      <c r="CW37" s="635"/>
      <c r="CX37" s="635"/>
      <c r="CY37" s="635"/>
      <c r="CZ37" s="635"/>
      <c r="DA37" s="635"/>
      <c r="DB37" s="635"/>
      <c r="DC37" s="635"/>
      <c r="DD37" s="635"/>
      <c r="DE37" s="635"/>
      <c r="DG37" s="636" t="str">
        <f>IF('各会計、関係団体の財政状況及び健全化判断比率'!BR10="","",'各会計、関係団体の財政状況及び健全化判断比率'!BR10)</f>
        <v/>
      </c>
      <c r="DH37" s="636"/>
      <c r="DI37" s="208"/>
    </row>
    <row r="38" spans="1:113" ht="32.25" customHeight="1" x14ac:dyDescent="0.2">
      <c r="A38" s="181"/>
      <c r="B38" s="205"/>
      <c r="C38" s="634" t="str">
        <f t="shared" ref="C38:C43" si="5">IF(E38="","",C37+1)</f>
        <v/>
      </c>
      <c r="D38" s="634"/>
      <c r="E38" s="635" t="str">
        <f>IF('各会計、関係団体の財政状況及び健全化判断比率'!B11="","",'各会計、関係団体の財政状況及び健全化判断比率'!B11)</f>
        <v/>
      </c>
      <c r="F38" s="635"/>
      <c r="G38" s="635"/>
      <c r="H38" s="635"/>
      <c r="I38" s="635"/>
      <c r="J38" s="635"/>
      <c r="K38" s="635"/>
      <c r="L38" s="635"/>
      <c r="M38" s="635"/>
      <c r="N38" s="635"/>
      <c r="O38" s="635"/>
      <c r="P38" s="635"/>
      <c r="Q38" s="635"/>
      <c r="R38" s="635"/>
      <c r="S38" s="635"/>
      <c r="T38" s="181"/>
      <c r="U38" s="634" t="str">
        <f t="shared" si="4"/>
        <v/>
      </c>
      <c r="V38" s="634"/>
      <c r="W38" s="635"/>
      <c r="X38" s="635"/>
      <c r="Y38" s="635"/>
      <c r="Z38" s="635"/>
      <c r="AA38" s="635"/>
      <c r="AB38" s="635"/>
      <c r="AC38" s="635"/>
      <c r="AD38" s="635"/>
      <c r="AE38" s="635"/>
      <c r="AF38" s="635"/>
      <c r="AG38" s="635"/>
      <c r="AH38" s="635"/>
      <c r="AI38" s="635"/>
      <c r="AJ38" s="635"/>
      <c r="AK38" s="635"/>
      <c r="AL38" s="181"/>
      <c r="AM38" s="634" t="str">
        <f t="shared" si="0"/>
        <v/>
      </c>
      <c r="AN38" s="634"/>
      <c r="AO38" s="635"/>
      <c r="AP38" s="635"/>
      <c r="AQ38" s="635"/>
      <c r="AR38" s="635"/>
      <c r="AS38" s="635"/>
      <c r="AT38" s="635"/>
      <c r="AU38" s="635"/>
      <c r="AV38" s="635"/>
      <c r="AW38" s="635"/>
      <c r="AX38" s="635"/>
      <c r="AY38" s="635"/>
      <c r="AZ38" s="635"/>
      <c r="BA38" s="635"/>
      <c r="BB38" s="635"/>
      <c r="BC38" s="635"/>
      <c r="BD38" s="181"/>
      <c r="BE38" s="634" t="str">
        <f t="shared" si="1"/>
        <v/>
      </c>
      <c r="BF38" s="634"/>
      <c r="BG38" s="635"/>
      <c r="BH38" s="635"/>
      <c r="BI38" s="635"/>
      <c r="BJ38" s="635"/>
      <c r="BK38" s="635"/>
      <c r="BL38" s="635"/>
      <c r="BM38" s="635"/>
      <c r="BN38" s="635"/>
      <c r="BO38" s="635"/>
      <c r="BP38" s="635"/>
      <c r="BQ38" s="635"/>
      <c r="BR38" s="635"/>
      <c r="BS38" s="635"/>
      <c r="BT38" s="635"/>
      <c r="BU38" s="635"/>
      <c r="BV38" s="181"/>
      <c r="BW38" s="634">
        <f t="shared" si="2"/>
        <v>12</v>
      </c>
      <c r="BX38" s="634"/>
      <c r="BY38" s="635" t="str">
        <f>IF('各会計、関係団体の財政状況及び健全化判断比率'!B72="","",'各会計、関係団体の財政状況及び健全化判断比率'!B72)</f>
        <v>徳之島愛ランド広域連合（一般会計）</v>
      </c>
      <c r="BZ38" s="635"/>
      <c r="CA38" s="635"/>
      <c r="CB38" s="635"/>
      <c r="CC38" s="635"/>
      <c r="CD38" s="635"/>
      <c r="CE38" s="635"/>
      <c r="CF38" s="635"/>
      <c r="CG38" s="635"/>
      <c r="CH38" s="635"/>
      <c r="CI38" s="635"/>
      <c r="CJ38" s="635"/>
      <c r="CK38" s="635"/>
      <c r="CL38" s="635"/>
      <c r="CM38" s="635"/>
      <c r="CN38" s="181"/>
      <c r="CO38" s="634" t="str">
        <f t="shared" si="3"/>
        <v/>
      </c>
      <c r="CP38" s="634"/>
      <c r="CQ38" s="635" t="str">
        <f>IF('各会計、関係団体の財政状況及び健全化判断比率'!BS11="","",'各会計、関係団体の財政状況及び健全化判断比率'!BS11)</f>
        <v/>
      </c>
      <c r="CR38" s="635"/>
      <c r="CS38" s="635"/>
      <c r="CT38" s="635"/>
      <c r="CU38" s="635"/>
      <c r="CV38" s="635"/>
      <c r="CW38" s="635"/>
      <c r="CX38" s="635"/>
      <c r="CY38" s="635"/>
      <c r="CZ38" s="635"/>
      <c r="DA38" s="635"/>
      <c r="DB38" s="635"/>
      <c r="DC38" s="635"/>
      <c r="DD38" s="635"/>
      <c r="DE38" s="635"/>
      <c r="DG38" s="636" t="str">
        <f>IF('各会計、関係団体の財政状況及び健全化判断比率'!BR11="","",'各会計、関係団体の財政状況及び健全化判断比率'!BR11)</f>
        <v/>
      </c>
      <c r="DH38" s="636"/>
      <c r="DI38" s="208"/>
    </row>
    <row r="39" spans="1:113" ht="32.25" customHeight="1" x14ac:dyDescent="0.2">
      <c r="A39" s="181"/>
      <c r="B39" s="205"/>
      <c r="C39" s="634" t="str">
        <f t="shared" si="5"/>
        <v/>
      </c>
      <c r="D39" s="634"/>
      <c r="E39" s="635" t="str">
        <f>IF('各会計、関係団体の財政状況及び健全化判断比率'!B12="","",'各会計、関係団体の財政状況及び健全化判断比率'!B12)</f>
        <v/>
      </c>
      <c r="F39" s="635"/>
      <c r="G39" s="635"/>
      <c r="H39" s="635"/>
      <c r="I39" s="635"/>
      <c r="J39" s="635"/>
      <c r="K39" s="635"/>
      <c r="L39" s="635"/>
      <c r="M39" s="635"/>
      <c r="N39" s="635"/>
      <c r="O39" s="635"/>
      <c r="P39" s="635"/>
      <c r="Q39" s="635"/>
      <c r="R39" s="635"/>
      <c r="S39" s="635"/>
      <c r="T39" s="181"/>
      <c r="U39" s="634" t="str">
        <f t="shared" si="4"/>
        <v/>
      </c>
      <c r="V39" s="634"/>
      <c r="W39" s="635"/>
      <c r="X39" s="635"/>
      <c r="Y39" s="635"/>
      <c r="Z39" s="635"/>
      <c r="AA39" s="635"/>
      <c r="AB39" s="635"/>
      <c r="AC39" s="635"/>
      <c r="AD39" s="635"/>
      <c r="AE39" s="635"/>
      <c r="AF39" s="635"/>
      <c r="AG39" s="635"/>
      <c r="AH39" s="635"/>
      <c r="AI39" s="635"/>
      <c r="AJ39" s="635"/>
      <c r="AK39" s="635"/>
      <c r="AL39" s="181"/>
      <c r="AM39" s="634" t="str">
        <f t="shared" si="0"/>
        <v/>
      </c>
      <c r="AN39" s="634"/>
      <c r="AO39" s="635"/>
      <c r="AP39" s="635"/>
      <c r="AQ39" s="635"/>
      <c r="AR39" s="635"/>
      <c r="AS39" s="635"/>
      <c r="AT39" s="635"/>
      <c r="AU39" s="635"/>
      <c r="AV39" s="635"/>
      <c r="AW39" s="635"/>
      <c r="AX39" s="635"/>
      <c r="AY39" s="635"/>
      <c r="AZ39" s="635"/>
      <c r="BA39" s="635"/>
      <c r="BB39" s="635"/>
      <c r="BC39" s="635"/>
      <c r="BD39" s="181"/>
      <c r="BE39" s="634" t="str">
        <f t="shared" si="1"/>
        <v/>
      </c>
      <c r="BF39" s="634"/>
      <c r="BG39" s="635"/>
      <c r="BH39" s="635"/>
      <c r="BI39" s="635"/>
      <c r="BJ39" s="635"/>
      <c r="BK39" s="635"/>
      <c r="BL39" s="635"/>
      <c r="BM39" s="635"/>
      <c r="BN39" s="635"/>
      <c r="BO39" s="635"/>
      <c r="BP39" s="635"/>
      <c r="BQ39" s="635"/>
      <c r="BR39" s="635"/>
      <c r="BS39" s="635"/>
      <c r="BT39" s="635"/>
      <c r="BU39" s="635"/>
      <c r="BV39" s="181"/>
      <c r="BW39" s="634">
        <f t="shared" si="2"/>
        <v>13</v>
      </c>
      <c r="BX39" s="634"/>
      <c r="BY39" s="635" t="str">
        <f>IF('各会計、関係団体の財政状況及び健全化判断比率'!B73="","",'各会計、関係団体の財政状況及び健全化判断比率'!B73)</f>
        <v>徳之島愛ランド広域連合（徳之島食肉センター特別会計）</v>
      </c>
      <c r="BZ39" s="635"/>
      <c r="CA39" s="635"/>
      <c r="CB39" s="635"/>
      <c r="CC39" s="635"/>
      <c r="CD39" s="635"/>
      <c r="CE39" s="635"/>
      <c r="CF39" s="635"/>
      <c r="CG39" s="635"/>
      <c r="CH39" s="635"/>
      <c r="CI39" s="635"/>
      <c r="CJ39" s="635"/>
      <c r="CK39" s="635"/>
      <c r="CL39" s="635"/>
      <c r="CM39" s="635"/>
      <c r="CN39" s="181"/>
      <c r="CO39" s="634" t="str">
        <f t="shared" si="3"/>
        <v/>
      </c>
      <c r="CP39" s="634"/>
      <c r="CQ39" s="635" t="str">
        <f>IF('各会計、関係団体の財政状況及び健全化判断比率'!BS12="","",'各会計、関係団体の財政状況及び健全化判断比率'!BS12)</f>
        <v/>
      </c>
      <c r="CR39" s="635"/>
      <c r="CS39" s="635"/>
      <c r="CT39" s="635"/>
      <c r="CU39" s="635"/>
      <c r="CV39" s="635"/>
      <c r="CW39" s="635"/>
      <c r="CX39" s="635"/>
      <c r="CY39" s="635"/>
      <c r="CZ39" s="635"/>
      <c r="DA39" s="635"/>
      <c r="DB39" s="635"/>
      <c r="DC39" s="635"/>
      <c r="DD39" s="635"/>
      <c r="DE39" s="635"/>
      <c r="DG39" s="636" t="str">
        <f>IF('各会計、関係団体の財政状況及び健全化判断比率'!BR12="","",'各会計、関係団体の財政状況及び健全化判断比率'!BR12)</f>
        <v/>
      </c>
      <c r="DH39" s="636"/>
      <c r="DI39" s="208"/>
    </row>
    <row r="40" spans="1:113" ht="32.25" customHeight="1" x14ac:dyDescent="0.2">
      <c r="A40" s="181"/>
      <c r="B40" s="205"/>
      <c r="C40" s="634" t="str">
        <f t="shared" si="5"/>
        <v/>
      </c>
      <c r="D40" s="634"/>
      <c r="E40" s="635" t="str">
        <f>IF('各会計、関係団体の財政状況及び健全化判断比率'!B13="","",'各会計、関係団体の財政状況及び健全化判断比率'!B13)</f>
        <v/>
      </c>
      <c r="F40" s="635"/>
      <c r="G40" s="635"/>
      <c r="H40" s="635"/>
      <c r="I40" s="635"/>
      <c r="J40" s="635"/>
      <c r="K40" s="635"/>
      <c r="L40" s="635"/>
      <c r="M40" s="635"/>
      <c r="N40" s="635"/>
      <c r="O40" s="635"/>
      <c r="P40" s="635"/>
      <c r="Q40" s="635"/>
      <c r="R40" s="635"/>
      <c r="S40" s="635"/>
      <c r="T40" s="181"/>
      <c r="U40" s="634" t="str">
        <f t="shared" si="4"/>
        <v/>
      </c>
      <c r="V40" s="634"/>
      <c r="W40" s="635"/>
      <c r="X40" s="635"/>
      <c r="Y40" s="635"/>
      <c r="Z40" s="635"/>
      <c r="AA40" s="635"/>
      <c r="AB40" s="635"/>
      <c r="AC40" s="635"/>
      <c r="AD40" s="635"/>
      <c r="AE40" s="635"/>
      <c r="AF40" s="635"/>
      <c r="AG40" s="635"/>
      <c r="AH40" s="635"/>
      <c r="AI40" s="635"/>
      <c r="AJ40" s="635"/>
      <c r="AK40" s="635"/>
      <c r="AL40" s="181"/>
      <c r="AM40" s="634" t="str">
        <f t="shared" si="0"/>
        <v/>
      </c>
      <c r="AN40" s="634"/>
      <c r="AO40" s="635"/>
      <c r="AP40" s="635"/>
      <c r="AQ40" s="635"/>
      <c r="AR40" s="635"/>
      <c r="AS40" s="635"/>
      <c r="AT40" s="635"/>
      <c r="AU40" s="635"/>
      <c r="AV40" s="635"/>
      <c r="AW40" s="635"/>
      <c r="AX40" s="635"/>
      <c r="AY40" s="635"/>
      <c r="AZ40" s="635"/>
      <c r="BA40" s="635"/>
      <c r="BB40" s="635"/>
      <c r="BC40" s="635"/>
      <c r="BD40" s="181"/>
      <c r="BE40" s="634" t="str">
        <f t="shared" si="1"/>
        <v/>
      </c>
      <c r="BF40" s="634"/>
      <c r="BG40" s="635"/>
      <c r="BH40" s="635"/>
      <c r="BI40" s="635"/>
      <c r="BJ40" s="635"/>
      <c r="BK40" s="635"/>
      <c r="BL40" s="635"/>
      <c r="BM40" s="635"/>
      <c r="BN40" s="635"/>
      <c r="BO40" s="635"/>
      <c r="BP40" s="635"/>
      <c r="BQ40" s="635"/>
      <c r="BR40" s="635"/>
      <c r="BS40" s="635"/>
      <c r="BT40" s="635"/>
      <c r="BU40" s="635"/>
      <c r="BV40" s="181"/>
      <c r="BW40" s="634">
        <f t="shared" si="2"/>
        <v>14</v>
      </c>
      <c r="BX40" s="634"/>
      <c r="BY40" s="635" t="str">
        <f>IF('各会計、関係団体の財政状況及び健全化判断比率'!B74="","",'各会計、関係団体の財政状況及び健全化判断比率'!B74)</f>
        <v>鹿児島県後期高齢者医療広域連合（一般会計）</v>
      </c>
      <c r="BZ40" s="635"/>
      <c r="CA40" s="635"/>
      <c r="CB40" s="635"/>
      <c r="CC40" s="635"/>
      <c r="CD40" s="635"/>
      <c r="CE40" s="635"/>
      <c r="CF40" s="635"/>
      <c r="CG40" s="635"/>
      <c r="CH40" s="635"/>
      <c r="CI40" s="635"/>
      <c r="CJ40" s="635"/>
      <c r="CK40" s="635"/>
      <c r="CL40" s="635"/>
      <c r="CM40" s="635"/>
      <c r="CN40" s="181"/>
      <c r="CO40" s="634" t="str">
        <f t="shared" si="3"/>
        <v/>
      </c>
      <c r="CP40" s="634"/>
      <c r="CQ40" s="635" t="str">
        <f>IF('各会計、関係団体の財政状況及び健全化判断比率'!BS13="","",'各会計、関係団体の財政状況及び健全化判断比率'!BS13)</f>
        <v/>
      </c>
      <c r="CR40" s="635"/>
      <c r="CS40" s="635"/>
      <c r="CT40" s="635"/>
      <c r="CU40" s="635"/>
      <c r="CV40" s="635"/>
      <c r="CW40" s="635"/>
      <c r="CX40" s="635"/>
      <c r="CY40" s="635"/>
      <c r="CZ40" s="635"/>
      <c r="DA40" s="635"/>
      <c r="DB40" s="635"/>
      <c r="DC40" s="635"/>
      <c r="DD40" s="635"/>
      <c r="DE40" s="635"/>
      <c r="DG40" s="636" t="str">
        <f>IF('各会計、関係団体の財政状況及び健全化判断比率'!BR13="","",'各会計、関係団体の財政状況及び健全化判断比率'!BR13)</f>
        <v/>
      </c>
      <c r="DH40" s="636"/>
      <c r="DI40" s="208"/>
    </row>
    <row r="41" spans="1:113" ht="32.25" customHeight="1" x14ac:dyDescent="0.2">
      <c r="A41" s="181"/>
      <c r="B41" s="205"/>
      <c r="C41" s="634" t="str">
        <f t="shared" si="5"/>
        <v/>
      </c>
      <c r="D41" s="634"/>
      <c r="E41" s="635" t="str">
        <f>IF('各会計、関係団体の財政状況及び健全化判断比率'!B14="","",'各会計、関係団体の財政状況及び健全化判断比率'!B14)</f>
        <v/>
      </c>
      <c r="F41" s="635"/>
      <c r="G41" s="635"/>
      <c r="H41" s="635"/>
      <c r="I41" s="635"/>
      <c r="J41" s="635"/>
      <c r="K41" s="635"/>
      <c r="L41" s="635"/>
      <c r="M41" s="635"/>
      <c r="N41" s="635"/>
      <c r="O41" s="635"/>
      <c r="P41" s="635"/>
      <c r="Q41" s="635"/>
      <c r="R41" s="635"/>
      <c r="S41" s="635"/>
      <c r="T41" s="181"/>
      <c r="U41" s="634" t="str">
        <f t="shared" si="4"/>
        <v/>
      </c>
      <c r="V41" s="634"/>
      <c r="W41" s="635"/>
      <c r="X41" s="635"/>
      <c r="Y41" s="635"/>
      <c r="Z41" s="635"/>
      <c r="AA41" s="635"/>
      <c r="AB41" s="635"/>
      <c r="AC41" s="635"/>
      <c r="AD41" s="635"/>
      <c r="AE41" s="635"/>
      <c r="AF41" s="635"/>
      <c r="AG41" s="635"/>
      <c r="AH41" s="635"/>
      <c r="AI41" s="635"/>
      <c r="AJ41" s="635"/>
      <c r="AK41" s="635"/>
      <c r="AL41" s="181"/>
      <c r="AM41" s="634" t="str">
        <f t="shared" si="0"/>
        <v/>
      </c>
      <c r="AN41" s="634"/>
      <c r="AO41" s="635"/>
      <c r="AP41" s="635"/>
      <c r="AQ41" s="635"/>
      <c r="AR41" s="635"/>
      <c r="AS41" s="635"/>
      <c r="AT41" s="635"/>
      <c r="AU41" s="635"/>
      <c r="AV41" s="635"/>
      <c r="AW41" s="635"/>
      <c r="AX41" s="635"/>
      <c r="AY41" s="635"/>
      <c r="AZ41" s="635"/>
      <c r="BA41" s="635"/>
      <c r="BB41" s="635"/>
      <c r="BC41" s="635"/>
      <c r="BD41" s="181"/>
      <c r="BE41" s="634" t="str">
        <f t="shared" si="1"/>
        <v/>
      </c>
      <c r="BF41" s="634"/>
      <c r="BG41" s="635"/>
      <c r="BH41" s="635"/>
      <c r="BI41" s="635"/>
      <c r="BJ41" s="635"/>
      <c r="BK41" s="635"/>
      <c r="BL41" s="635"/>
      <c r="BM41" s="635"/>
      <c r="BN41" s="635"/>
      <c r="BO41" s="635"/>
      <c r="BP41" s="635"/>
      <c r="BQ41" s="635"/>
      <c r="BR41" s="635"/>
      <c r="BS41" s="635"/>
      <c r="BT41" s="635"/>
      <c r="BU41" s="635"/>
      <c r="BV41" s="181"/>
      <c r="BW41" s="634">
        <f t="shared" si="2"/>
        <v>15</v>
      </c>
      <c r="BX41" s="634"/>
      <c r="BY41" s="635" t="str">
        <f>IF('各会計、関係団体の財政状況及び健全化判断比率'!B75="","",'各会計、関係団体の財政状況及び健全化判断比率'!B75)</f>
        <v>鹿児島県後期高齢者医療広域連合（後期高齢者医療特別会計）</v>
      </c>
      <c r="BZ41" s="635"/>
      <c r="CA41" s="635"/>
      <c r="CB41" s="635"/>
      <c r="CC41" s="635"/>
      <c r="CD41" s="635"/>
      <c r="CE41" s="635"/>
      <c r="CF41" s="635"/>
      <c r="CG41" s="635"/>
      <c r="CH41" s="635"/>
      <c r="CI41" s="635"/>
      <c r="CJ41" s="635"/>
      <c r="CK41" s="635"/>
      <c r="CL41" s="635"/>
      <c r="CM41" s="635"/>
      <c r="CN41" s="181"/>
      <c r="CO41" s="634" t="str">
        <f t="shared" si="3"/>
        <v/>
      </c>
      <c r="CP41" s="634"/>
      <c r="CQ41" s="635" t="str">
        <f>IF('各会計、関係団体の財政状況及び健全化判断比率'!BS14="","",'各会計、関係団体の財政状況及び健全化判断比率'!BS14)</f>
        <v/>
      </c>
      <c r="CR41" s="635"/>
      <c r="CS41" s="635"/>
      <c r="CT41" s="635"/>
      <c r="CU41" s="635"/>
      <c r="CV41" s="635"/>
      <c r="CW41" s="635"/>
      <c r="CX41" s="635"/>
      <c r="CY41" s="635"/>
      <c r="CZ41" s="635"/>
      <c r="DA41" s="635"/>
      <c r="DB41" s="635"/>
      <c r="DC41" s="635"/>
      <c r="DD41" s="635"/>
      <c r="DE41" s="635"/>
      <c r="DG41" s="636" t="str">
        <f>IF('各会計、関係団体の財政状況及び健全化判断比率'!BR14="","",'各会計、関係団体の財政状況及び健全化判断比率'!BR14)</f>
        <v/>
      </c>
      <c r="DH41" s="636"/>
      <c r="DI41" s="208"/>
    </row>
    <row r="42" spans="1:113" ht="32.25" customHeight="1" x14ac:dyDescent="0.2">
      <c r="B42" s="205"/>
      <c r="C42" s="634" t="str">
        <f t="shared" si="5"/>
        <v/>
      </c>
      <c r="D42" s="634"/>
      <c r="E42" s="635" t="str">
        <f>IF('各会計、関係団体の財政状況及び健全化判断比率'!B15="","",'各会計、関係団体の財政状況及び健全化判断比率'!B15)</f>
        <v/>
      </c>
      <c r="F42" s="635"/>
      <c r="G42" s="635"/>
      <c r="H42" s="635"/>
      <c r="I42" s="635"/>
      <c r="J42" s="635"/>
      <c r="K42" s="635"/>
      <c r="L42" s="635"/>
      <c r="M42" s="635"/>
      <c r="N42" s="635"/>
      <c r="O42" s="635"/>
      <c r="P42" s="635"/>
      <c r="Q42" s="635"/>
      <c r="R42" s="635"/>
      <c r="S42" s="635"/>
      <c r="T42" s="181"/>
      <c r="U42" s="634" t="str">
        <f t="shared" si="4"/>
        <v/>
      </c>
      <c r="V42" s="634"/>
      <c r="W42" s="635"/>
      <c r="X42" s="635"/>
      <c r="Y42" s="635"/>
      <c r="Z42" s="635"/>
      <c r="AA42" s="635"/>
      <c r="AB42" s="635"/>
      <c r="AC42" s="635"/>
      <c r="AD42" s="635"/>
      <c r="AE42" s="635"/>
      <c r="AF42" s="635"/>
      <c r="AG42" s="635"/>
      <c r="AH42" s="635"/>
      <c r="AI42" s="635"/>
      <c r="AJ42" s="635"/>
      <c r="AK42" s="635"/>
      <c r="AL42" s="181"/>
      <c r="AM42" s="634" t="str">
        <f t="shared" si="0"/>
        <v/>
      </c>
      <c r="AN42" s="634"/>
      <c r="AO42" s="635"/>
      <c r="AP42" s="635"/>
      <c r="AQ42" s="635"/>
      <c r="AR42" s="635"/>
      <c r="AS42" s="635"/>
      <c r="AT42" s="635"/>
      <c r="AU42" s="635"/>
      <c r="AV42" s="635"/>
      <c r="AW42" s="635"/>
      <c r="AX42" s="635"/>
      <c r="AY42" s="635"/>
      <c r="AZ42" s="635"/>
      <c r="BA42" s="635"/>
      <c r="BB42" s="635"/>
      <c r="BC42" s="635"/>
      <c r="BD42" s="181"/>
      <c r="BE42" s="634" t="str">
        <f t="shared" si="1"/>
        <v/>
      </c>
      <c r="BF42" s="634"/>
      <c r="BG42" s="635"/>
      <c r="BH42" s="635"/>
      <c r="BI42" s="635"/>
      <c r="BJ42" s="635"/>
      <c r="BK42" s="635"/>
      <c r="BL42" s="635"/>
      <c r="BM42" s="635"/>
      <c r="BN42" s="635"/>
      <c r="BO42" s="635"/>
      <c r="BP42" s="635"/>
      <c r="BQ42" s="635"/>
      <c r="BR42" s="635"/>
      <c r="BS42" s="635"/>
      <c r="BT42" s="635"/>
      <c r="BU42" s="635"/>
      <c r="BV42" s="181"/>
      <c r="BW42" s="634" t="str">
        <f t="shared" si="2"/>
        <v/>
      </c>
      <c r="BX42" s="634"/>
      <c r="BY42" s="635" t="str">
        <f>IF('各会計、関係団体の財政状況及び健全化判断比率'!B76="","",'各会計、関係団体の財政状況及び健全化判断比率'!B76)</f>
        <v/>
      </c>
      <c r="BZ42" s="635"/>
      <c r="CA42" s="635"/>
      <c r="CB42" s="635"/>
      <c r="CC42" s="635"/>
      <c r="CD42" s="635"/>
      <c r="CE42" s="635"/>
      <c r="CF42" s="635"/>
      <c r="CG42" s="635"/>
      <c r="CH42" s="635"/>
      <c r="CI42" s="635"/>
      <c r="CJ42" s="635"/>
      <c r="CK42" s="635"/>
      <c r="CL42" s="635"/>
      <c r="CM42" s="635"/>
      <c r="CN42" s="181"/>
      <c r="CO42" s="634" t="str">
        <f t="shared" si="3"/>
        <v/>
      </c>
      <c r="CP42" s="634"/>
      <c r="CQ42" s="635" t="str">
        <f>IF('各会計、関係団体の財政状況及び健全化判断比率'!BS15="","",'各会計、関係団体の財政状況及び健全化判断比率'!BS15)</f>
        <v/>
      </c>
      <c r="CR42" s="635"/>
      <c r="CS42" s="635"/>
      <c r="CT42" s="635"/>
      <c r="CU42" s="635"/>
      <c r="CV42" s="635"/>
      <c r="CW42" s="635"/>
      <c r="CX42" s="635"/>
      <c r="CY42" s="635"/>
      <c r="CZ42" s="635"/>
      <c r="DA42" s="635"/>
      <c r="DB42" s="635"/>
      <c r="DC42" s="635"/>
      <c r="DD42" s="635"/>
      <c r="DE42" s="635"/>
      <c r="DG42" s="636" t="str">
        <f>IF('各会計、関係団体の財政状況及び健全化判断比率'!BR15="","",'各会計、関係団体の財政状況及び健全化判断比率'!BR15)</f>
        <v/>
      </c>
      <c r="DH42" s="636"/>
      <c r="DI42" s="208"/>
    </row>
    <row r="43" spans="1:113" ht="32.25" customHeight="1" x14ac:dyDescent="0.2">
      <c r="B43" s="205"/>
      <c r="C43" s="634" t="str">
        <f t="shared" si="5"/>
        <v/>
      </c>
      <c r="D43" s="634"/>
      <c r="E43" s="635" t="str">
        <f>IF('各会計、関係団体の財政状況及び健全化判断比率'!B16="","",'各会計、関係団体の財政状況及び健全化判断比率'!B16)</f>
        <v/>
      </c>
      <c r="F43" s="635"/>
      <c r="G43" s="635"/>
      <c r="H43" s="635"/>
      <c r="I43" s="635"/>
      <c r="J43" s="635"/>
      <c r="K43" s="635"/>
      <c r="L43" s="635"/>
      <c r="M43" s="635"/>
      <c r="N43" s="635"/>
      <c r="O43" s="635"/>
      <c r="P43" s="635"/>
      <c r="Q43" s="635"/>
      <c r="R43" s="635"/>
      <c r="S43" s="635"/>
      <c r="T43" s="181"/>
      <c r="U43" s="634" t="str">
        <f t="shared" si="4"/>
        <v/>
      </c>
      <c r="V43" s="634"/>
      <c r="W43" s="635"/>
      <c r="X43" s="635"/>
      <c r="Y43" s="635"/>
      <c r="Z43" s="635"/>
      <c r="AA43" s="635"/>
      <c r="AB43" s="635"/>
      <c r="AC43" s="635"/>
      <c r="AD43" s="635"/>
      <c r="AE43" s="635"/>
      <c r="AF43" s="635"/>
      <c r="AG43" s="635"/>
      <c r="AH43" s="635"/>
      <c r="AI43" s="635"/>
      <c r="AJ43" s="635"/>
      <c r="AK43" s="635"/>
      <c r="AL43" s="181"/>
      <c r="AM43" s="634" t="str">
        <f t="shared" si="0"/>
        <v/>
      </c>
      <c r="AN43" s="634"/>
      <c r="AO43" s="635"/>
      <c r="AP43" s="635"/>
      <c r="AQ43" s="635"/>
      <c r="AR43" s="635"/>
      <c r="AS43" s="635"/>
      <c r="AT43" s="635"/>
      <c r="AU43" s="635"/>
      <c r="AV43" s="635"/>
      <c r="AW43" s="635"/>
      <c r="AX43" s="635"/>
      <c r="AY43" s="635"/>
      <c r="AZ43" s="635"/>
      <c r="BA43" s="635"/>
      <c r="BB43" s="635"/>
      <c r="BC43" s="635"/>
      <c r="BD43" s="181"/>
      <c r="BE43" s="634" t="str">
        <f t="shared" si="1"/>
        <v/>
      </c>
      <c r="BF43" s="634"/>
      <c r="BG43" s="635"/>
      <c r="BH43" s="635"/>
      <c r="BI43" s="635"/>
      <c r="BJ43" s="635"/>
      <c r="BK43" s="635"/>
      <c r="BL43" s="635"/>
      <c r="BM43" s="635"/>
      <c r="BN43" s="635"/>
      <c r="BO43" s="635"/>
      <c r="BP43" s="635"/>
      <c r="BQ43" s="635"/>
      <c r="BR43" s="635"/>
      <c r="BS43" s="635"/>
      <c r="BT43" s="635"/>
      <c r="BU43" s="635"/>
      <c r="BV43" s="181"/>
      <c r="BW43" s="634" t="str">
        <f t="shared" si="2"/>
        <v/>
      </c>
      <c r="BX43" s="634"/>
      <c r="BY43" s="635" t="str">
        <f>IF('各会計、関係団体の財政状況及び健全化判断比率'!B77="","",'各会計、関係団体の財政状況及び健全化判断比率'!B77)</f>
        <v/>
      </c>
      <c r="BZ43" s="635"/>
      <c r="CA43" s="635"/>
      <c r="CB43" s="635"/>
      <c r="CC43" s="635"/>
      <c r="CD43" s="635"/>
      <c r="CE43" s="635"/>
      <c r="CF43" s="635"/>
      <c r="CG43" s="635"/>
      <c r="CH43" s="635"/>
      <c r="CI43" s="635"/>
      <c r="CJ43" s="635"/>
      <c r="CK43" s="635"/>
      <c r="CL43" s="635"/>
      <c r="CM43" s="635"/>
      <c r="CN43" s="181"/>
      <c r="CO43" s="634" t="str">
        <f t="shared" si="3"/>
        <v/>
      </c>
      <c r="CP43" s="634"/>
      <c r="CQ43" s="635" t="str">
        <f>IF('各会計、関係団体の財政状況及び健全化判断比率'!BS16="","",'各会計、関係団体の財政状況及び健全化判断比率'!BS16)</f>
        <v/>
      </c>
      <c r="CR43" s="635"/>
      <c r="CS43" s="635"/>
      <c r="CT43" s="635"/>
      <c r="CU43" s="635"/>
      <c r="CV43" s="635"/>
      <c r="CW43" s="635"/>
      <c r="CX43" s="635"/>
      <c r="CY43" s="635"/>
      <c r="CZ43" s="635"/>
      <c r="DA43" s="635"/>
      <c r="DB43" s="635"/>
      <c r="DC43" s="635"/>
      <c r="DD43" s="635"/>
      <c r="DE43" s="635"/>
      <c r="DG43" s="636" t="str">
        <f>IF('各会計、関係団体の財政状況及び健全化判断比率'!BR16="","",'各会計、関係団体の財政状況及び健全化判断比率'!BR16)</f>
        <v/>
      </c>
      <c r="DH43" s="636"/>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7" t="s">
        <v>194</v>
      </c>
      <c r="F46" s="637"/>
      <c r="G46" s="637"/>
      <c r="H46" s="637"/>
      <c r="I46" s="637"/>
      <c r="J46" s="637"/>
      <c r="K46" s="637"/>
      <c r="L46" s="637"/>
      <c r="M46" s="637"/>
      <c r="N46" s="637"/>
      <c r="O46" s="637"/>
      <c r="P46" s="637"/>
      <c r="Q46" s="637"/>
      <c r="R46" s="637"/>
      <c r="S46" s="637"/>
      <c r="T46" s="637"/>
      <c r="U46" s="637"/>
      <c r="V46" s="637"/>
      <c r="W46" s="637"/>
      <c r="X46" s="637"/>
      <c r="Y46" s="637"/>
      <c r="Z46" s="637"/>
      <c r="AA46" s="637"/>
      <c r="AB46" s="637"/>
      <c r="AC46" s="637"/>
      <c r="AD46" s="637"/>
      <c r="AE46" s="637"/>
      <c r="AF46" s="637"/>
      <c r="AG46" s="637"/>
      <c r="AH46" s="637"/>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7"/>
      <c r="BI46" s="637"/>
      <c r="BJ46" s="637"/>
      <c r="BK46" s="637"/>
      <c r="BL46" s="637"/>
      <c r="BM46" s="637"/>
      <c r="BN46" s="637"/>
      <c r="BO46" s="637"/>
      <c r="BP46" s="637"/>
      <c r="BQ46" s="637"/>
      <c r="BR46" s="637"/>
      <c r="BS46" s="637"/>
      <c r="BT46" s="637"/>
      <c r="BU46" s="637"/>
      <c r="BV46" s="637"/>
      <c r="BW46" s="637"/>
      <c r="BX46" s="637"/>
      <c r="BY46" s="637"/>
      <c r="BZ46" s="637"/>
      <c r="CA46" s="637"/>
      <c r="CB46" s="637"/>
      <c r="CC46" s="637"/>
      <c r="CD46" s="637"/>
      <c r="CE46" s="637"/>
      <c r="CF46" s="637"/>
      <c r="CG46" s="637"/>
      <c r="CH46" s="637"/>
      <c r="CI46" s="637"/>
      <c r="CJ46" s="637"/>
      <c r="CK46" s="637"/>
      <c r="CL46" s="637"/>
      <c r="CM46" s="637"/>
      <c r="CN46" s="637"/>
      <c r="CO46" s="637"/>
      <c r="CP46" s="637"/>
      <c r="CQ46" s="637"/>
      <c r="CR46" s="637"/>
      <c r="CS46" s="637"/>
      <c r="CT46" s="637"/>
      <c r="CU46" s="637"/>
      <c r="CV46" s="637"/>
      <c r="CW46" s="637"/>
      <c r="CX46" s="637"/>
      <c r="CY46" s="637"/>
      <c r="CZ46" s="637"/>
      <c r="DA46" s="637"/>
      <c r="DB46" s="637"/>
      <c r="DC46" s="637"/>
      <c r="DD46" s="637"/>
      <c r="DE46" s="637"/>
      <c r="DF46" s="637"/>
      <c r="DG46" s="637"/>
      <c r="DH46" s="637"/>
      <c r="DI46" s="637"/>
    </row>
    <row r="47" spans="1:113" x14ac:dyDescent="0.2">
      <c r="E47" s="637" t="s">
        <v>195</v>
      </c>
      <c r="F47" s="637"/>
      <c r="G47" s="637"/>
      <c r="H47" s="637"/>
      <c r="I47" s="637"/>
      <c r="J47" s="637"/>
      <c r="K47" s="637"/>
      <c r="L47" s="637"/>
      <c r="M47" s="637"/>
      <c r="N47" s="637"/>
      <c r="O47" s="637"/>
      <c r="P47" s="637"/>
      <c r="Q47" s="637"/>
      <c r="R47" s="637"/>
      <c r="S47" s="637"/>
      <c r="T47" s="637"/>
      <c r="U47" s="637"/>
      <c r="V47" s="637"/>
      <c r="W47" s="637"/>
      <c r="X47" s="637"/>
      <c r="Y47" s="637"/>
      <c r="Z47" s="637"/>
      <c r="AA47" s="637"/>
      <c r="AB47" s="637"/>
      <c r="AC47" s="637"/>
      <c r="AD47" s="637"/>
      <c r="AE47" s="637"/>
      <c r="AF47" s="637"/>
      <c r="AG47" s="637"/>
      <c r="AH47" s="637"/>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7"/>
      <c r="BI47" s="637"/>
      <c r="BJ47" s="637"/>
      <c r="BK47" s="637"/>
      <c r="BL47" s="637"/>
      <c r="BM47" s="637"/>
      <c r="BN47" s="637"/>
      <c r="BO47" s="637"/>
      <c r="BP47" s="637"/>
      <c r="BQ47" s="637"/>
      <c r="BR47" s="637"/>
      <c r="BS47" s="637"/>
      <c r="BT47" s="637"/>
      <c r="BU47" s="637"/>
      <c r="BV47" s="637"/>
      <c r="BW47" s="637"/>
      <c r="BX47" s="637"/>
      <c r="BY47" s="637"/>
      <c r="BZ47" s="637"/>
      <c r="CA47" s="637"/>
      <c r="CB47" s="637"/>
      <c r="CC47" s="637"/>
      <c r="CD47" s="637"/>
      <c r="CE47" s="637"/>
      <c r="CF47" s="637"/>
      <c r="CG47" s="637"/>
      <c r="CH47" s="637"/>
      <c r="CI47" s="637"/>
      <c r="CJ47" s="637"/>
      <c r="CK47" s="637"/>
      <c r="CL47" s="637"/>
      <c r="CM47" s="637"/>
      <c r="CN47" s="637"/>
      <c r="CO47" s="637"/>
      <c r="CP47" s="637"/>
      <c r="CQ47" s="637"/>
      <c r="CR47" s="637"/>
      <c r="CS47" s="637"/>
      <c r="CT47" s="637"/>
      <c r="CU47" s="637"/>
      <c r="CV47" s="637"/>
      <c r="CW47" s="637"/>
      <c r="CX47" s="637"/>
      <c r="CY47" s="637"/>
      <c r="CZ47" s="637"/>
      <c r="DA47" s="637"/>
      <c r="DB47" s="637"/>
      <c r="DC47" s="637"/>
      <c r="DD47" s="637"/>
      <c r="DE47" s="637"/>
      <c r="DF47" s="637"/>
      <c r="DG47" s="637"/>
      <c r="DH47" s="637"/>
      <c r="DI47" s="637"/>
    </row>
    <row r="48" spans="1:113" x14ac:dyDescent="0.2">
      <c r="E48" s="637" t="s">
        <v>196</v>
      </c>
      <c r="F48" s="637"/>
      <c r="G48" s="637"/>
      <c r="H48" s="637"/>
      <c r="I48" s="637"/>
      <c r="J48" s="637"/>
      <c r="K48" s="637"/>
      <c r="L48" s="637"/>
      <c r="M48" s="637"/>
      <c r="N48" s="637"/>
      <c r="O48" s="637"/>
      <c r="P48" s="637"/>
      <c r="Q48" s="637"/>
      <c r="R48" s="637"/>
      <c r="S48" s="637"/>
      <c r="T48" s="637"/>
      <c r="U48" s="637"/>
      <c r="V48" s="637"/>
      <c r="W48" s="637"/>
      <c r="X48" s="637"/>
      <c r="Y48" s="637"/>
      <c r="Z48" s="637"/>
      <c r="AA48" s="637"/>
      <c r="AB48" s="637"/>
      <c r="AC48" s="637"/>
      <c r="AD48" s="637"/>
      <c r="AE48" s="637"/>
      <c r="AF48" s="637"/>
      <c r="AG48" s="637"/>
      <c r="AH48" s="637"/>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7"/>
      <c r="BI48" s="637"/>
      <c r="BJ48" s="637"/>
      <c r="BK48" s="637"/>
      <c r="BL48" s="637"/>
      <c r="BM48" s="637"/>
      <c r="BN48" s="637"/>
      <c r="BO48" s="637"/>
      <c r="BP48" s="637"/>
      <c r="BQ48" s="637"/>
      <c r="BR48" s="637"/>
      <c r="BS48" s="637"/>
      <c r="BT48" s="637"/>
      <c r="BU48" s="637"/>
      <c r="BV48" s="637"/>
      <c r="BW48" s="637"/>
      <c r="BX48" s="637"/>
      <c r="BY48" s="637"/>
      <c r="BZ48" s="637"/>
      <c r="CA48" s="637"/>
      <c r="CB48" s="637"/>
      <c r="CC48" s="637"/>
      <c r="CD48" s="637"/>
      <c r="CE48" s="637"/>
      <c r="CF48" s="637"/>
      <c r="CG48" s="637"/>
      <c r="CH48" s="637"/>
      <c r="CI48" s="637"/>
      <c r="CJ48" s="637"/>
      <c r="CK48" s="637"/>
      <c r="CL48" s="637"/>
      <c r="CM48" s="637"/>
      <c r="CN48" s="637"/>
      <c r="CO48" s="637"/>
      <c r="CP48" s="637"/>
      <c r="CQ48" s="637"/>
      <c r="CR48" s="637"/>
      <c r="CS48" s="637"/>
      <c r="CT48" s="637"/>
      <c r="CU48" s="637"/>
      <c r="CV48" s="637"/>
      <c r="CW48" s="637"/>
      <c r="CX48" s="637"/>
      <c r="CY48" s="637"/>
      <c r="CZ48" s="637"/>
      <c r="DA48" s="637"/>
      <c r="DB48" s="637"/>
      <c r="DC48" s="637"/>
      <c r="DD48" s="637"/>
      <c r="DE48" s="637"/>
      <c r="DF48" s="637"/>
      <c r="DG48" s="637"/>
      <c r="DH48" s="637"/>
      <c r="DI48" s="637"/>
    </row>
    <row r="49" spans="5:113" x14ac:dyDescent="0.2">
      <c r="E49" s="638" t="s">
        <v>197</v>
      </c>
      <c r="F49" s="638"/>
      <c r="G49" s="638"/>
      <c r="H49" s="638"/>
      <c r="I49" s="638"/>
      <c r="J49" s="638"/>
      <c r="K49" s="638"/>
      <c r="L49" s="638"/>
      <c r="M49" s="638"/>
      <c r="N49" s="638"/>
      <c r="O49" s="638"/>
      <c r="P49" s="638"/>
      <c r="Q49" s="638"/>
      <c r="R49" s="638"/>
      <c r="S49" s="638"/>
      <c r="T49" s="638"/>
      <c r="U49" s="638"/>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row>
    <row r="50" spans="5:113" x14ac:dyDescent="0.2">
      <c r="E50" s="637" t="s">
        <v>198</v>
      </c>
      <c r="F50" s="637"/>
      <c r="G50" s="637"/>
      <c r="H50" s="637"/>
      <c r="I50" s="637"/>
      <c r="J50" s="637"/>
      <c r="K50" s="637"/>
      <c r="L50" s="637"/>
      <c r="M50" s="637"/>
      <c r="N50" s="637"/>
      <c r="O50" s="637"/>
      <c r="P50" s="637"/>
      <c r="Q50" s="637"/>
      <c r="R50" s="637"/>
      <c r="S50" s="637"/>
      <c r="T50" s="637"/>
      <c r="U50" s="637"/>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row>
    <row r="51" spans="5:113" x14ac:dyDescent="0.2">
      <c r="E51" s="637" t="s">
        <v>199</v>
      </c>
      <c r="F51" s="637"/>
      <c r="G51" s="637"/>
      <c r="H51" s="637"/>
      <c r="I51" s="637"/>
      <c r="J51" s="637"/>
      <c r="K51" s="637"/>
      <c r="L51" s="637"/>
      <c r="M51" s="637"/>
      <c r="N51" s="637"/>
      <c r="O51" s="637"/>
      <c r="P51" s="637"/>
      <c r="Q51" s="637"/>
      <c r="R51" s="637"/>
      <c r="S51" s="637"/>
      <c r="T51" s="637"/>
      <c r="U51" s="637"/>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row>
    <row r="52" spans="5:113" x14ac:dyDescent="0.2">
      <c r="E52" s="637" t="s">
        <v>200</v>
      </c>
      <c r="F52" s="637"/>
      <c r="G52" s="637"/>
      <c r="H52" s="637"/>
      <c r="I52" s="637"/>
      <c r="J52" s="637"/>
      <c r="K52" s="637"/>
      <c r="L52" s="637"/>
      <c r="M52" s="637"/>
      <c r="N52" s="637"/>
      <c r="O52" s="637"/>
      <c r="P52" s="637"/>
      <c r="Q52" s="637"/>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row>
    <row r="53" spans="5:113" x14ac:dyDescent="0.2">
      <c r="E53" s="637" t="s">
        <v>201</v>
      </c>
      <c r="F53" s="637"/>
      <c r="G53" s="637"/>
      <c r="H53" s="637"/>
      <c r="I53" s="637"/>
      <c r="J53" s="637"/>
      <c r="K53" s="637"/>
      <c r="L53" s="637"/>
      <c r="M53" s="637"/>
      <c r="N53" s="637"/>
      <c r="O53" s="637"/>
      <c r="P53" s="637"/>
      <c r="Q53" s="637"/>
      <c r="R53" s="637"/>
      <c r="S53" s="637"/>
      <c r="T53" s="637"/>
      <c r="U53" s="637"/>
      <c r="V53" s="637"/>
      <c r="W53" s="637"/>
      <c r="X53" s="637"/>
      <c r="Y53" s="637"/>
      <c r="Z53" s="637"/>
      <c r="AA53" s="637"/>
      <c r="AB53" s="637"/>
      <c r="AC53" s="637"/>
      <c r="AD53" s="637"/>
      <c r="AE53" s="637"/>
      <c r="AF53" s="637"/>
      <c r="AG53" s="637"/>
      <c r="AH53" s="637"/>
      <c r="AI53" s="637"/>
      <c r="AJ53" s="637"/>
      <c r="AK53" s="637"/>
      <c r="AL53" s="637"/>
      <c r="AM53" s="637"/>
      <c r="AN53" s="637"/>
      <c r="AO53" s="637"/>
      <c r="AP53" s="637"/>
      <c r="AQ53" s="637"/>
      <c r="AR53" s="637"/>
      <c r="AS53" s="637"/>
      <c r="AT53" s="637"/>
      <c r="AU53" s="637"/>
      <c r="AV53" s="637"/>
      <c r="AW53" s="637"/>
      <c r="AX53" s="637"/>
      <c r="AY53" s="637"/>
      <c r="AZ53" s="637"/>
      <c r="BA53" s="637"/>
      <c r="BB53" s="637"/>
      <c r="BC53" s="637"/>
      <c r="BD53" s="637"/>
      <c r="BE53" s="637"/>
      <c r="BF53" s="637"/>
      <c r="BG53" s="637"/>
      <c r="BH53" s="637"/>
      <c r="BI53" s="637"/>
      <c r="BJ53" s="637"/>
      <c r="BK53" s="637"/>
      <c r="BL53" s="637"/>
      <c r="BM53" s="637"/>
      <c r="BN53" s="637"/>
      <c r="BO53" s="637"/>
      <c r="BP53" s="637"/>
      <c r="BQ53" s="637"/>
      <c r="BR53" s="637"/>
      <c r="BS53" s="637"/>
      <c r="BT53" s="637"/>
      <c r="BU53" s="637"/>
      <c r="BV53" s="637"/>
      <c r="BW53" s="637"/>
      <c r="BX53" s="637"/>
      <c r="BY53" s="637"/>
      <c r="BZ53" s="637"/>
      <c r="CA53" s="637"/>
      <c r="CB53" s="637"/>
      <c r="CC53" s="637"/>
      <c r="CD53" s="637"/>
      <c r="CE53" s="637"/>
      <c r="CF53" s="637"/>
      <c r="CG53" s="637"/>
      <c r="CH53" s="637"/>
      <c r="CI53" s="637"/>
      <c r="CJ53" s="637"/>
      <c r="CK53" s="637"/>
      <c r="CL53" s="637"/>
      <c r="CM53" s="637"/>
      <c r="CN53" s="637"/>
      <c r="CO53" s="637"/>
      <c r="CP53" s="637"/>
      <c r="CQ53" s="637"/>
      <c r="CR53" s="637"/>
      <c r="CS53" s="637"/>
      <c r="CT53" s="637"/>
      <c r="CU53" s="637"/>
      <c r="CV53" s="637"/>
      <c r="CW53" s="637"/>
      <c r="CX53" s="637"/>
      <c r="CY53" s="637"/>
      <c r="CZ53" s="637"/>
      <c r="DA53" s="637"/>
      <c r="DB53" s="637"/>
      <c r="DC53" s="637"/>
      <c r="DD53" s="637"/>
      <c r="DE53" s="637"/>
      <c r="DF53" s="637"/>
      <c r="DG53" s="637"/>
      <c r="DH53" s="637"/>
      <c r="DI53" s="637"/>
    </row>
    <row r="54" spans="5:113" x14ac:dyDescent="0.2"/>
    <row r="55" spans="5:113" x14ac:dyDescent="0.2"/>
    <row r="56" spans="5:113" x14ac:dyDescent="0.2"/>
  </sheetData>
  <sheetProtection algorithmName="SHA-512" hashValue="3DltoM8RLnl9P5xQoL+TX4JZMxjfVfGxd0yr+tB/bEAGCRWbx5dsZfcS0y/U6GSY16m5I4++PgK3ButgJ0eA3Q==" saltValue="iE9AF5Qr98SrI/ka1NRm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8" t="s">
        <v>535</v>
      </c>
      <c r="D34" s="1188"/>
      <c r="E34" s="1189"/>
      <c r="F34" s="32">
        <v>4.54</v>
      </c>
      <c r="G34" s="33">
        <v>5.79</v>
      </c>
      <c r="H34" s="33">
        <v>6.89</v>
      </c>
      <c r="I34" s="33">
        <v>8.27</v>
      </c>
      <c r="J34" s="34">
        <v>9.8000000000000007</v>
      </c>
      <c r="K34" s="22"/>
      <c r="L34" s="22"/>
      <c r="M34" s="22"/>
      <c r="N34" s="22"/>
      <c r="O34" s="22"/>
      <c r="P34" s="22"/>
    </row>
    <row r="35" spans="1:16" ht="39" customHeight="1" x14ac:dyDescent="0.2">
      <c r="A35" s="22"/>
      <c r="B35" s="35"/>
      <c r="C35" s="1182" t="s">
        <v>536</v>
      </c>
      <c r="D35" s="1183"/>
      <c r="E35" s="1184"/>
      <c r="F35" s="36">
        <v>3.35</v>
      </c>
      <c r="G35" s="37">
        <v>4.07</v>
      </c>
      <c r="H35" s="37">
        <v>9.32</v>
      </c>
      <c r="I35" s="37">
        <v>7.26</v>
      </c>
      <c r="J35" s="38">
        <v>4.59</v>
      </c>
      <c r="K35" s="22"/>
      <c r="L35" s="22"/>
      <c r="M35" s="22"/>
      <c r="N35" s="22"/>
      <c r="O35" s="22"/>
      <c r="P35" s="22"/>
    </row>
    <row r="36" spans="1:16" ht="39" customHeight="1" x14ac:dyDescent="0.2">
      <c r="A36" s="22"/>
      <c r="B36" s="35"/>
      <c r="C36" s="1182" t="s">
        <v>537</v>
      </c>
      <c r="D36" s="1183"/>
      <c r="E36" s="1184"/>
      <c r="F36" s="36">
        <v>0.93</v>
      </c>
      <c r="G36" s="37">
        <v>0.73</v>
      </c>
      <c r="H36" s="37">
        <v>0.86</v>
      </c>
      <c r="I36" s="37">
        <v>2.0099999999999998</v>
      </c>
      <c r="J36" s="38">
        <v>1.64</v>
      </c>
      <c r="K36" s="22"/>
      <c r="L36" s="22"/>
      <c r="M36" s="22"/>
      <c r="N36" s="22"/>
      <c r="O36" s="22"/>
      <c r="P36" s="22"/>
    </row>
    <row r="37" spans="1:16" ht="39" customHeight="1" x14ac:dyDescent="0.2">
      <c r="A37" s="22"/>
      <c r="B37" s="35"/>
      <c r="C37" s="1182" t="s">
        <v>538</v>
      </c>
      <c r="D37" s="1183"/>
      <c r="E37" s="1184"/>
      <c r="F37" s="36">
        <v>0.01</v>
      </c>
      <c r="G37" s="37">
        <v>0.01</v>
      </c>
      <c r="H37" s="37">
        <v>0.02</v>
      </c>
      <c r="I37" s="37">
        <v>0</v>
      </c>
      <c r="J37" s="38">
        <v>0.18</v>
      </c>
      <c r="K37" s="22"/>
      <c r="L37" s="22"/>
      <c r="M37" s="22"/>
      <c r="N37" s="22"/>
      <c r="O37" s="22"/>
      <c r="P37" s="22"/>
    </row>
    <row r="38" spans="1:16" ht="39" customHeight="1" x14ac:dyDescent="0.2">
      <c r="A38" s="22"/>
      <c r="B38" s="35"/>
      <c r="C38" s="1182" t="s">
        <v>539</v>
      </c>
      <c r="D38" s="1183"/>
      <c r="E38" s="1184"/>
      <c r="F38" s="36">
        <v>0.31</v>
      </c>
      <c r="G38" s="37">
        <v>0.42</v>
      </c>
      <c r="H38" s="37">
        <v>0.95</v>
      </c>
      <c r="I38" s="37">
        <v>0.45</v>
      </c>
      <c r="J38" s="38">
        <v>0.16</v>
      </c>
      <c r="K38" s="22"/>
      <c r="L38" s="22"/>
      <c r="M38" s="22"/>
      <c r="N38" s="22"/>
      <c r="O38" s="22"/>
      <c r="P38" s="22"/>
    </row>
    <row r="39" spans="1:16" ht="39" customHeight="1" x14ac:dyDescent="0.2">
      <c r="A39" s="22"/>
      <c r="B39" s="35"/>
      <c r="C39" s="1182" t="s">
        <v>540</v>
      </c>
      <c r="D39" s="1183"/>
      <c r="E39" s="1184"/>
      <c r="F39" s="36">
        <v>0.01</v>
      </c>
      <c r="G39" s="37">
        <v>0.01</v>
      </c>
      <c r="H39" s="37">
        <v>0.01</v>
      </c>
      <c r="I39" s="37">
        <v>0.03</v>
      </c>
      <c r="J39" s="38">
        <v>0.03</v>
      </c>
      <c r="K39" s="22"/>
      <c r="L39" s="22"/>
      <c r="M39" s="22"/>
      <c r="N39" s="22"/>
      <c r="O39" s="22"/>
      <c r="P39" s="22"/>
    </row>
    <row r="40" spans="1:16" ht="39" customHeight="1" x14ac:dyDescent="0.2">
      <c r="A40" s="22"/>
      <c r="B40" s="35"/>
      <c r="C40" s="1182" t="s">
        <v>541</v>
      </c>
      <c r="D40" s="1183"/>
      <c r="E40" s="1184"/>
      <c r="F40" s="36">
        <v>0</v>
      </c>
      <c r="G40" s="37">
        <v>0</v>
      </c>
      <c r="H40" s="37">
        <v>0</v>
      </c>
      <c r="I40" s="37">
        <v>0</v>
      </c>
      <c r="J40" s="38">
        <v>0</v>
      </c>
      <c r="K40" s="22"/>
      <c r="L40" s="22"/>
      <c r="M40" s="22"/>
      <c r="N40" s="22"/>
      <c r="O40" s="22"/>
      <c r="P40" s="22"/>
    </row>
    <row r="41" spans="1:16" ht="39" customHeight="1" x14ac:dyDescent="0.2">
      <c r="A41" s="22"/>
      <c r="B41" s="35"/>
      <c r="C41" s="1182"/>
      <c r="D41" s="1183"/>
      <c r="E41" s="1184"/>
      <c r="F41" s="36"/>
      <c r="G41" s="37"/>
      <c r="H41" s="37"/>
      <c r="I41" s="37"/>
      <c r="J41" s="38"/>
      <c r="K41" s="22"/>
      <c r="L41" s="22"/>
      <c r="M41" s="22"/>
      <c r="N41" s="22"/>
      <c r="O41" s="22"/>
      <c r="P41" s="22"/>
    </row>
    <row r="42" spans="1:16" ht="39" customHeight="1" x14ac:dyDescent="0.2">
      <c r="A42" s="22"/>
      <c r="B42" s="39"/>
      <c r="C42" s="1182" t="s">
        <v>542</v>
      </c>
      <c r="D42" s="1183"/>
      <c r="E42" s="1184"/>
      <c r="F42" s="36" t="s">
        <v>488</v>
      </c>
      <c r="G42" s="37" t="s">
        <v>488</v>
      </c>
      <c r="H42" s="37" t="s">
        <v>488</v>
      </c>
      <c r="I42" s="37" t="s">
        <v>488</v>
      </c>
      <c r="J42" s="38" t="s">
        <v>488</v>
      </c>
      <c r="K42" s="22"/>
      <c r="L42" s="22"/>
      <c r="M42" s="22"/>
      <c r="N42" s="22"/>
      <c r="O42" s="22"/>
      <c r="P42" s="22"/>
    </row>
    <row r="43" spans="1:16" ht="39" customHeight="1" thickBot="1" x14ac:dyDescent="0.25">
      <c r="A43" s="22"/>
      <c r="B43" s="40"/>
      <c r="C43" s="1185" t="s">
        <v>543</v>
      </c>
      <c r="D43" s="1186"/>
      <c r="E43" s="1187"/>
      <c r="F43" s="41">
        <v>0</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cvNRdcble3m1ybzp2Y+eXKDXPKJpDxnei8s+ZiL2U2yEc3Wu4PGRWyV+IYnNiCWaQLzcgzwQykV8ZBUSq7u9Hg==" saltValue="Ik4pXJYFhU6fvA44cXqbb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90" t="s">
        <v>9</v>
      </c>
      <c r="C45" s="1191"/>
      <c r="D45" s="58"/>
      <c r="E45" s="1196" t="s">
        <v>10</v>
      </c>
      <c r="F45" s="1196"/>
      <c r="G45" s="1196"/>
      <c r="H45" s="1196"/>
      <c r="I45" s="1196"/>
      <c r="J45" s="1197"/>
      <c r="K45" s="59">
        <v>812</v>
      </c>
      <c r="L45" s="60">
        <v>807</v>
      </c>
      <c r="M45" s="60">
        <v>802</v>
      </c>
      <c r="N45" s="60">
        <v>809</v>
      </c>
      <c r="O45" s="61">
        <v>876</v>
      </c>
      <c r="P45" s="48"/>
      <c r="Q45" s="48"/>
      <c r="R45" s="48"/>
      <c r="S45" s="48"/>
      <c r="T45" s="48"/>
      <c r="U45" s="48"/>
    </row>
    <row r="46" spans="1:21" ht="30.75" customHeight="1" x14ac:dyDescent="0.2">
      <c r="A46" s="48"/>
      <c r="B46" s="1192"/>
      <c r="C46" s="1193"/>
      <c r="D46" s="62"/>
      <c r="E46" s="1198" t="s">
        <v>11</v>
      </c>
      <c r="F46" s="1198"/>
      <c r="G46" s="1198"/>
      <c r="H46" s="1198"/>
      <c r="I46" s="1198"/>
      <c r="J46" s="1199"/>
      <c r="K46" s="63" t="s">
        <v>488</v>
      </c>
      <c r="L46" s="64" t="s">
        <v>488</v>
      </c>
      <c r="M46" s="64" t="s">
        <v>488</v>
      </c>
      <c r="N46" s="64" t="s">
        <v>488</v>
      </c>
      <c r="O46" s="65" t="s">
        <v>488</v>
      </c>
      <c r="P46" s="48"/>
      <c r="Q46" s="48"/>
      <c r="R46" s="48"/>
      <c r="S46" s="48"/>
      <c r="T46" s="48"/>
      <c r="U46" s="48"/>
    </row>
    <row r="47" spans="1:21" ht="30.75" customHeight="1" x14ac:dyDescent="0.2">
      <c r="A47" s="48"/>
      <c r="B47" s="1192"/>
      <c r="C47" s="1193"/>
      <c r="D47" s="62"/>
      <c r="E47" s="1198" t="s">
        <v>12</v>
      </c>
      <c r="F47" s="1198"/>
      <c r="G47" s="1198"/>
      <c r="H47" s="1198"/>
      <c r="I47" s="1198"/>
      <c r="J47" s="1199"/>
      <c r="K47" s="63" t="s">
        <v>488</v>
      </c>
      <c r="L47" s="64" t="s">
        <v>488</v>
      </c>
      <c r="M47" s="64" t="s">
        <v>488</v>
      </c>
      <c r="N47" s="64" t="s">
        <v>488</v>
      </c>
      <c r="O47" s="65" t="s">
        <v>488</v>
      </c>
      <c r="P47" s="48"/>
      <c r="Q47" s="48"/>
      <c r="R47" s="48"/>
      <c r="S47" s="48"/>
      <c r="T47" s="48"/>
      <c r="U47" s="48"/>
    </row>
    <row r="48" spans="1:21" ht="30.75" customHeight="1" x14ac:dyDescent="0.2">
      <c r="A48" s="48"/>
      <c r="B48" s="1192"/>
      <c r="C48" s="1193"/>
      <c r="D48" s="62"/>
      <c r="E48" s="1198" t="s">
        <v>13</v>
      </c>
      <c r="F48" s="1198"/>
      <c r="G48" s="1198"/>
      <c r="H48" s="1198"/>
      <c r="I48" s="1198"/>
      <c r="J48" s="1199"/>
      <c r="K48" s="63">
        <v>179</v>
      </c>
      <c r="L48" s="64">
        <v>227</v>
      </c>
      <c r="M48" s="64">
        <v>237</v>
      </c>
      <c r="N48" s="64">
        <v>227</v>
      </c>
      <c r="O48" s="65">
        <v>204</v>
      </c>
      <c r="P48" s="48"/>
      <c r="Q48" s="48"/>
      <c r="R48" s="48"/>
      <c r="S48" s="48"/>
      <c r="T48" s="48"/>
      <c r="U48" s="48"/>
    </row>
    <row r="49" spans="1:21" ht="30.75" customHeight="1" x14ac:dyDescent="0.2">
      <c r="A49" s="48"/>
      <c r="B49" s="1192"/>
      <c r="C49" s="1193"/>
      <c r="D49" s="62"/>
      <c r="E49" s="1198" t="s">
        <v>14</v>
      </c>
      <c r="F49" s="1198"/>
      <c r="G49" s="1198"/>
      <c r="H49" s="1198"/>
      <c r="I49" s="1198"/>
      <c r="J49" s="1199"/>
      <c r="K49" s="63">
        <v>35</v>
      </c>
      <c r="L49" s="64">
        <v>30</v>
      </c>
      <c r="M49" s="64">
        <v>33</v>
      </c>
      <c r="N49" s="64">
        <v>31</v>
      </c>
      <c r="O49" s="65">
        <v>6</v>
      </c>
      <c r="P49" s="48"/>
      <c r="Q49" s="48"/>
      <c r="R49" s="48"/>
      <c r="S49" s="48"/>
      <c r="T49" s="48"/>
      <c r="U49" s="48"/>
    </row>
    <row r="50" spans="1:21" ht="30.75" customHeight="1" x14ac:dyDescent="0.2">
      <c r="A50" s="48"/>
      <c r="B50" s="1192"/>
      <c r="C50" s="1193"/>
      <c r="D50" s="62"/>
      <c r="E50" s="1198" t="s">
        <v>15</v>
      </c>
      <c r="F50" s="1198"/>
      <c r="G50" s="1198"/>
      <c r="H50" s="1198"/>
      <c r="I50" s="1198"/>
      <c r="J50" s="1199"/>
      <c r="K50" s="63">
        <v>0</v>
      </c>
      <c r="L50" s="64" t="s">
        <v>488</v>
      </c>
      <c r="M50" s="64" t="s">
        <v>488</v>
      </c>
      <c r="N50" s="64" t="s">
        <v>488</v>
      </c>
      <c r="O50" s="65" t="s">
        <v>488</v>
      </c>
      <c r="P50" s="48"/>
      <c r="Q50" s="48"/>
      <c r="R50" s="48"/>
      <c r="S50" s="48"/>
      <c r="T50" s="48"/>
      <c r="U50" s="48"/>
    </row>
    <row r="51" spans="1:21" ht="30.75" customHeight="1" x14ac:dyDescent="0.2">
      <c r="A51" s="48"/>
      <c r="B51" s="1194"/>
      <c r="C51" s="1195"/>
      <c r="D51" s="66"/>
      <c r="E51" s="1198" t="s">
        <v>16</v>
      </c>
      <c r="F51" s="1198"/>
      <c r="G51" s="1198"/>
      <c r="H51" s="1198"/>
      <c r="I51" s="1198"/>
      <c r="J51" s="1199"/>
      <c r="K51" s="63" t="s">
        <v>488</v>
      </c>
      <c r="L51" s="64">
        <v>0</v>
      </c>
      <c r="M51" s="64">
        <v>0</v>
      </c>
      <c r="N51" s="64">
        <v>0</v>
      </c>
      <c r="O51" s="65">
        <v>0</v>
      </c>
      <c r="P51" s="48"/>
      <c r="Q51" s="48"/>
      <c r="R51" s="48"/>
      <c r="S51" s="48"/>
      <c r="T51" s="48"/>
      <c r="U51" s="48"/>
    </row>
    <row r="52" spans="1:21" ht="30.75" customHeight="1" x14ac:dyDescent="0.2">
      <c r="A52" s="48"/>
      <c r="B52" s="1200" t="s">
        <v>17</v>
      </c>
      <c r="C52" s="1201"/>
      <c r="D52" s="66"/>
      <c r="E52" s="1198" t="s">
        <v>18</v>
      </c>
      <c r="F52" s="1198"/>
      <c r="G52" s="1198"/>
      <c r="H52" s="1198"/>
      <c r="I52" s="1198"/>
      <c r="J52" s="1199"/>
      <c r="K52" s="63">
        <v>745</v>
      </c>
      <c r="L52" s="64">
        <v>748</v>
      </c>
      <c r="M52" s="64">
        <v>749</v>
      </c>
      <c r="N52" s="64">
        <v>703</v>
      </c>
      <c r="O52" s="65">
        <v>719</v>
      </c>
      <c r="P52" s="48"/>
      <c r="Q52" s="48"/>
      <c r="R52" s="48"/>
      <c r="S52" s="48"/>
      <c r="T52" s="48"/>
      <c r="U52" s="48"/>
    </row>
    <row r="53" spans="1:21" ht="30.75" customHeight="1" thickBot="1" x14ac:dyDescent="0.25">
      <c r="A53" s="48"/>
      <c r="B53" s="1202" t="s">
        <v>19</v>
      </c>
      <c r="C53" s="1203"/>
      <c r="D53" s="67"/>
      <c r="E53" s="1204" t="s">
        <v>20</v>
      </c>
      <c r="F53" s="1204"/>
      <c r="G53" s="1204"/>
      <c r="H53" s="1204"/>
      <c r="I53" s="1204"/>
      <c r="J53" s="1205"/>
      <c r="K53" s="68">
        <v>281</v>
      </c>
      <c r="L53" s="69">
        <v>316</v>
      </c>
      <c r="M53" s="69">
        <v>323</v>
      </c>
      <c r="N53" s="69">
        <v>364</v>
      </c>
      <c r="O53" s="70">
        <v>367</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6" t="s">
        <v>24</v>
      </c>
      <c r="C58" s="1207"/>
      <c r="D58" s="1212" t="s">
        <v>25</v>
      </c>
      <c r="E58" s="1213"/>
      <c r="F58" s="1213"/>
      <c r="G58" s="1213"/>
      <c r="H58" s="1213"/>
      <c r="I58" s="1213"/>
      <c r="J58" s="1214"/>
      <c r="K58" s="83" t="s">
        <v>549</v>
      </c>
      <c r="L58" s="84" t="s">
        <v>549</v>
      </c>
      <c r="M58" s="84" t="s">
        <v>549</v>
      </c>
      <c r="N58" s="84" t="s">
        <v>549</v>
      </c>
      <c r="O58" s="85" t="s">
        <v>549</v>
      </c>
    </row>
    <row r="59" spans="1:21" ht="31.5" customHeight="1" x14ac:dyDescent="0.2">
      <c r="B59" s="1208"/>
      <c r="C59" s="1209"/>
      <c r="D59" s="1215" t="s">
        <v>26</v>
      </c>
      <c r="E59" s="1216"/>
      <c r="F59" s="1216"/>
      <c r="G59" s="1216"/>
      <c r="H59" s="1216"/>
      <c r="I59" s="1216"/>
      <c r="J59" s="1217"/>
      <c r="K59" s="86" t="s">
        <v>549</v>
      </c>
      <c r="L59" s="87" t="s">
        <v>549</v>
      </c>
      <c r="M59" s="87" t="s">
        <v>549</v>
      </c>
      <c r="N59" s="87" t="s">
        <v>549</v>
      </c>
      <c r="O59" s="88" t="s">
        <v>549</v>
      </c>
    </row>
    <row r="60" spans="1:21" ht="31.5" customHeight="1" thickBot="1" x14ac:dyDescent="0.25">
      <c r="B60" s="1210"/>
      <c r="C60" s="1211"/>
      <c r="D60" s="1218" t="s">
        <v>27</v>
      </c>
      <c r="E60" s="1219"/>
      <c r="F60" s="1219"/>
      <c r="G60" s="1219"/>
      <c r="H60" s="1219"/>
      <c r="I60" s="1219"/>
      <c r="J60" s="1220"/>
      <c r="K60" s="89" t="s">
        <v>549</v>
      </c>
      <c r="L60" s="90" t="s">
        <v>549</v>
      </c>
      <c r="M60" s="90" t="s">
        <v>549</v>
      </c>
      <c r="N60" s="90" t="s">
        <v>549</v>
      </c>
      <c r="O60" s="91" t="s">
        <v>549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YLyhUzTdl5523E/U50vq3HenVVDjFYLo5hn0khQaOFVYGed3Q9tJg1mFaSE2uu0PD3Bps0JeyfplN0X+9QH/Q==" saltValue="7VFtDM2lhl8Qsrv1GU2N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1" t="s">
        <v>30</v>
      </c>
      <c r="C41" s="1222"/>
      <c r="D41" s="105"/>
      <c r="E41" s="1227" t="s">
        <v>31</v>
      </c>
      <c r="F41" s="1227"/>
      <c r="G41" s="1227"/>
      <c r="H41" s="1228"/>
      <c r="I41" s="355">
        <v>7880</v>
      </c>
      <c r="J41" s="356">
        <v>8297</v>
      </c>
      <c r="K41" s="356">
        <v>9225</v>
      </c>
      <c r="L41" s="356">
        <v>9247</v>
      </c>
      <c r="M41" s="357">
        <v>9511</v>
      </c>
    </row>
    <row r="42" spans="2:13" ht="27.75" customHeight="1" x14ac:dyDescent="0.2">
      <c r="B42" s="1223"/>
      <c r="C42" s="1224"/>
      <c r="D42" s="106"/>
      <c r="E42" s="1229" t="s">
        <v>32</v>
      </c>
      <c r="F42" s="1229"/>
      <c r="G42" s="1229"/>
      <c r="H42" s="1230"/>
      <c r="I42" s="358">
        <v>244</v>
      </c>
      <c r="J42" s="359">
        <v>244</v>
      </c>
      <c r="K42" s="359">
        <v>2</v>
      </c>
      <c r="L42" s="359">
        <v>2</v>
      </c>
      <c r="M42" s="360">
        <v>2</v>
      </c>
    </row>
    <row r="43" spans="2:13" ht="27.75" customHeight="1" x14ac:dyDescent="0.2">
      <c r="B43" s="1223"/>
      <c r="C43" s="1224"/>
      <c r="D43" s="106"/>
      <c r="E43" s="1229" t="s">
        <v>33</v>
      </c>
      <c r="F43" s="1229"/>
      <c r="G43" s="1229"/>
      <c r="H43" s="1230"/>
      <c r="I43" s="358">
        <v>1837</v>
      </c>
      <c r="J43" s="359">
        <v>1714</v>
      </c>
      <c r="K43" s="359">
        <v>2417</v>
      </c>
      <c r="L43" s="359">
        <v>3208</v>
      </c>
      <c r="M43" s="360">
        <v>3520</v>
      </c>
    </row>
    <row r="44" spans="2:13" ht="27.75" customHeight="1" x14ac:dyDescent="0.2">
      <c r="B44" s="1223"/>
      <c r="C44" s="1224"/>
      <c r="D44" s="106"/>
      <c r="E44" s="1229" t="s">
        <v>34</v>
      </c>
      <c r="F44" s="1229"/>
      <c r="G44" s="1229"/>
      <c r="H44" s="1230"/>
      <c r="I44" s="358">
        <v>122</v>
      </c>
      <c r="J44" s="359">
        <v>90</v>
      </c>
      <c r="K44" s="359">
        <v>59</v>
      </c>
      <c r="L44" s="359">
        <v>28</v>
      </c>
      <c r="M44" s="360">
        <v>26</v>
      </c>
    </row>
    <row r="45" spans="2:13" ht="27.75" customHeight="1" x14ac:dyDescent="0.2">
      <c r="B45" s="1223"/>
      <c r="C45" s="1224"/>
      <c r="D45" s="106"/>
      <c r="E45" s="1229" t="s">
        <v>35</v>
      </c>
      <c r="F45" s="1229"/>
      <c r="G45" s="1229"/>
      <c r="H45" s="1230"/>
      <c r="I45" s="358">
        <v>306</v>
      </c>
      <c r="J45" s="359">
        <v>189</v>
      </c>
      <c r="K45" s="359">
        <v>215</v>
      </c>
      <c r="L45" s="359" t="s">
        <v>488</v>
      </c>
      <c r="M45" s="360" t="s">
        <v>488</v>
      </c>
    </row>
    <row r="46" spans="2:13" ht="27.75" customHeight="1" x14ac:dyDescent="0.2">
      <c r="B46" s="1223"/>
      <c r="C46" s="1224"/>
      <c r="D46" s="107"/>
      <c r="E46" s="1229" t="s">
        <v>36</v>
      </c>
      <c r="F46" s="1229"/>
      <c r="G46" s="1229"/>
      <c r="H46" s="1230"/>
      <c r="I46" s="358" t="s">
        <v>488</v>
      </c>
      <c r="J46" s="359" t="s">
        <v>488</v>
      </c>
      <c r="K46" s="359" t="s">
        <v>488</v>
      </c>
      <c r="L46" s="359" t="s">
        <v>488</v>
      </c>
      <c r="M46" s="360" t="s">
        <v>488</v>
      </c>
    </row>
    <row r="47" spans="2:13" ht="27.75" customHeight="1" x14ac:dyDescent="0.2">
      <c r="B47" s="1223"/>
      <c r="C47" s="1224"/>
      <c r="D47" s="108"/>
      <c r="E47" s="1231" t="s">
        <v>37</v>
      </c>
      <c r="F47" s="1232"/>
      <c r="G47" s="1232"/>
      <c r="H47" s="1233"/>
      <c r="I47" s="358" t="s">
        <v>488</v>
      </c>
      <c r="J47" s="359" t="s">
        <v>488</v>
      </c>
      <c r="K47" s="359" t="s">
        <v>488</v>
      </c>
      <c r="L47" s="359" t="s">
        <v>488</v>
      </c>
      <c r="M47" s="360" t="s">
        <v>488</v>
      </c>
    </row>
    <row r="48" spans="2:13" ht="27.75" customHeight="1" x14ac:dyDescent="0.2">
      <c r="B48" s="1223"/>
      <c r="C48" s="1224"/>
      <c r="D48" s="106"/>
      <c r="E48" s="1229" t="s">
        <v>38</v>
      </c>
      <c r="F48" s="1229"/>
      <c r="G48" s="1229"/>
      <c r="H48" s="1230"/>
      <c r="I48" s="358" t="s">
        <v>488</v>
      </c>
      <c r="J48" s="359" t="s">
        <v>488</v>
      </c>
      <c r="K48" s="359" t="s">
        <v>488</v>
      </c>
      <c r="L48" s="359" t="s">
        <v>488</v>
      </c>
      <c r="M48" s="360" t="s">
        <v>488</v>
      </c>
    </row>
    <row r="49" spans="2:13" ht="27.75" customHeight="1" x14ac:dyDescent="0.2">
      <c r="B49" s="1225"/>
      <c r="C49" s="1226"/>
      <c r="D49" s="106"/>
      <c r="E49" s="1229" t="s">
        <v>39</v>
      </c>
      <c r="F49" s="1229"/>
      <c r="G49" s="1229"/>
      <c r="H49" s="1230"/>
      <c r="I49" s="358" t="s">
        <v>488</v>
      </c>
      <c r="J49" s="359" t="s">
        <v>488</v>
      </c>
      <c r="K49" s="359" t="s">
        <v>488</v>
      </c>
      <c r="L49" s="359" t="s">
        <v>488</v>
      </c>
      <c r="M49" s="360" t="s">
        <v>488</v>
      </c>
    </row>
    <row r="50" spans="2:13" ht="27.75" customHeight="1" x14ac:dyDescent="0.2">
      <c r="B50" s="1234" t="s">
        <v>40</v>
      </c>
      <c r="C50" s="1235"/>
      <c r="D50" s="109"/>
      <c r="E50" s="1229" t="s">
        <v>41</v>
      </c>
      <c r="F50" s="1229"/>
      <c r="G50" s="1229"/>
      <c r="H50" s="1230"/>
      <c r="I50" s="358">
        <v>3203</v>
      </c>
      <c r="J50" s="359">
        <v>3462</v>
      </c>
      <c r="K50" s="359">
        <v>3398</v>
      </c>
      <c r="L50" s="359">
        <v>3312</v>
      </c>
      <c r="M50" s="360">
        <v>3493</v>
      </c>
    </row>
    <row r="51" spans="2:13" ht="27.75" customHeight="1" x14ac:dyDescent="0.2">
      <c r="B51" s="1223"/>
      <c r="C51" s="1224"/>
      <c r="D51" s="106"/>
      <c r="E51" s="1229" t="s">
        <v>42</v>
      </c>
      <c r="F51" s="1229"/>
      <c r="G51" s="1229"/>
      <c r="H51" s="1230"/>
      <c r="I51" s="358">
        <v>828</v>
      </c>
      <c r="J51" s="359">
        <v>846</v>
      </c>
      <c r="K51" s="359">
        <v>901</v>
      </c>
      <c r="L51" s="359">
        <v>818</v>
      </c>
      <c r="M51" s="360">
        <v>743</v>
      </c>
    </row>
    <row r="52" spans="2:13" ht="27.75" customHeight="1" x14ac:dyDescent="0.2">
      <c r="B52" s="1225"/>
      <c r="C52" s="1226"/>
      <c r="D52" s="106"/>
      <c r="E52" s="1229" t="s">
        <v>43</v>
      </c>
      <c r="F52" s="1229"/>
      <c r="G52" s="1229"/>
      <c r="H52" s="1230"/>
      <c r="I52" s="358">
        <v>6349</v>
      </c>
      <c r="J52" s="359">
        <v>7178</v>
      </c>
      <c r="K52" s="359">
        <v>7132</v>
      </c>
      <c r="L52" s="359">
        <v>7010</v>
      </c>
      <c r="M52" s="360">
        <v>7074</v>
      </c>
    </row>
    <row r="53" spans="2:13" ht="27.75" customHeight="1" thickBot="1" x14ac:dyDescent="0.25">
      <c r="B53" s="1236" t="s">
        <v>19</v>
      </c>
      <c r="C53" s="1237"/>
      <c r="D53" s="110"/>
      <c r="E53" s="1238" t="s">
        <v>44</v>
      </c>
      <c r="F53" s="1238"/>
      <c r="G53" s="1238"/>
      <c r="H53" s="1239"/>
      <c r="I53" s="361">
        <v>10</v>
      </c>
      <c r="J53" s="362">
        <v>-953</v>
      </c>
      <c r="K53" s="362">
        <v>488</v>
      </c>
      <c r="L53" s="362">
        <v>1346</v>
      </c>
      <c r="M53" s="363">
        <v>1748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tGVf4DYzkN7UmtDbP4cnptRJDkyass56ABPQyyu7HaEJ6wTq0ZSuqw/hff0pHyQ3q2Nl5sdqMBensNZytPf7w==" saltValue="EQWW3mxGh1vGWUPWz8x6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8" t="s">
        <v>46</v>
      </c>
      <c r="D55" s="1248"/>
      <c r="E55" s="1249"/>
      <c r="F55" s="122">
        <v>1250</v>
      </c>
      <c r="G55" s="122">
        <v>1501</v>
      </c>
      <c r="H55" s="123">
        <v>1628</v>
      </c>
    </row>
    <row r="56" spans="2:8" ht="52.5" customHeight="1" x14ac:dyDescent="0.2">
      <c r="B56" s="124"/>
      <c r="C56" s="1250" t="s">
        <v>47</v>
      </c>
      <c r="D56" s="1250"/>
      <c r="E56" s="1251"/>
      <c r="F56" s="125">
        <v>311</v>
      </c>
      <c r="G56" s="125">
        <v>311</v>
      </c>
      <c r="H56" s="126">
        <v>311</v>
      </c>
    </row>
    <row r="57" spans="2:8" ht="53.25" customHeight="1" x14ac:dyDescent="0.2">
      <c r="B57" s="124"/>
      <c r="C57" s="1252" t="s">
        <v>48</v>
      </c>
      <c r="D57" s="1252"/>
      <c r="E57" s="1253"/>
      <c r="F57" s="127">
        <v>1441</v>
      </c>
      <c r="G57" s="127">
        <v>1063</v>
      </c>
      <c r="H57" s="128">
        <v>1157</v>
      </c>
    </row>
    <row r="58" spans="2:8" ht="45.75" customHeight="1" x14ac:dyDescent="0.2">
      <c r="B58" s="129"/>
      <c r="C58" s="1240" t="s">
        <v>550</v>
      </c>
      <c r="D58" s="1241"/>
      <c r="E58" s="1242"/>
      <c r="F58" s="130">
        <v>817</v>
      </c>
      <c r="G58" s="130">
        <v>904</v>
      </c>
      <c r="H58" s="131">
        <v>927</v>
      </c>
    </row>
    <row r="59" spans="2:8" ht="45.75" customHeight="1" x14ac:dyDescent="0.2">
      <c r="B59" s="129"/>
      <c r="C59" s="1240" t="s">
        <v>551</v>
      </c>
      <c r="D59" s="1241"/>
      <c r="E59" s="1242"/>
      <c r="F59" s="130">
        <v>0</v>
      </c>
      <c r="G59" s="130">
        <v>0</v>
      </c>
      <c r="H59" s="131">
        <v>100</v>
      </c>
    </row>
    <row r="60" spans="2:8" ht="45.75" customHeight="1" x14ac:dyDescent="0.2">
      <c r="B60" s="129"/>
      <c r="C60" s="1240" t="s">
        <v>553</v>
      </c>
      <c r="D60" s="1241"/>
      <c r="E60" s="1242"/>
      <c r="F60" s="130">
        <v>32</v>
      </c>
      <c r="G60" s="130">
        <v>32</v>
      </c>
      <c r="H60" s="131">
        <v>32</v>
      </c>
    </row>
    <row r="61" spans="2:8" ht="45.75" customHeight="1" x14ac:dyDescent="0.2">
      <c r="B61" s="129"/>
      <c r="C61" s="1240" t="s">
        <v>552</v>
      </c>
      <c r="D61" s="1241"/>
      <c r="E61" s="1242"/>
      <c r="F61" s="130">
        <v>520</v>
      </c>
      <c r="G61" s="130">
        <v>54</v>
      </c>
      <c r="H61" s="131">
        <v>24</v>
      </c>
    </row>
    <row r="62" spans="2:8" ht="45.75" customHeight="1" thickBot="1" x14ac:dyDescent="0.25">
      <c r="B62" s="132"/>
      <c r="C62" s="1243" t="s">
        <v>554</v>
      </c>
      <c r="D62" s="1244"/>
      <c r="E62" s="1245"/>
      <c r="F62" s="133">
        <v>19</v>
      </c>
      <c r="G62" s="133">
        <v>19</v>
      </c>
      <c r="H62" s="134">
        <v>19</v>
      </c>
    </row>
    <row r="63" spans="2:8" ht="52.5" customHeight="1" thickBot="1" x14ac:dyDescent="0.25">
      <c r="B63" s="135"/>
      <c r="C63" s="1246" t="s">
        <v>49</v>
      </c>
      <c r="D63" s="1246"/>
      <c r="E63" s="1247"/>
      <c r="F63" s="136">
        <v>3002</v>
      </c>
      <c r="G63" s="136">
        <v>2875</v>
      </c>
      <c r="H63" s="137">
        <v>3095</v>
      </c>
    </row>
    <row r="64" spans="2:8" ht="13" x14ac:dyDescent="0.2"/>
  </sheetData>
  <sheetProtection algorithmName="SHA-512" hashValue="CAGjEdM+BZyYKsDG6kfkBe1WWydwcI98+b925f2i76zDfk/RaRYQi805+Mhb7m1pyqeMrVu+Zg8iyAzpvq7Bew==" saltValue="fbxjYHuTLD2nxPieWFD9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0F222-64B8-4C9E-AA4B-456F67611FE4}">
  <dimension ref="A1:DE85"/>
  <sheetViews>
    <sheetView workbookViewId="0"/>
  </sheetViews>
  <sheetFormatPr defaultColWidth="0" defaultRowHeight="13.5" customHeight="1" zeroHeight="1" x14ac:dyDescent="0.2"/>
  <cols>
    <col min="1" max="1" width="6.36328125" style="366" customWidth="1"/>
    <col min="2" max="107" width="2.453125" style="366" customWidth="1"/>
    <col min="108" max="108" width="6.08984375" style="374" customWidth="1"/>
    <col min="109" max="109" width="5.90625" style="373"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368" customFormat="1" ht="13.25"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368" customFormat="1" ht="13.25"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368" customFormat="1" ht="13.25"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368" customFormat="1" ht="13.25"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368" customFormat="1" ht="13.25"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368" customFormat="1" ht="13.25"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368" customFormat="1" ht="13.25"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368" customFormat="1" ht="13.25"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368" customFormat="1" ht="13.25"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368" customFormat="1" ht="13.25"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368" customFormat="1" ht="13.25"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368" customFormat="1" ht="13.25"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368" customFormat="1" ht="13.25"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368" customFormat="1" ht="13.25"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368" customFormat="1" ht="13.25"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5" x14ac:dyDescent="0.2">
      <c r="DD19" s="366"/>
      <c r="DE19" s="366"/>
    </row>
    <row r="20" spans="1:109" ht="13.25" x14ac:dyDescent="0.2">
      <c r="DD20" s="366"/>
      <c r="DE20" s="366"/>
    </row>
    <row r="21" spans="1:109" ht="17.25" customHeight="1" x14ac:dyDescent="0.2">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6"/>
    </row>
    <row r="22" spans="1:109" ht="17.25" customHeight="1" x14ac:dyDescent="0.2">
      <c r="B22" s="373"/>
    </row>
    <row r="23" spans="1:109" ht="13.25" x14ac:dyDescent="0.2">
      <c r="B23" s="373"/>
    </row>
    <row r="24" spans="1:109" ht="13.25" x14ac:dyDescent="0.2">
      <c r="B24" s="373"/>
    </row>
    <row r="25" spans="1:109" ht="13.25" x14ac:dyDescent="0.2">
      <c r="B25" s="373"/>
    </row>
    <row r="26" spans="1:109" ht="13.25" x14ac:dyDescent="0.2">
      <c r="B26" s="373"/>
    </row>
    <row r="27" spans="1:109" ht="13.25" x14ac:dyDescent="0.2">
      <c r="B27" s="373"/>
    </row>
    <row r="28" spans="1:109" ht="13.25" x14ac:dyDescent="0.2">
      <c r="B28" s="373"/>
    </row>
    <row r="29" spans="1:109" ht="13.25" x14ac:dyDescent="0.2">
      <c r="B29" s="373"/>
    </row>
    <row r="30" spans="1:109" ht="13.25" x14ac:dyDescent="0.2">
      <c r="B30" s="373"/>
    </row>
    <row r="31" spans="1:109" ht="13.25" x14ac:dyDescent="0.2">
      <c r="B31" s="373"/>
    </row>
    <row r="32" spans="1:109" ht="13.25" x14ac:dyDescent="0.2">
      <c r="B32" s="373"/>
    </row>
    <row r="33" spans="2:109" ht="13.25" x14ac:dyDescent="0.2">
      <c r="B33" s="373"/>
    </row>
    <row r="34" spans="2:109" ht="13.25" x14ac:dyDescent="0.2">
      <c r="B34" s="373"/>
    </row>
    <row r="35" spans="2:109" ht="13.25" x14ac:dyDescent="0.2">
      <c r="B35" s="373"/>
    </row>
    <row r="36" spans="2:109" ht="13.25" x14ac:dyDescent="0.2">
      <c r="B36" s="373"/>
    </row>
    <row r="37" spans="2:109" ht="13.25" x14ac:dyDescent="0.2">
      <c r="B37" s="373"/>
    </row>
    <row r="38" spans="2:109" ht="13.25" x14ac:dyDescent="0.2">
      <c r="B38" s="373"/>
    </row>
    <row r="39" spans="2:109" ht="13.25" x14ac:dyDescent="0.2">
      <c r="B39" s="375"/>
      <c r="C39" s="376"/>
      <c r="D39" s="376"/>
      <c r="E39" s="376"/>
      <c r="F39" s="376"/>
      <c r="G39" s="376"/>
      <c r="H39" s="376"/>
      <c r="I39" s="376"/>
      <c r="J39" s="376"/>
      <c r="K39" s="376"/>
      <c r="L39" s="376"/>
      <c r="M39" s="376"/>
      <c r="N39" s="376"/>
      <c r="O39" s="376"/>
      <c r="P39" s="376"/>
      <c r="Q39" s="376"/>
      <c r="R39" s="376"/>
      <c r="S39" s="376"/>
      <c r="T39" s="376"/>
      <c r="U39" s="376"/>
      <c r="V39" s="376"/>
      <c r="W39" s="376"/>
      <c r="X39" s="376"/>
      <c r="Y39" s="376"/>
      <c r="Z39" s="376"/>
      <c r="AA39" s="376"/>
      <c r="AB39" s="376"/>
      <c r="AC39" s="376"/>
      <c r="AD39" s="376"/>
      <c r="AE39" s="376"/>
      <c r="AF39" s="376"/>
      <c r="AG39" s="376"/>
      <c r="AH39" s="376"/>
      <c r="AI39" s="376"/>
      <c r="AJ39" s="376"/>
      <c r="AK39" s="376"/>
      <c r="AL39" s="376"/>
      <c r="AM39" s="376"/>
      <c r="AN39" s="376"/>
      <c r="AO39" s="376"/>
      <c r="AP39" s="376"/>
      <c r="AQ39" s="376"/>
      <c r="AR39" s="376"/>
      <c r="AS39" s="376"/>
      <c r="AT39" s="376"/>
      <c r="AU39" s="376"/>
      <c r="AV39" s="376"/>
      <c r="AW39" s="376"/>
      <c r="AX39" s="376"/>
      <c r="AY39" s="376"/>
      <c r="AZ39" s="376"/>
      <c r="BA39" s="376"/>
      <c r="BB39" s="376"/>
      <c r="BC39" s="376"/>
      <c r="BD39" s="376"/>
      <c r="BE39" s="376"/>
      <c r="BF39" s="376"/>
      <c r="BG39" s="376"/>
      <c r="BH39" s="376"/>
      <c r="BI39" s="376"/>
      <c r="BJ39" s="376"/>
      <c r="BK39" s="376"/>
      <c r="BL39" s="376"/>
      <c r="BM39" s="376"/>
      <c r="BN39" s="376"/>
      <c r="BO39" s="376"/>
      <c r="BP39" s="376"/>
      <c r="BQ39" s="376"/>
      <c r="BR39" s="376"/>
      <c r="BS39" s="376"/>
      <c r="BT39" s="376"/>
      <c r="BU39" s="376"/>
      <c r="BV39" s="376"/>
      <c r="BW39" s="376"/>
      <c r="BX39" s="376"/>
      <c r="BY39" s="376"/>
      <c r="BZ39" s="376"/>
      <c r="CA39" s="376"/>
      <c r="CB39" s="376"/>
      <c r="CC39" s="376"/>
      <c r="CD39" s="376"/>
      <c r="CE39" s="376"/>
      <c r="CF39" s="376"/>
      <c r="CG39" s="376"/>
      <c r="CH39" s="376"/>
      <c r="CI39" s="376"/>
      <c r="CJ39" s="376"/>
      <c r="CK39" s="376"/>
      <c r="CL39" s="376"/>
      <c r="CM39" s="376"/>
      <c r="CN39" s="376"/>
      <c r="CO39" s="376"/>
      <c r="CP39" s="376"/>
      <c r="CQ39" s="376"/>
      <c r="CR39" s="376"/>
      <c r="CS39" s="376"/>
      <c r="CT39" s="376"/>
      <c r="CU39" s="376"/>
      <c r="CV39" s="376"/>
      <c r="CW39" s="376"/>
      <c r="CX39" s="376"/>
      <c r="CY39" s="376"/>
      <c r="CZ39" s="376"/>
      <c r="DA39" s="376"/>
      <c r="DB39" s="376"/>
      <c r="DC39" s="376"/>
      <c r="DD39" s="377"/>
    </row>
    <row r="40" spans="2:109" ht="13" x14ac:dyDescent="0.2">
      <c r="B40" s="378"/>
      <c r="DD40" s="378"/>
      <c r="DE40" s="366"/>
    </row>
    <row r="41" spans="2:109" ht="16.5" x14ac:dyDescent="0.2">
      <c r="B41" s="379" t="s">
        <v>564</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ht="13" x14ac:dyDescent="0.2">
      <c r="B42" s="373"/>
      <c r="G42" s="380"/>
      <c r="I42" s="381"/>
      <c r="J42" s="381"/>
      <c r="K42" s="381"/>
      <c r="AM42" s="380"/>
      <c r="AN42" s="380" t="s">
        <v>565</v>
      </c>
      <c r="AP42" s="381"/>
      <c r="AQ42" s="381"/>
      <c r="AR42" s="381"/>
      <c r="AY42" s="380"/>
      <c r="BA42" s="381"/>
      <c r="BB42" s="381"/>
      <c r="BC42" s="381"/>
      <c r="BK42" s="380"/>
      <c r="BM42" s="381"/>
      <c r="BN42" s="381"/>
      <c r="BO42" s="381"/>
      <c r="BW42" s="380"/>
      <c r="BY42" s="381"/>
      <c r="BZ42" s="381"/>
      <c r="CA42" s="381"/>
      <c r="CI42" s="380"/>
      <c r="CK42" s="381"/>
      <c r="CL42" s="381"/>
      <c r="CM42" s="381"/>
      <c r="CU42" s="380"/>
      <c r="CW42" s="381"/>
      <c r="CX42" s="381"/>
      <c r="CY42" s="381"/>
    </row>
    <row r="43" spans="2:109" ht="13.5" customHeight="1" x14ac:dyDescent="0.2">
      <c r="B43" s="373"/>
      <c r="AN43" s="1262" t="s">
        <v>566</v>
      </c>
      <c r="AO43" s="1263"/>
      <c r="AP43" s="1263"/>
      <c r="AQ43" s="1263"/>
      <c r="AR43" s="1263"/>
      <c r="AS43" s="1263"/>
      <c r="AT43" s="1263"/>
      <c r="AU43" s="1263"/>
      <c r="AV43" s="1263"/>
      <c r="AW43" s="1263"/>
      <c r="AX43" s="1263"/>
      <c r="AY43" s="1263"/>
      <c r="AZ43" s="1263"/>
      <c r="BA43" s="1263"/>
      <c r="BB43" s="1263"/>
      <c r="BC43" s="1263"/>
      <c r="BD43" s="1263"/>
      <c r="BE43" s="1263"/>
      <c r="BF43" s="1263"/>
      <c r="BG43" s="1263"/>
      <c r="BH43" s="1263"/>
      <c r="BI43" s="1263"/>
      <c r="BJ43" s="1263"/>
      <c r="BK43" s="1263"/>
      <c r="BL43" s="1263"/>
      <c r="BM43" s="1263"/>
      <c r="BN43" s="1263"/>
      <c r="BO43" s="1263"/>
      <c r="BP43" s="1263"/>
      <c r="BQ43" s="1263"/>
      <c r="BR43" s="1263"/>
      <c r="BS43" s="1263"/>
      <c r="BT43" s="1263"/>
      <c r="BU43" s="1263"/>
      <c r="BV43" s="1263"/>
      <c r="BW43" s="1263"/>
      <c r="BX43" s="1263"/>
      <c r="BY43" s="1263"/>
      <c r="BZ43" s="1263"/>
      <c r="CA43" s="1263"/>
      <c r="CB43" s="1263"/>
      <c r="CC43" s="1263"/>
      <c r="CD43" s="1263"/>
      <c r="CE43" s="1263"/>
      <c r="CF43" s="1263"/>
      <c r="CG43" s="1263"/>
      <c r="CH43" s="1263"/>
      <c r="CI43" s="1263"/>
      <c r="CJ43" s="1263"/>
      <c r="CK43" s="1263"/>
      <c r="CL43" s="1263"/>
      <c r="CM43" s="1263"/>
      <c r="CN43" s="1263"/>
      <c r="CO43" s="1263"/>
      <c r="CP43" s="1263"/>
      <c r="CQ43" s="1263"/>
      <c r="CR43" s="1263"/>
      <c r="CS43" s="1263"/>
      <c r="CT43" s="1263"/>
      <c r="CU43" s="1263"/>
      <c r="CV43" s="1263"/>
      <c r="CW43" s="1263"/>
      <c r="CX43" s="1263"/>
      <c r="CY43" s="1263"/>
      <c r="CZ43" s="1263"/>
      <c r="DA43" s="1263"/>
      <c r="DB43" s="1263"/>
      <c r="DC43" s="1264"/>
    </row>
    <row r="44" spans="2:109" ht="13" x14ac:dyDescent="0.2">
      <c r="B44" s="373"/>
      <c r="AN44" s="1265"/>
      <c r="AO44" s="1266"/>
      <c r="AP44" s="1266"/>
      <c r="AQ44" s="1266"/>
      <c r="AR44" s="1266"/>
      <c r="AS44" s="1266"/>
      <c r="AT44" s="1266"/>
      <c r="AU44" s="1266"/>
      <c r="AV44" s="1266"/>
      <c r="AW44" s="1266"/>
      <c r="AX44" s="1266"/>
      <c r="AY44" s="1266"/>
      <c r="AZ44" s="1266"/>
      <c r="BA44" s="1266"/>
      <c r="BB44" s="1266"/>
      <c r="BC44" s="1266"/>
      <c r="BD44" s="1266"/>
      <c r="BE44" s="1266"/>
      <c r="BF44" s="1266"/>
      <c r="BG44" s="1266"/>
      <c r="BH44" s="1266"/>
      <c r="BI44" s="1266"/>
      <c r="BJ44" s="1266"/>
      <c r="BK44" s="1266"/>
      <c r="BL44" s="1266"/>
      <c r="BM44" s="1266"/>
      <c r="BN44" s="1266"/>
      <c r="BO44" s="1266"/>
      <c r="BP44" s="1266"/>
      <c r="BQ44" s="1266"/>
      <c r="BR44" s="1266"/>
      <c r="BS44" s="1266"/>
      <c r="BT44" s="1266"/>
      <c r="BU44" s="1266"/>
      <c r="BV44" s="1266"/>
      <c r="BW44" s="1266"/>
      <c r="BX44" s="1266"/>
      <c r="BY44" s="1266"/>
      <c r="BZ44" s="1266"/>
      <c r="CA44" s="1266"/>
      <c r="CB44" s="1266"/>
      <c r="CC44" s="1266"/>
      <c r="CD44" s="1266"/>
      <c r="CE44" s="1266"/>
      <c r="CF44" s="1266"/>
      <c r="CG44" s="1266"/>
      <c r="CH44" s="1266"/>
      <c r="CI44" s="1266"/>
      <c r="CJ44" s="1266"/>
      <c r="CK44" s="1266"/>
      <c r="CL44" s="1266"/>
      <c r="CM44" s="1266"/>
      <c r="CN44" s="1266"/>
      <c r="CO44" s="1266"/>
      <c r="CP44" s="1266"/>
      <c r="CQ44" s="1266"/>
      <c r="CR44" s="1266"/>
      <c r="CS44" s="1266"/>
      <c r="CT44" s="1266"/>
      <c r="CU44" s="1266"/>
      <c r="CV44" s="1266"/>
      <c r="CW44" s="1266"/>
      <c r="CX44" s="1266"/>
      <c r="CY44" s="1266"/>
      <c r="CZ44" s="1266"/>
      <c r="DA44" s="1266"/>
      <c r="DB44" s="1266"/>
      <c r="DC44" s="1267"/>
    </row>
    <row r="45" spans="2:109" ht="13" x14ac:dyDescent="0.2">
      <c r="B45" s="373"/>
      <c r="AN45" s="1265"/>
      <c r="AO45" s="1266"/>
      <c r="AP45" s="1266"/>
      <c r="AQ45" s="1266"/>
      <c r="AR45" s="1266"/>
      <c r="AS45" s="1266"/>
      <c r="AT45" s="1266"/>
      <c r="AU45" s="1266"/>
      <c r="AV45" s="1266"/>
      <c r="AW45" s="1266"/>
      <c r="AX45" s="1266"/>
      <c r="AY45" s="1266"/>
      <c r="AZ45" s="1266"/>
      <c r="BA45" s="1266"/>
      <c r="BB45" s="1266"/>
      <c r="BC45" s="1266"/>
      <c r="BD45" s="1266"/>
      <c r="BE45" s="1266"/>
      <c r="BF45" s="1266"/>
      <c r="BG45" s="1266"/>
      <c r="BH45" s="1266"/>
      <c r="BI45" s="1266"/>
      <c r="BJ45" s="1266"/>
      <c r="BK45" s="1266"/>
      <c r="BL45" s="1266"/>
      <c r="BM45" s="1266"/>
      <c r="BN45" s="1266"/>
      <c r="BO45" s="1266"/>
      <c r="BP45" s="1266"/>
      <c r="BQ45" s="1266"/>
      <c r="BR45" s="1266"/>
      <c r="BS45" s="1266"/>
      <c r="BT45" s="1266"/>
      <c r="BU45" s="1266"/>
      <c r="BV45" s="1266"/>
      <c r="BW45" s="1266"/>
      <c r="BX45" s="1266"/>
      <c r="BY45" s="1266"/>
      <c r="BZ45" s="1266"/>
      <c r="CA45" s="1266"/>
      <c r="CB45" s="1266"/>
      <c r="CC45" s="1266"/>
      <c r="CD45" s="1266"/>
      <c r="CE45" s="1266"/>
      <c r="CF45" s="1266"/>
      <c r="CG45" s="1266"/>
      <c r="CH45" s="1266"/>
      <c r="CI45" s="1266"/>
      <c r="CJ45" s="1266"/>
      <c r="CK45" s="1266"/>
      <c r="CL45" s="1266"/>
      <c r="CM45" s="1266"/>
      <c r="CN45" s="1266"/>
      <c r="CO45" s="1266"/>
      <c r="CP45" s="1266"/>
      <c r="CQ45" s="1266"/>
      <c r="CR45" s="1266"/>
      <c r="CS45" s="1266"/>
      <c r="CT45" s="1266"/>
      <c r="CU45" s="1266"/>
      <c r="CV45" s="1266"/>
      <c r="CW45" s="1266"/>
      <c r="CX45" s="1266"/>
      <c r="CY45" s="1266"/>
      <c r="CZ45" s="1266"/>
      <c r="DA45" s="1266"/>
      <c r="DB45" s="1266"/>
      <c r="DC45" s="1267"/>
    </row>
    <row r="46" spans="2:109" ht="13" x14ac:dyDescent="0.2">
      <c r="B46" s="373"/>
      <c r="AN46" s="1265"/>
      <c r="AO46" s="1266"/>
      <c r="AP46" s="1266"/>
      <c r="AQ46" s="1266"/>
      <c r="AR46" s="1266"/>
      <c r="AS46" s="1266"/>
      <c r="AT46" s="1266"/>
      <c r="AU46" s="1266"/>
      <c r="AV46" s="1266"/>
      <c r="AW46" s="1266"/>
      <c r="AX46" s="1266"/>
      <c r="AY46" s="1266"/>
      <c r="AZ46" s="1266"/>
      <c r="BA46" s="1266"/>
      <c r="BB46" s="1266"/>
      <c r="BC46" s="1266"/>
      <c r="BD46" s="1266"/>
      <c r="BE46" s="1266"/>
      <c r="BF46" s="1266"/>
      <c r="BG46" s="1266"/>
      <c r="BH46" s="1266"/>
      <c r="BI46" s="1266"/>
      <c r="BJ46" s="1266"/>
      <c r="BK46" s="1266"/>
      <c r="BL46" s="1266"/>
      <c r="BM46" s="1266"/>
      <c r="BN46" s="1266"/>
      <c r="BO46" s="1266"/>
      <c r="BP46" s="1266"/>
      <c r="BQ46" s="1266"/>
      <c r="BR46" s="1266"/>
      <c r="BS46" s="1266"/>
      <c r="BT46" s="1266"/>
      <c r="BU46" s="1266"/>
      <c r="BV46" s="1266"/>
      <c r="BW46" s="1266"/>
      <c r="BX46" s="1266"/>
      <c r="BY46" s="1266"/>
      <c r="BZ46" s="1266"/>
      <c r="CA46" s="1266"/>
      <c r="CB46" s="1266"/>
      <c r="CC46" s="1266"/>
      <c r="CD46" s="1266"/>
      <c r="CE46" s="1266"/>
      <c r="CF46" s="1266"/>
      <c r="CG46" s="1266"/>
      <c r="CH46" s="1266"/>
      <c r="CI46" s="1266"/>
      <c r="CJ46" s="1266"/>
      <c r="CK46" s="1266"/>
      <c r="CL46" s="1266"/>
      <c r="CM46" s="1266"/>
      <c r="CN46" s="1266"/>
      <c r="CO46" s="1266"/>
      <c r="CP46" s="1266"/>
      <c r="CQ46" s="1266"/>
      <c r="CR46" s="1266"/>
      <c r="CS46" s="1266"/>
      <c r="CT46" s="1266"/>
      <c r="CU46" s="1266"/>
      <c r="CV46" s="1266"/>
      <c r="CW46" s="1266"/>
      <c r="CX46" s="1266"/>
      <c r="CY46" s="1266"/>
      <c r="CZ46" s="1266"/>
      <c r="DA46" s="1266"/>
      <c r="DB46" s="1266"/>
      <c r="DC46" s="1267"/>
    </row>
    <row r="47" spans="2:109" ht="13" x14ac:dyDescent="0.2">
      <c r="B47" s="373"/>
      <c r="AN47" s="1268"/>
      <c r="AO47" s="1269"/>
      <c r="AP47" s="1269"/>
      <c r="AQ47" s="1269"/>
      <c r="AR47" s="1269"/>
      <c r="AS47" s="1269"/>
      <c r="AT47" s="1269"/>
      <c r="AU47" s="1269"/>
      <c r="AV47" s="1269"/>
      <c r="AW47" s="1269"/>
      <c r="AX47" s="1269"/>
      <c r="AY47" s="1269"/>
      <c r="AZ47" s="1269"/>
      <c r="BA47" s="1269"/>
      <c r="BB47" s="1269"/>
      <c r="BC47" s="1269"/>
      <c r="BD47" s="1269"/>
      <c r="BE47" s="1269"/>
      <c r="BF47" s="1269"/>
      <c r="BG47" s="1269"/>
      <c r="BH47" s="1269"/>
      <c r="BI47" s="1269"/>
      <c r="BJ47" s="1269"/>
      <c r="BK47" s="1269"/>
      <c r="BL47" s="1269"/>
      <c r="BM47" s="1269"/>
      <c r="BN47" s="1269"/>
      <c r="BO47" s="1269"/>
      <c r="BP47" s="1269"/>
      <c r="BQ47" s="1269"/>
      <c r="BR47" s="1269"/>
      <c r="BS47" s="1269"/>
      <c r="BT47" s="1269"/>
      <c r="BU47" s="1269"/>
      <c r="BV47" s="1269"/>
      <c r="BW47" s="1269"/>
      <c r="BX47" s="1269"/>
      <c r="BY47" s="1269"/>
      <c r="BZ47" s="1269"/>
      <c r="CA47" s="1269"/>
      <c r="CB47" s="1269"/>
      <c r="CC47" s="1269"/>
      <c r="CD47" s="1269"/>
      <c r="CE47" s="1269"/>
      <c r="CF47" s="1269"/>
      <c r="CG47" s="1269"/>
      <c r="CH47" s="1269"/>
      <c r="CI47" s="1269"/>
      <c r="CJ47" s="1269"/>
      <c r="CK47" s="1269"/>
      <c r="CL47" s="1269"/>
      <c r="CM47" s="1269"/>
      <c r="CN47" s="1269"/>
      <c r="CO47" s="1269"/>
      <c r="CP47" s="1269"/>
      <c r="CQ47" s="1269"/>
      <c r="CR47" s="1269"/>
      <c r="CS47" s="1269"/>
      <c r="CT47" s="1269"/>
      <c r="CU47" s="1269"/>
      <c r="CV47" s="1269"/>
      <c r="CW47" s="1269"/>
      <c r="CX47" s="1269"/>
      <c r="CY47" s="1269"/>
      <c r="CZ47" s="1269"/>
      <c r="DA47" s="1269"/>
      <c r="DB47" s="1269"/>
      <c r="DC47" s="1270"/>
    </row>
    <row r="48" spans="2:109" ht="13" x14ac:dyDescent="0.2">
      <c r="B48" s="373"/>
      <c r="H48" s="382"/>
      <c r="I48" s="382"/>
      <c r="J48" s="382"/>
      <c r="AN48" s="382"/>
      <c r="AO48" s="382"/>
      <c r="AP48" s="382"/>
      <c r="AZ48" s="382"/>
      <c r="BA48" s="382"/>
      <c r="BB48" s="382"/>
      <c r="BL48" s="382"/>
      <c r="BM48" s="382"/>
      <c r="BN48" s="382"/>
      <c r="BX48" s="382"/>
      <c r="BY48" s="382"/>
      <c r="BZ48" s="382"/>
      <c r="CJ48" s="382"/>
      <c r="CK48" s="382"/>
      <c r="CL48" s="382"/>
      <c r="CV48" s="382"/>
      <c r="CW48" s="382"/>
      <c r="CX48" s="382"/>
    </row>
    <row r="49" spans="1:109" ht="13" x14ac:dyDescent="0.2">
      <c r="B49" s="373"/>
      <c r="AN49" s="366" t="s">
        <v>567</v>
      </c>
    </row>
    <row r="50" spans="1:109" ht="13" x14ac:dyDescent="0.2">
      <c r="B50" s="373"/>
      <c r="G50" s="1254"/>
      <c r="H50" s="1254"/>
      <c r="I50" s="1254"/>
      <c r="J50" s="1254"/>
      <c r="K50" s="383"/>
      <c r="L50" s="383"/>
      <c r="M50" s="384"/>
      <c r="N50" s="384"/>
      <c r="AN50" s="1272"/>
      <c r="AO50" s="1273"/>
      <c r="AP50" s="1273"/>
      <c r="AQ50" s="1273"/>
      <c r="AR50" s="1273"/>
      <c r="AS50" s="1273"/>
      <c r="AT50" s="1273"/>
      <c r="AU50" s="1273"/>
      <c r="AV50" s="1273"/>
      <c r="AW50" s="1273"/>
      <c r="AX50" s="1273"/>
      <c r="AY50" s="1273"/>
      <c r="AZ50" s="1273"/>
      <c r="BA50" s="1273"/>
      <c r="BB50" s="1273"/>
      <c r="BC50" s="1273"/>
      <c r="BD50" s="1273"/>
      <c r="BE50" s="1273"/>
      <c r="BF50" s="1273"/>
      <c r="BG50" s="1273"/>
      <c r="BH50" s="1273"/>
      <c r="BI50" s="1273"/>
      <c r="BJ50" s="1273"/>
      <c r="BK50" s="1273"/>
      <c r="BL50" s="1273"/>
      <c r="BM50" s="1273"/>
      <c r="BN50" s="1273"/>
      <c r="BO50" s="1274"/>
      <c r="BP50" s="1260" t="s">
        <v>526</v>
      </c>
      <c r="BQ50" s="1260"/>
      <c r="BR50" s="1260"/>
      <c r="BS50" s="1260"/>
      <c r="BT50" s="1260"/>
      <c r="BU50" s="1260"/>
      <c r="BV50" s="1260"/>
      <c r="BW50" s="1260"/>
      <c r="BX50" s="1260" t="s">
        <v>527</v>
      </c>
      <c r="BY50" s="1260"/>
      <c r="BZ50" s="1260"/>
      <c r="CA50" s="1260"/>
      <c r="CB50" s="1260"/>
      <c r="CC50" s="1260"/>
      <c r="CD50" s="1260"/>
      <c r="CE50" s="1260"/>
      <c r="CF50" s="1260" t="s">
        <v>528</v>
      </c>
      <c r="CG50" s="1260"/>
      <c r="CH50" s="1260"/>
      <c r="CI50" s="1260"/>
      <c r="CJ50" s="1260"/>
      <c r="CK50" s="1260"/>
      <c r="CL50" s="1260"/>
      <c r="CM50" s="1260"/>
      <c r="CN50" s="1260" t="s">
        <v>529</v>
      </c>
      <c r="CO50" s="1260"/>
      <c r="CP50" s="1260"/>
      <c r="CQ50" s="1260"/>
      <c r="CR50" s="1260"/>
      <c r="CS50" s="1260"/>
      <c r="CT50" s="1260"/>
      <c r="CU50" s="1260"/>
      <c r="CV50" s="1260" t="s">
        <v>530</v>
      </c>
      <c r="CW50" s="1260"/>
      <c r="CX50" s="1260"/>
      <c r="CY50" s="1260"/>
      <c r="CZ50" s="1260"/>
      <c r="DA50" s="1260"/>
      <c r="DB50" s="1260"/>
      <c r="DC50" s="1260"/>
    </row>
    <row r="51" spans="1:109" ht="13.5" customHeight="1" x14ac:dyDescent="0.2">
      <c r="B51" s="373"/>
      <c r="G51" s="1271"/>
      <c r="H51" s="1271"/>
      <c r="I51" s="1271"/>
      <c r="J51" s="1271"/>
      <c r="K51" s="1261"/>
      <c r="L51" s="1261"/>
      <c r="M51" s="1261"/>
      <c r="N51" s="1261"/>
      <c r="AM51" s="382"/>
      <c r="AN51" s="1259" t="s">
        <v>568</v>
      </c>
      <c r="AO51" s="1259"/>
      <c r="AP51" s="1259"/>
      <c r="AQ51" s="1259"/>
      <c r="AR51" s="1259"/>
      <c r="AS51" s="1259"/>
      <c r="AT51" s="1259"/>
      <c r="AU51" s="1259"/>
      <c r="AV51" s="1259"/>
      <c r="AW51" s="1259"/>
      <c r="AX51" s="1259"/>
      <c r="AY51" s="1259"/>
      <c r="AZ51" s="1259"/>
      <c r="BA51" s="1259"/>
      <c r="BB51" s="1259" t="s">
        <v>569</v>
      </c>
      <c r="BC51" s="1259"/>
      <c r="BD51" s="1259"/>
      <c r="BE51" s="1259"/>
      <c r="BF51" s="1259"/>
      <c r="BG51" s="1259"/>
      <c r="BH51" s="1259"/>
      <c r="BI51" s="1259"/>
      <c r="BJ51" s="1259"/>
      <c r="BK51" s="1259"/>
      <c r="BL51" s="1259"/>
      <c r="BM51" s="1259"/>
      <c r="BN51" s="1259"/>
      <c r="BO51" s="1259"/>
      <c r="BP51" s="1256">
        <v>0.2</v>
      </c>
      <c r="BQ51" s="1256"/>
      <c r="BR51" s="1256"/>
      <c r="BS51" s="1256"/>
      <c r="BT51" s="1256"/>
      <c r="BU51" s="1256"/>
      <c r="BV51" s="1256"/>
      <c r="BW51" s="1256"/>
      <c r="BX51" s="1256"/>
      <c r="BY51" s="1256"/>
      <c r="BZ51" s="1256"/>
      <c r="CA51" s="1256"/>
      <c r="CB51" s="1256"/>
      <c r="CC51" s="1256"/>
      <c r="CD51" s="1256"/>
      <c r="CE51" s="1256"/>
      <c r="CF51" s="1256">
        <v>10.8</v>
      </c>
      <c r="CG51" s="1256"/>
      <c r="CH51" s="1256"/>
      <c r="CI51" s="1256"/>
      <c r="CJ51" s="1256"/>
      <c r="CK51" s="1256"/>
      <c r="CL51" s="1256"/>
      <c r="CM51" s="1256"/>
      <c r="CN51" s="1256">
        <v>30.5</v>
      </c>
      <c r="CO51" s="1256"/>
      <c r="CP51" s="1256"/>
      <c r="CQ51" s="1256"/>
      <c r="CR51" s="1256"/>
      <c r="CS51" s="1256"/>
      <c r="CT51" s="1256"/>
      <c r="CU51" s="1256"/>
      <c r="CV51" s="1256">
        <v>39.5</v>
      </c>
      <c r="CW51" s="1256"/>
      <c r="CX51" s="1256"/>
      <c r="CY51" s="1256"/>
      <c r="CZ51" s="1256"/>
      <c r="DA51" s="1256"/>
      <c r="DB51" s="1256"/>
      <c r="DC51" s="1256"/>
    </row>
    <row r="52" spans="1:109" ht="13" x14ac:dyDescent="0.2">
      <c r="B52" s="373"/>
      <c r="G52" s="1271"/>
      <c r="H52" s="1271"/>
      <c r="I52" s="1271"/>
      <c r="J52" s="1271"/>
      <c r="K52" s="1261"/>
      <c r="L52" s="1261"/>
      <c r="M52" s="1261"/>
      <c r="N52" s="1261"/>
      <c r="AM52" s="382"/>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381"/>
      <c r="B53" s="373"/>
      <c r="G53" s="1271"/>
      <c r="H53" s="1271"/>
      <c r="I53" s="1254"/>
      <c r="J53" s="1254"/>
      <c r="K53" s="1261"/>
      <c r="L53" s="1261"/>
      <c r="M53" s="1261"/>
      <c r="N53" s="1261"/>
      <c r="AM53" s="382"/>
      <c r="AN53" s="1259"/>
      <c r="AO53" s="1259"/>
      <c r="AP53" s="1259"/>
      <c r="AQ53" s="1259"/>
      <c r="AR53" s="1259"/>
      <c r="AS53" s="1259"/>
      <c r="AT53" s="1259"/>
      <c r="AU53" s="1259"/>
      <c r="AV53" s="1259"/>
      <c r="AW53" s="1259"/>
      <c r="AX53" s="1259"/>
      <c r="AY53" s="1259"/>
      <c r="AZ53" s="1259"/>
      <c r="BA53" s="1259"/>
      <c r="BB53" s="1259" t="s">
        <v>570</v>
      </c>
      <c r="BC53" s="1259"/>
      <c r="BD53" s="1259"/>
      <c r="BE53" s="1259"/>
      <c r="BF53" s="1259"/>
      <c r="BG53" s="1259"/>
      <c r="BH53" s="1259"/>
      <c r="BI53" s="1259"/>
      <c r="BJ53" s="1259"/>
      <c r="BK53" s="1259"/>
      <c r="BL53" s="1259"/>
      <c r="BM53" s="1259"/>
      <c r="BN53" s="1259"/>
      <c r="BO53" s="1259"/>
      <c r="BP53" s="1256">
        <v>61.2</v>
      </c>
      <c r="BQ53" s="1256"/>
      <c r="BR53" s="1256"/>
      <c r="BS53" s="1256"/>
      <c r="BT53" s="1256"/>
      <c r="BU53" s="1256"/>
      <c r="BV53" s="1256"/>
      <c r="BW53" s="1256"/>
      <c r="BX53" s="1256">
        <v>61.3</v>
      </c>
      <c r="BY53" s="1256"/>
      <c r="BZ53" s="1256"/>
      <c r="CA53" s="1256"/>
      <c r="CB53" s="1256"/>
      <c r="CC53" s="1256"/>
      <c r="CD53" s="1256"/>
      <c r="CE53" s="1256"/>
      <c r="CF53" s="1256">
        <v>61.1</v>
      </c>
      <c r="CG53" s="1256"/>
      <c r="CH53" s="1256"/>
      <c r="CI53" s="1256"/>
      <c r="CJ53" s="1256"/>
      <c r="CK53" s="1256"/>
      <c r="CL53" s="1256"/>
      <c r="CM53" s="1256"/>
      <c r="CN53" s="1256">
        <v>59.6</v>
      </c>
      <c r="CO53" s="1256"/>
      <c r="CP53" s="1256"/>
      <c r="CQ53" s="1256"/>
      <c r="CR53" s="1256"/>
      <c r="CS53" s="1256"/>
      <c r="CT53" s="1256"/>
      <c r="CU53" s="1256"/>
      <c r="CV53" s="1256">
        <v>75.8</v>
      </c>
      <c r="CW53" s="1256"/>
      <c r="CX53" s="1256"/>
      <c r="CY53" s="1256"/>
      <c r="CZ53" s="1256"/>
      <c r="DA53" s="1256"/>
      <c r="DB53" s="1256"/>
      <c r="DC53" s="1256"/>
    </row>
    <row r="54" spans="1:109" ht="13" x14ac:dyDescent="0.2">
      <c r="A54" s="381"/>
      <c r="B54" s="373"/>
      <c r="G54" s="1271"/>
      <c r="H54" s="1271"/>
      <c r="I54" s="1254"/>
      <c r="J54" s="1254"/>
      <c r="K54" s="1261"/>
      <c r="L54" s="1261"/>
      <c r="M54" s="1261"/>
      <c r="N54" s="1261"/>
      <c r="AM54" s="382"/>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381"/>
      <c r="B55" s="373"/>
      <c r="G55" s="1254"/>
      <c r="H55" s="1254"/>
      <c r="I55" s="1254"/>
      <c r="J55" s="1254"/>
      <c r="K55" s="1261"/>
      <c r="L55" s="1261"/>
      <c r="M55" s="1261"/>
      <c r="N55" s="1261"/>
      <c r="AN55" s="1260" t="s">
        <v>571</v>
      </c>
      <c r="AO55" s="1260"/>
      <c r="AP55" s="1260"/>
      <c r="AQ55" s="1260"/>
      <c r="AR55" s="1260"/>
      <c r="AS55" s="1260"/>
      <c r="AT55" s="1260"/>
      <c r="AU55" s="1260"/>
      <c r="AV55" s="1260"/>
      <c r="AW55" s="1260"/>
      <c r="AX55" s="1260"/>
      <c r="AY55" s="1260"/>
      <c r="AZ55" s="1260"/>
      <c r="BA55" s="1260"/>
      <c r="BB55" s="1259" t="s">
        <v>569</v>
      </c>
      <c r="BC55" s="1259"/>
      <c r="BD55" s="1259"/>
      <c r="BE55" s="1259"/>
      <c r="BF55" s="1259"/>
      <c r="BG55" s="1259"/>
      <c r="BH55" s="1259"/>
      <c r="BI55" s="1259"/>
      <c r="BJ55" s="1259"/>
      <c r="BK55" s="1259"/>
      <c r="BL55" s="1259"/>
      <c r="BM55" s="1259"/>
      <c r="BN55" s="1259"/>
      <c r="BO55" s="1259"/>
      <c r="BP55" s="1256">
        <v>3.1</v>
      </c>
      <c r="BQ55" s="1256"/>
      <c r="BR55" s="1256"/>
      <c r="BS55" s="1256"/>
      <c r="BT55" s="1256"/>
      <c r="BU55" s="1256"/>
      <c r="BV55" s="1256"/>
      <c r="BW55" s="1256"/>
      <c r="BX55" s="1256">
        <v>13.7</v>
      </c>
      <c r="BY55" s="1256"/>
      <c r="BZ55" s="1256"/>
      <c r="CA55" s="1256"/>
      <c r="CB55" s="1256"/>
      <c r="CC55" s="1256"/>
      <c r="CD55" s="1256"/>
      <c r="CE55" s="1256"/>
      <c r="CF55" s="1256">
        <v>6.9</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 x14ac:dyDescent="0.2">
      <c r="A56" s="381"/>
      <c r="B56" s="373"/>
      <c r="G56" s="1254"/>
      <c r="H56" s="1254"/>
      <c r="I56" s="1254"/>
      <c r="J56" s="1254"/>
      <c r="K56" s="1261"/>
      <c r="L56" s="1261"/>
      <c r="M56" s="1261"/>
      <c r="N56" s="1261"/>
      <c r="AN56" s="1260"/>
      <c r="AO56" s="1260"/>
      <c r="AP56" s="1260"/>
      <c r="AQ56" s="1260"/>
      <c r="AR56" s="1260"/>
      <c r="AS56" s="1260"/>
      <c r="AT56" s="1260"/>
      <c r="AU56" s="1260"/>
      <c r="AV56" s="1260"/>
      <c r="AW56" s="1260"/>
      <c r="AX56" s="1260"/>
      <c r="AY56" s="1260"/>
      <c r="AZ56" s="1260"/>
      <c r="BA56" s="1260"/>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1" customFormat="1" ht="13" x14ac:dyDescent="0.2">
      <c r="B57" s="385"/>
      <c r="G57" s="1254"/>
      <c r="H57" s="1254"/>
      <c r="I57" s="1257"/>
      <c r="J57" s="1257"/>
      <c r="K57" s="1261"/>
      <c r="L57" s="1261"/>
      <c r="M57" s="1261"/>
      <c r="N57" s="1261"/>
      <c r="AM57" s="366"/>
      <c r="AN57" s="1260"/>
      <c r="AO57" s="1260"/>
      <c r="AP57" s="1260"/>
      <c r="AQ57" s="1260"/>
      <c r="AR57" s="1260"/>
      <c r="AS57" s="1260"/>
      <c r="AT57" s="1260"/>
      <c r="AU57" s="1260"/>
      <c r="AV57" s="1260"/>
      <c r="AW57" s="1260"/>
      <c r="AX57" s="1260"/>
      <c r="AY57" s="1260"/>
      <c r="AZ57" s="1260"/>
      <c r="BA57" s="1260"/>
      <c r="BB57" s="1259" t="s">
        <v>570</v>
      </c>
      <c r="BC57" s="1259"/>
      <c r="BD57" s="1259"/>
      <c r="BE57" s="1259"/>
      <c r="BF57" s="1259"/>
      <c r="BG57" s="1259"/>
      <c r="BH57" s="1259"/>
      <c r="BI57" s="1259"/>
      <c r="BJ57" s="1259"/>
      <c r="BK57" s="1259"/>
      <c r="BL57" s="1259"/>
      <c r="BM57" s="1259"/>
      <c r="BN57" s="1259"/>
      <c r="BO57" s="1259"/>
      <c r="BP57" s="1256">
        <v>61.2</v>
      </c>
      <c r="BQ57" s="1256"/>
      <c r="BR57" s="1256"/>
      <c r="BS57" s="1256"/>
      <c r="BT57" s="1256"/>
      <c r="BU57" s="1256"/>
      <c r="BV57" s="1256"/>
      <c r="BW57" s="1256"/>
      <c r="BX57" s="1256">
        <v>62</v>
      </c>
      <c r="BY57" s="1256"/>
      <c r="BZ57" s="1256"/>
      <c r="CA57" s="1256"/>
      <c r="CB57" s="1256"/>
      <c r="CC57" s="1256"/>
      <c r="CD57" s="1256"/>
      <c r="CE57" s="1256"/>
      <c r="CF57" s="1256">
        <v>62.9</v>
      </c>
      <c r="CG57" s="1256"/>
      <c r="CH57" s="1256"/>
      <c r="CI57" s="1256"/>
      <c r="CJ57" s="1256"/>
      <c r="CK57" s="1256"/>
      <c r="CL57" s="1256"/>
      <c r="CM57" s="1256"/>
      <c r="CN57" s="1256">
        <v>63.3</v>
      </c>
      <c r="CO57" s="1256"/>
      <c r="CP57" s="1256"/>
      <c r="CQ57" s="1256"/>
      <c r="CR57" s="1256"/>
      <c r="CS57" s="1256"/>
      <c r="CT57" s="1256"/>
      <c r="CU57" s="1256"/>
      <c r="CV57" s="1256">
        <v>64.400000000000006</v>
      </c>
      <c r="CW57" s="1256"/>
      <c r="CX57" s="1256"/>
      <c r="CY57" s="1256"/>
      <c r="CZ57" s="1256"/>
      <c r="DA57" s="1256"/>
      <c r="DB57" s="1256"/>
      <c r="DC57" s="1256"/>
      <c r="DD57" s="386"/>
      <c r="DE57" s="385"/>
    </row>
    <row r="58" spans="1:109" s="381" customFormat="1" ht="13" x14ac:dyDescent="0.2">
      <c r="A58" s="366"/>
      <c r="B58" s="385"/>
      <c r="G58" s="1254"/>
      <c r="H58" s="1254"/>
      <c r="I58" s="1257"/>
      <c r="J58" s="1257"/>
      <c r="K58" s="1261"/>
      <c r="L58" s="1261"/>
      <c r="M58" s="1261"/>
      <c r="N58" s="1261"/>
      <c r="AM58" s="366"/>
      <c r="AN58" s="1260"/>
      <c r="AO58" s="1260"/>
      <c r="AP58" s="1260"/>
      <c r="AQ58" s="1260"/>
      <c r="AR58" s="1260"/>
      <c r="AS58" s="1260"/>
      <c r="AT58" s="1260"/>
      <c r="AU58" s="1260"/>
      <c r="AV58" s="1260"/>
      <c r="AW58" s="1260"/>
      <c r="AX58" s="1260"/>
      <c r="AY58" s="1260"/>
      <c r="AZ58" s="1260"/>
      <c r="BA58" s="1260"/>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6"/>
      <c r="DE58" s="385"/>
    </row>
    <row r="59" spans="1:109" s="381" customFormat="1" ht="13" x14ac:dyDescent="0.2">
      <c r="A59" s="366"/>
      <c r="B59" s="385"/>
      <c r="K59" s="387"/>
      <c r="L59" s="387"/>
      <c r="M59" s="387"/>
      <c r="N59" s="387"/>
      <c r="AQ59" s="387"/>
      <c r="AR59" s="387"/>
      <c r="AS59" s="387"/>
      <c r="AT59" s="387"/>
      <c r="BC59" s="387"/>
      <c r="BD59" s="387"/>
      <c r="BE59" s="387"/>
      <c r="BF59" s="387"/>
      <c r="BO59" s="387"/>
      <c r="BP59" s="387"/>
      <c r="BQ59" s="387"/>
      <c r="BR59" s="387"/>
      <c r="CA59" s="387"/>
      <c r="CB59" s="387"/>
      <c r="CC59" s="387"/>
      <c r="CD59" s="387"/>
      <c r="CM59" s="387"/>
      <c r="CN59" s="387"/>
      <c r="CO59" s="387"/>
      <c r="CP59" s="387"/>
      <c r="CY59" s="387"/>
      <c r="CZ59" s="387"/>
      <c r="DA59" s="387"/>
      <c r="DB59" s="387"/>
      <c r="DC59" s="387"/>
      <c r="DD59" s="386"/>
      <c r="DE59" s="385"/>
    </row>
    <row r="60" spans="1:109" s="381" customFormat="1" ht="13" x14ac:dyDescent="0.2">
      <c r="A60" s="366"/>
      <c r="B60" s="385"/>
      <c r="K60" s="387"/>
      <c r="L60" s="387"/>
      <c r="M60" s="387"/>
      <c r="N60" s="387"/>
      <c r="AQ60" s="387"/>
      <c r="AR60" s="387"/>
      <c r="AS60" s="387"/>
      <c r="AT60" s="387"/>
      <c r="BC60" s="387"/>
      <c r="BD60" s="387"/>
      <c r="BE60" s="387"/>
      <c r="BF60" s="387"/>
      <c r="BO60" s="387"/>
      <c r="BP60" s="387"/>
      <c r="BQ60" s="387"/>
      <c r="BR60" s="387"/>
      <c r="CA60" s="387"/>
      <c r="CB60" s="387"/>
      <c r="CC60" s="387"/>
      <c r="CD60" s="387"/>
      <c r="CM60" s="387"/>
      <c r="CN60" s="387"/>
      <c r="CO60" s="387"/>
      <c r="CP60" s="387"/>
      <c r="CY60" s="387"/>
      <c r="CZ60" s="387"/>
      <c r="DA60" s="387"/>
      <c r="DB60" s="387"/>
      <c r="DC60" s="387"/>
      <c r="DD60" s="386"/>
      <c r="DE60" s="385"/>
    </row>
    <row r="61" spans="1:109" s="381" customFormat="1" ht="13" x14ac:dyDescent="0.2">
      <c r="A61" s="366"/>
      <c r="B61" s="388"/>
      <c r="C61" s="389"/>
      <c r="D61" s="389"/>
      <c r="E61" s="389"/>
      <c r="F61" s="389"/>
      <c r="G61" s="389"/>
      <c r="H61" s="389"/>
      <c r="I61" s="389"/>
      <c r="J61" s="389"/>
      <c r="K61" s="389"/>
      <c r="L61" s="389"/>
      <c r="M61" s="390"/>
      <c r="N61" s="390"/>
      <c r="O61" s="389"/>
      <c r="P61" s="389"/>
      <c r="Q61" s="389"/>
      <c r="R61" s="389"/>
      <c r="S61" s="389"/>
      <c r="T61" s="389"/>
      <c r="U61" s="389"/>
      <c r="V61" s="389"/>
      <c r="W61" s="389"/>
      <c r="X61" s="389"/>
      <c r="Y61" s="389"/>
      <c r="Z61" s="389"/>
      <c r="AA61" s="389"/>
      <c r="AB61" s="389"/>
      <c r="AC61" s="389"/>
      <c r="AD61" s="389"/>
      <c r="AE61" s="389"/>
      <c r="AF61" s="389"/>
      <c r="AG61" s="389"/>
      <c r="AH61" s="389"/>
      <c r="AI61" s="389"/>
      <c r="AJ61" s="389"/>
      <c r="AK61" s="389"/>
      <c r="AL61" s="389"/>
      <c r="AM61" s="389"/>
      <c r="AN61" s="389"/>
      <c r="AO61" s="389"/>
      <c r="AP61" s="389"/>
      <c r="AQ61" s="389"/>
      <c r="AR61" s="389"/>
      <c r="AS61" s="390"/>
      <c r="AT61" s="390"/>
      <c r="AU61" s="389"/>
      <c r="AV61" s="389"/>
      <c r="AW61" s="389"/>
      <c r="AX61" s="389"/>
      <c r="AY61" s="389"/>
      <c r="AZ61" s="389"/>
      <c r="BA61" s="389"/>
      <c r="BB61" s="389"/>
      <c r="BC61" s="389"/>
      <c r="BD61" s="389"/>
      <c r="BE61" s="390"/>
      <c r="BF61" s="390"/>
      <c r="BG61" s="389"/>
      <c r="BH61" s="389"/>
      <c r="BI61" s="389"/>
      <c r="BJ61" s="389"/>
      <c r="BK61" s="389"/>
      <c r="BL61" s="389"/>
      <c r="BM61" s="389"/>
      <c r="BN61" s="389"/>
      <c r="BO61" s="389"/>
      <c r="BP61" s="389"/>
      <c r="BQ61" s="390"/>
      <c r="BR61" s="390"/>
      <c r="BS61" s="389"/>
      <c r="BT61" s="389"/>
      <c r="BU61" s="389"/>
      <c r="BV61" s="389"/>
      <c r="BW61" s="389"/>
      <c r="BX61" s="389"/>
      <c r="BY61" s="389"/>
      <c r="BZ61" s="389"/>
      <c r="CA61" s="389"/>
      <c r="CB61" s="389"/>
      <c r="CC61" s="390"/>
      <c r="CD61" s="390"/>
      <c r="CE61" s="389"/>
      <c r="CF61" s="389"/>
      <c r="CG61" s="389"/>
      <c r="CH61" s="389"/>
      <c r="CI61" s="389"/>
      <c r="CJ61" s="389"/>
      <c r="CK61" s="389"/>
      <c r="CL61" s="389"/>
      <c r="CM61" s="389"/>
      <c r="CN61" s="389"/>
      <c r="CO61" s="390"/>
      <c r="CP61" s="390"/>
      <c r="CQ61" s="389"/>
      <c r="CR61" s="389"/>
      <c r="CS61" s="389"/>
      <c r="CT61" s="389"/>
      <c r="CU61" s="389"/>
      <c r="CV61" s="389"/>
      <c r="CW61" s="389"/>
      <c r="CX61" s="389"/>
      <c r="CY61" s="389"/>
      <c r="CZ61" s="389"/>
      <c r="DA61" s="390"/>
      <c r="DB61" s="390"/>
      <c r="DC61" s="390"/>
      <c r="DD61" s="391"/>
      <c r="DE61" s="385"/>
    </row>
    <row r="62" spans="1:109" ht="13" x14ac:dyDescent="0.2">
      <c r="B62" s="378"/>
      <c r="C62" s="378"/>
      <c r="D62" s="378"/>
      <c r="E62" s="378"/>
      <c r="F62" s="378"/>
      <c r="G62" s="378"/>
      <c r="H62" s="378"/>
      <c r="I62" s="378"/>
      <c r="J62" s="378"/>
      <c r="K62" s="378"/>
      <c r="L62" s="378"/>
      <c r="M62" s="378"/>
      <c r="N62" s="378"/>
      <c r="O62" s="378"/>
      <c r="P62" s="378"/>
      <c r="Q62" s="378"/>
      <c r="R62" s="378"/>
      <c r="S62" s="378"/>
      <c r="T62" s="378"/>
      <c r="U62" s="378"/>
      <c r="V62" s="378"/>
      <c r="W62" s="378"/>
      <c r="X62" s="378"/>
      <c r="Y62" s="378"/>
      <c r="Z62" s="378"/>
      <c r="AA62" s="378"/>
      <c r="AB62" s="378"/>
      <c r="AC62" s="378"/>
      <c r="AD62" s="378"/>
      <c r="AE62" s="378"/>
      <c r="AF62" s="378"/>
      <c r="AG62" s="378"/>
      <c r="AH62" s="378"/>
      <c r="AI62" s="378"/>
      <c r="AJ62" s="378"/>
      <c r="AK62" s="378"/>
      <c r="AL62" s="378"/>
      <c r="AM62" s="378"/>
      <c r="AN62" s="378"/>
      <c r="AO62" s="378"/>
      <c r="AP62" s="378"/>
      <c r="AQ62" s="378"/>
      <c r="AR62" s="378"/>
      <c r="AS62" s="378"/>
      <c r="AT62" s="378"/>
      <c r="AU62" s="378"/>
      <c r="AV62" s="378"/>
      <c r="AW62" s="378"/>
      <c r="AX62" s="378"/>
      <c r="AY62" s="378"/>
      <c r="AZ62" s="378"/>
      <c r="BA62" s="378"/>
      <c r="BB62" s="378"/>
      <c r="BC62" s="378"/>
      <c r="BD62" s="378"/>
      <c r="BE62" s="378"/>
      <c r="BF62" s="378"/>
      <c r="BG62" s="378"/>
      <c r="BH62" s="378"/>
      <c r="BI62" s="378"/>
      <c r="BJ62" s="378"/>
      <c r="BK62" s="378"/>
      <c r="BL62" s="378"/>
      <c r="BM62" s="378"/>
      <c r="BN62" s="378"/>
      <c r="BO62" s="378"/>
      <c r="BP62" s="378"/>
      <c r="BQ62" s="378"/>
      <c r="BR62" s="378"/>
      <c r="BS62" s="378"/>
      <c r="BT62" s="378"/>
      <c r="BU62" s="378"/>
      <c r="BV62" s="378"/>
      <c r="BW62" s="378"/>
      <c r="BX62" s="378"/>
      <c r="BY62" s="378"/>
      <c r="BZ62" s="378"/>
      <c r="CA62" s="378"/>
      <c r="CB62" s="378"/>
      <c r="CC62" s="378"/>
      <c r="CD62" s="378"/>
      <c r="CE62" s="378"/>
      <c r="CF62" s="378"/>
      <c r="CG62" s="378"/>
      <c r="CH62" s="378"/>
      <c r="CI62" s="378"/>
      <c r="CJ62" s="378"/>
      <c r="CK62" s="378"/>
      <c r="CL62" s="378"/>
      <c r="CM62" s="378"/>
      <c r="CN62" s="378"/>
      <c r="CO62" s="378"/>
      <c r="CP62" s="378"/>
      <c r="CQ62" s="378"/>
      <c r="CR62" s="378"/>
      <c r="CS62" s="378"/>
      <c r="CT62" s="378"/>
      <c r="CU62" s="378"/>
      <c r="CV62" s="378"/>
      <c r="CW62" s="378"/>
      <c r="CX62" s="378"/>
      <c r="CY62" s="378"/>
      <c r="CZ62" s="378"/>
      <c r="DA62" s="378"/>
      <c r="DB62" s="378"/>
      <c r="DC62" s="378"/>
      <c r="DD62" s="378"/>
      <c r="DE62" s="366"/>
    </row>
    <row r="63" spans="1:109" ht="16.5" x14ac:dyDescent="0.2">
      <c r="B63" s="392" t="s">
        <v>572</v>
      </c>
    </row>
    <row r="64" spans="1:109" ht="13" x14ac:dyDescent="0.2">
      <c r="B64" s="373"/>
      <c r="G64" s="380"/>
      <c r="I64" s="393"/>
      <c r="J64" s="393"/>
      <c r="K64" s="393"/>
      <c r="L64" s="393"/>
      <c r="M64" s="393"/>
      <c r="N64" s="394"/>
      <c r="AM64" s="380"/>
      <c r="AN64" s="380" t="s">
        <v>565</v>
      </c>
      <c r="AP64" s="381"/>
      <c r="AQ64" s="381"/>
      <c r="AR64" s="381"/>
      <c r="AY64" s="380"/>
      <c r="BA64" s="381"/>
      <c r="BB64" s="381"/>
      <c r="BC64" s="381"/>
      <c r="BK64" s="380"/>
      <c r="BM64" s="381"/>
      <c r="BN64" s="381"/>
      <c r="BO64" s="381"/>
      <c r="BW64" s="380"/>
      <c r="BY64" s="381"/>
      <c r="BZ64" s="381"/>
      <c r="CA64" s="381"/>
      <c r="CI64" s="380"/>
      <c r="CK64" s="381"/>
      <c r="CL64" s="381"/>
      <c r="CM64" s="381"/>
      <c r="CU64" s="380"/>
      <c r="CW64" s="381"/>
      <c r="CX64" s="381"/>
      <c r="CY64" s="381"/>
    </row>
    <row r="65" spans="2:107" ht="13" x14ac:dyDescent="0.2">
      <c r="B65" s="373"/>
      <c r="AN65" s="1262" t="s">
        <v>573</v>
      </c>
      <c r="AO65" s="1263"/>
      <c r="AP65" s="1263"/>
      <c r="AQ65" s="1263"/>
      <c r="AR65" s="1263"/>
      <c r="AS65" s="1263"/>
      <c r="AT65" s="1263"/>
      <c r="AU65" s="1263"/>
      <c r="AV65" s="1263"/>
      <c r="AW65" s="1263"/>
      <c r="AX65" s="1263"/>
      <c r="AY65" s="1263"/>
      <c r="AZ65" s="1263"/>
      <c r="BA65" s="1263"/>
      <c r="BB65" s="1263"/>
      <c r="BC65" s="1263"/>
      <c r="BD65" s="1263"/>
      <c r="BE65" s="1263"/>
      <c r="BF65" s="1263"/>
      <c r="BG65" s="1263"/>
      <c r="BH65" s="1263"/>
      <c r="BI65" s="1263"/>
      <c r="BJ65" s="1263"/>
      <c r="BK65" s="1263"/>
      <c r="BL65" s="1263"/>
      <c r="BM65" s="1263"/>
      <c r="BN65" s="1263"/>
      <c r="BO65" s="1263"/>
      <c r="BP65" s="1263"/>
      <c r="BQ65" s="1263"/>
      <c r="BR65" s="1263"/>
      <c r="BS65" s="1263"/>
      <c r="BT65" s="1263"/>
      <c r="BU65" s="1263"/>
      <c r="BV65" s="1263"/>
      <c r="BW65" s="1263"/>
      <c r="BX65" s="1263"/>
      <c r="BY65" s="1263"/>
      <c r="BZ65" s="1263"/>
      <c r="CA65" s="1263"/>
      <c r="CB65" s="1263"/>
      <c r="CC65" s="1263"/>
      <c r="CD65" s="1263"/>
      <c r="CE65" s="1263"/>
      <c r="CF65" s="1263"/>
      <c r="CG65" s="1263"/>
      <c r="CH65" s="1263"/>
      <c r="CI65" s="1263"/>
      <c r="CJ65" s="1263"/>
      <c r="CK65" s="1263"/>
      <c r="CL65" s="1263"/>
      <c r="CM65" s="1263"/>
      <c r="CN65" s="1263"/>
      <c r="CO65" s="1263"/>
      <c r="CP65" s="1263"/>
      <c r="CQ65" s="1263"/>
      <c r="CR65" s="1263"/>
      <c r="CS65" s="1263"/>
      <c r="CT65" s="1263"/>
      <c r="CU65" s="1263"/>
      <c r="CV65" s="1263"/>
      <c r="CW65" s="1263"/>
      <c r="CX65" s="1263"/>
      <c r="CY65" s="1263"/>
      <c r="CZ65" s="1263"/>
      <c r="DA65" s="1263"/>
      <c r="DB65" s="1263"/>
      <c r="DC65" s="1264"/>
    </row>
    <row r="66" spans="2:107" ht="13" x14ac:dyDescent="0.2">
      <c r="B66" s="373"/>
      <c r="AN66" s="1265"/>
      <c r="AO66" s="1266"/>
      <c r="AP66" s="1266"/>
      <c r="AQ66" s="1266"/>
      <c r="AR66" s="1266"/>
      <c r="AS66" s="1266"/>
      <c r="AT66" s="1266"/>
      <c r="AU66" s="1266"/>
      <c r="AV66" s="1266"/>
      <c r="AW66" s="1266"/>
      <c r="AX66" s="1266"/>
      <c r="AY66" s="1266"/>
      <c r="AZ66" s="1266"/>
      <c r="BA66" s="1266"/>
      <c r="BB66" s="1266"/>
      <c r="BC66" s="1266"/>
      <c r="BD66" s="1266"/>
      <c r="BE66" s="1266"/>
      <c r="BF66" s="1266"/>
      <c r="BG66" s="1266"/>
      <c r="BH66" s="1266"/>
      <c r="BI66" s="1266"/>
      <c r="BJ66" s="1266"/>
      <c r="BK66" s="1266"/>
      <c r="BL66" s="1266"/>
      <c r="BM66" s="1266"/>
      <c r="BN66" s="1266"/>
      <c r="BO66" s="1266"/>
      <c r="BP66" s="1266"/>
      <c r="BQ66" s="1266"/>
      <c r="BR66" s="1266"/>
      <c r="BS66" s="1266"/>
      <c r="BT66" s="1266"/>
      <c r="BU66" s="1266"/>
      <c r="BV66" s="1266"/>
      <c r="BW66" s="1266"/>
      <c r="BX66" s="1266"/>
      <c r="BY66" s="1266"/>
      <c r="BZ66" s="1266"/>
      <c r="CA66" s="1266"/>
      <c r="CB66" s="1266"/>
      <c r="CC66" s="1266"/>
      <c r="CD66" s="1266"/>
      <c r="CE66" s="1266"/>
      <c r="CF66" s="1266"/>
      <c r="CG66" s="1266"/>
      <c r="CH66" s="1266"/>
      <c r="CI66" s="1266"/>
      <c r="CJ66" s="1266"/>
      <c r="CK66" s="1266"/>
      <c r="CL66" s="1266"/>
      <c r="CM66" s="1266"/>
      <c r="CN66" s="1266"/>
      <c r="CO66" s="1266"/>
      <c r="CP66" s="1266"/>
      <c r="CQ66" s="1266"/>
      <c r="CR66" s="1266"/>
      <c r="CS66" s="1266"/>
      <c r="CT66" s="1266"/>
      <c r="CU66" s="1266"/>
      <c r="CV66" s="1266"/>
      <c r="CW66" s="1266"/>
      <c r="CX66" s="1266"/>
      <c r="CY66" s="1266"/>
      <c r="CZ66" s="1266"/>
      <c r="DA66" s="1266"/>
      <c r="DB66" s="1266"/>
      <c r="DC66" s="1267"/>
    </row>
    <row r="67" spans="2:107" ht="13" x14ac:dyDescent="0.2">
      <c r="B67" s="373"/>
      <c r="AN67" s="1265"/>
      <c r="AO67" s="1266"/>
      <c r="AP67" s="1266"/>
      <c r="AQ67" s="1266"/>
      <c r="AR67" s="1266"/>
      <c r="AS67" s="1266"/>
      <c r="AT67" s="1266"/>
      <c r="AU67" s="1266"/>
      <c r="AV67" s="1266"/>
      <c r="AW67" s="1266"/>
      <c r="AX67" s="1266"/>
      <c r="AY67" s="1266"/>
      <c r="AZ67" s="1266"/>
      <c r="BA67" s="1266"/>
      <c r="BB67" s="1266"/>
      <c r="BC67" s="1266"/>
      <c r="BD67" s="1266"/>
      <c r="BE67" s="1266"/>
      <c r="BF67" s="1266"/>
      <c r="BG67" s="1266"/>
      <c r="BH67" s="1266"/>
      <c r="BI67" s="1266"/>
      <c r="BJ67" s="1266"/>
      <c r="BK67" s="1266"/>
      <c r="BL67" s="1266"/>
      <c r="BM67" s="1266"/>
      <c r="BN67" s="1266"/>
      <c r="BO67" s="1266"/>
      <c r="BP67" s="1266"/>
      <c r="BQ67" s="1266"/>
      <c r="BR67" s="1266"/>
      <c r="BS67" s="1266"/>
      <c r="BT67" s="1266"/>
      <c r="BU67" s="1266"/>
      <c r="BV67" s="1266"/>
      <c r="BW67" s="1266"/>
      <c r="BX67" s="1266"/>
      <c r="BY67" s="1266"/>
      <c r="BZ67" s="1266"/>
      <c r="CA67" s="1266"/>
      <c r="CB67" s="1266"/>
      <c r="CC67" s="1266"/>
      <c r="CD67" s="1266"/>
      <c r="CE67" s="1266"/>
      <c r="CF67" s="1266"/>
      <c r="CG67" s="1266"/>
      <c r="CH67" s="1266"/>
      <c r="CI67" s="1266"/>
      <c r="CJ67" s="1266"/>
      <c r="CK67" s="1266"/>
      <c r="CL67" s="1266"/>
      <c r="CM67" s="1266"/>
      <c r="CN67" s="1266"/>
      <c r="CO67" s="1266"/>
      <c r="CP67" s="1266"/>
      <c r="CQ67" s="1266"/>
      <c r="CR67" s="1266"/>
      <c r="CS67" s="1266"/>
      <c r="CT67" s="1266"/>
      <c r="CU67" s="1266"/>
      <c r="CV67" s="1266"/>
      <c r="CW67" s="1266"/>
      <c r="CX67" s="1266"/>
      <c r="CY67" s="1266"/>
      <c r="CZ67" s="1266"/>
      <c r="DA67" s="1266"/>
      <c r="DB67" s="1266"/>
      <c r="DC67" s="1267"/>
    </row>
    <row r="68" spans="2:107" ht="13" x14ac:dyDescent="0.2">
      <c r="B68" s="373"/>
      <c r="AN68" s="1265"/>
      <c r="AO68" s="1266"/>
      <c r="AP68" s="1266"/>
      <c r="AQ68" s="1266"/>
      <c r="AR68" s="1266"/>
      <c r="AS68" s="1266"/>
      <c r="AT68" s="1266"/>
      <c r="AU68" s="1266"/>
      <c r="AV68" s="1266"/>
      <c r="AW68" s="1266"/>
      <c r="AX68" s="1266"/>
      <c r="AY68" s="1266"/>
      <c r="AZ68" s="1266"/>
      <c r="BA68" s="1266"/>
      <c r="BB68" s="1266"/>
      <c r="BC68" s="1266"/>
      <c r="BD68" s="1266"/>
      <c r="BE68" s="1266"/>
      <c r="BF68" s="1266"/>
      <c r="BG68" s="1266"/>
      <c r="BH68" s="1266"/>
      <c r="BI68" s="1266"/>
      <c r="BJ68" s="1266"/>
      <c r="BK68" s="1266"/>
      <c r="BL68" s="1266"/>
      <c r="BM68" s="1266"/>
      <c r="BN68" s="1266"/>
      <c r="BO68" s="1266"/>
      <c r="BP68" s="1266"/>
      <c r="BQ68" s="1266"/>
      <c r="BR68" s="1266"/>
      <c r="BS68" s="1266"/>
      <c r="BT68" s="1266"/>
      <c r="BU68" s="1266"/>
      <c r="BV68" s="1266"/>
      <c r="BW68" s="1266"/>
      <c r="BX68" s="1266"/>
      <c r="BY68" s="1266"/>
      <c r="BZ68" s="1266"/>
      <c r="CA68" s="1266"/>
      <c r="CB68" s="1266"/>
      <c r="CC68" s="1266"/>
      <c r="CD68" s="1266"/>
      <c r="CE68" s="1266"/>
      <c r="CF68" s="1266"/>
      <c r="CG68" s="1266"/>
      <c r="CH68" s="1266"/>
      <c r="CI68" s="1266"/>
      <c r="CJ68" s="1266"/>
      <c r="CK68" s="1266"/>
      <c r="CL68" s="1266"/>
      <c r="CM68" s="1266"/>
      <c r="CN68" s="1266"/>
      <c r="CO68" s="1266"/>
      <c r="CP68" s="1266"/>
      <c r="CQ68" s="1266"/>
      <c r="CR68" s="1266"/>
      <c r="CS68" s="1266"/>
      <c r="CT68" s="1266"/>
      <c r="CU68" s="1266"/>
      <c r="CV68" s="1266"/>
      <c r="CW68" s="1266"/>
      <c r="CX68" s="1266"/>
      <c r="CY68" s="1266"/>
      <c r="CZ68" s="1266"/>
      <c r="DA68" s="1266"/>
      <c r="DB68" s="1266"/>
      <c r="DC68" s="1267"/>
    </row>
    <row r="69" spans="2:107" ht="13" x14ac:dyDescent="0.2">
      <c r="B69" s="373"/>
      <c r="AN69" s="1268"/>
      <c r="AO69" s="1269"/>
      <c r="AP69" s="1269"/>
      <c r="AQ69" s="1269"/>
      <c r="AR69" s="1269"/>
      <c r="AS69" s="1269"/>
      <c r="AT69" s="1269"/>
      <c r="AU69" s="1269"/>
      <c r="AV69" s="1269"/>
      <c r="AW69" s="1269"/>
      <c r="AX69" s="1269"/>
      <c r="AY69" s="1269"/>
      <c r="AZ69" s="1269"/>
      <c r="BA69" s="1269"/>
      <c r="BB69" s="1269"/>
      <c r="BC69" s="1269"/>
      <c r="BD69" s="1269"/>
      <c r="BE69" s="1269"/>
      <c r="BF69" s="1269"/>
      <c r="BG69" s="1269"/>
      <c r="BH69" s="1269"/>
      <c r="BI69" s="1269"/>
      <c r="BJ69" s="1269"/>
      <c r="BK69" s="1269"/>
      <c r="BL69" s="1269"/>
      <c r="BM69" s="1269"/>
      <c r="BN69" s="1269"/>
      <c r="BO69" s="1269"/>
      <c r="BP69" s="1269"/>
      <c r="BQ69" s="1269"/>
      <c r="BR69" s="1269"/>
      <c r="BS69" s="1269"/>
      <c r="BT69" s="1269"/>
      <c r="BU69" s="1269"/>
      <c r="BV69" s="1269"/>
      <c r="BW69" s="1269"/>
      <c r="BX69" s="1269"/>
      <c r="BY69" s="1269"/>
      <c r="BZ69" s="1269"/>
      <c r="CA69" s="1269"/>
      <c r="CB69" s="1269"/>
      <c r="CC69" s="1269"/>
      <c r="CD69" s="1269"/>
      <c r="CE69" s="1269"/>
      <c r="CF69" s="1269"/>
      <c r="CG69" s="1269"/>
      <c r="CH69" s="1269"/>
      <c r="CI69" s="1269"/>
      <c r="CJ69" s="1269"/>
      <c r="CK69" s="1269"/>
      <c r="CL69" s="1269"/>
      <c r="CM69" s="1269"/>
      <c r="CN69" s="1269"/>
      <c r="CO69" s="1269"/>
      <c r="CP69" s="1269"/>
      <c r="CQ69" s="1269"/>
      <c r="CR69" s="1269"/>
      <c r="CS69" s="1269"/>
      <c r="CT69" s="1269"/>
      <c r="CU69" s="1269"/>
      <c r="CV69" s="1269"/>
      <c r="CW69" s="1269"/>
      <c r="CX69" s="1269"/>
      <c r="CY69" s="1269"/>
      <c r="CZ69" s="1269"/>
      <c r="DA69" s="1269"/>
      <c r="DB69" s="1269"/>
      <c r="DC69" s="1270"/>
    </row>
    <row r="70" spans="2:107" ht="13" x14ac:dyDescent="0.2">
      <c r="B70" s="373"/>
      <c r="H70" s="395"/>
      <c r="I70" s="395"/>
      <c r="J70" s="396"/>
      <c r="K70" s="396"/>
      <c r="L70" s="397"/>
      <c r="M70" s="396"/>
      <c r="N70" s="397"/>
      <c r="AN70" s="382"/>
      <c r="AO70" s="382"/>
      <c r="AP70" s="382"/>
      <c r="AZ70" s="382"/>
      <c r="BA70" s="382"/>
      <c r="BB70" s="382"/>
      <c r="BL70" s="382"/>
      <c r="BM70" s="382"/>
      <c r="BN70" s="382"/>
      <c r="BX70" s="382"/>
      <c r="BY70" s="382"/>
      <c r="BZ70" s="382"/>
      <c r="CJ70" s="382"/>
      <c r="CK70" s="382"/>
      <c r="CL70" s="382"/>
      <c r="CV70" s="382"/>
      <c r="CW70" s="382"/>
      <c r="CX70" s="382"/>
    </row>
    <row r="71" spans="2:107" ht="13" x14ac:dyDescent="0.2">
      <c r="B71" s="373"/>
      <c r="G71" s="398"/>
      <c r="I71" s="399"/>
      <c r="J71" s="396"/>
      <c r="K71" s="396"/>
      <c r="L71" s="397"/>
      <c r="M71" s="396"/>
      <c r="N71" s="397"/>
      <c r="AM71" s="398"/>
      <c r="AN71" s="366" t="s">
        <v>567</v>
      </c>
    </row>
    <row r="72" spans="2:107" ht="13" x14ac:dyDescent="0.2">
      <c r="B72" s="373"/>
      <c r="G72" s="1254"/>
      <c r="H72" s="1254"/>
      <c r="I72" s="1254"/>
      <c r="J72" s="1254"/>
      <c r="K72" s="383"/>
      <c r="L72" s="383"/>
      <c r="M72" s="384"/>
      <c r="N72" s="384"/>
      <c r="AN72" s="1272"/>
      <c r="AO72" s="1273"/>
      <c r="AP72" s="1273"/>
      <c r="AQ72" s="1273"/>
      <c r="AR72" s="1273"/>
      <c r="AS72" s="1273"/>
      <c r="AT72" s="1273"/>
      <c r="AU72" s="1273"/>
      <c r="AV72" s="1273"/>
      <c r="AW72" s="1273"/>
      <c r="AX72" s="1273"/>
      <c r="AY72" s="1273"/>
      <c r="AZ72" s="1273"/>
      <c r="BA72" s="1273"/>
      <c r="BB72" s="1273"/>
      <c r="BC72" s="1273"/>
      <c r="BD72" s="1273"/>
      <c r="BE72" s="1273"/>
      <c r="BF72" s="1273"/>
      <c r="BG72" s="1273"/>
      <c r="BH72" s="1273"/>
      <c r="BI72" s="1273"/>
      <c r="BJ72" s="1273"/>
      <c r="BK72" s="1273"/>
      <c r="BL72" s="1273"/>
      <c r="BM72" s="1273"/>
      <c r="BN72" s="1273"/>
      <c r="BO72" s="1274"/>
      <c r="BP72" s="1260" t="s">
        <v>526</v>
      </c>
      <c r="BQ72" s="1260"/>
      <c r="BR72" s="1260"/>
      <c r="BS72" s="1260"/>
      <c r="BT72" s="1260"/>
      <c r="BU72" s="1260"/>
      <c r="BV72" s="1260"/>
      <c r="BW72" s="1260"/>
      <c r="BX72" s="1260" t="s">
        <v>527</v>
      </c>
      <c r="BY72" s="1260"/>
      <c r="BZ72" s="1260"/>
      <c r="CA72" s="1260"/>
      <c r="CB72" s="1260"/>
      <c r="CC72" s="1260"/>
      <c r="CD72" s="1260"/>
      <c r="CE72" s="1260"/>
      <c r="CF72" s="1260" t="s">
        <v>528</v>
      </c>
      <c r="CG72" s="1260"/>
      <c r="CH72" s="1260"/>
      <c r="CI72" s="1260"/>
      <c r="CJ72" s="1260"/>
      <c r="CK72" s="1260"/>
      <c r="CL72" s="1260"/>
      <c r="CM72" s="1260"/>
      <c r="CN72" s="1260" t="s">
        <v>529</v>
      </c>
      <c r="CO72" s="1260"/>
      <c r="CP72" s="1260"/>
      <c r="CQ72" s="1260"/>
      <c r="CR72" s="1260"/>
      <c r="CS72" s="1260"/>
      <c r="CT72" s="1260"/>
      <c r="CU72" s="1260"/>
      <c r="CV72" s="1260" t="s">
        <v>530</v>
      </c>
      <c r="CW72" s="1260"/>
      <c r="CX72" s="1260"/>
      <c r="CY72" s="1260"/>
      <c r="CZ72" s="1260"/>
      <c r="DA72" s="1260"/>
      <c r="DB72" s="1260"/>
      <c r="DC72" s="1260"/>
    </row>
    <row r="73" spans="2:107" ht="13" x14ac:dyDescent="0.2">
      <c r="B73" s="373"/>
      <c r="G73" s="1271"/>
      <c r="H73" s="1271"/>
      <c r="I73" s="1271"/>
      <c r="J73" s="1271"/>
      <c r="K73" s="1255"/>
      <c r="L73" s="1255"/>
      <c r="M73" s="1255"/>
      <c r="N73" s="1255"/>
      <c r="AM73" s="382"/>
      <c r="AN73" s="1259" t="s">
        <v>568</v>
      </c>
      <c r="AO73" s="1259"/>
      <c r="AP73" s="1259"/>
      <c r="AQ73" s="1259"/>
      <c r="AR73" s="1259"/>
      <c r="AS73" s="1259"/>
      <c r="AT73" s="1259"/>
      <c r="AU73" s="1259"/>
      <c r="AV73" s="1259"/>
      <c r="AW73" s="1259"/>
      <c r="AX73" s="1259"/>
      <c r="AY73" s="1259"/>
      <c r="AZ73" s="1259"/>
      <c r="BA73" s="1259"/>
      <c r="BB73" s="1259" t="s">
        <v>569</v>
      </c>
      <c r="BC73" s="1259"/>
      <c r="BD73" s="1259"/>
      <c r="BE73" s="1259"/>
      <c r="BF73" s="1259"/>
      <c r="BG73" s="1259"/>
      <c r="BH73" s="1259"/>
      <c r="BI73" s="1259"/>
      <c r="BJ73" s="1259"/>
      <c r="BK73" s="1259"/>
      <c r="BL73" s="1259"/>
      <c r="BM73" s="1259"/>
      <c r="BN73" s="1259"/>
      <c r="BO73" s="1259"/>
      <c r="BP73" s="1256">
        <v>0.2</v>
      </c>
      <c r="BQ73" s="1256"/>
      <c r="BR73" s="1256"/>
      <c r="BS73" s="1256"/>
      <c r="BT73" s="1256"/>
      <c r="BU73" s="1256"/>
      <c r="BV73" s="1256"/>
      <c r="BW73" s="1256"/>
      <c r="BX73" s="1256"/>
      <c r="BY73" s="1256"/>
      <c r="BZ73" s="1256"/>
      <c r="CA73" s="1256"/>
      <c r="CB73" s="1256"/>
      <c r="CC73" s="1256"/>
      <c r="CD73" s="1256"/>
      <c r="CE73" s="1256"/>
      <c r="CF73" s="1256">
        <v>10.8</v>
      </c>
      <c r="CG73" s="1256"/>
      <c r="CH73" s="1256"/>
      <c r="CI73" s="1256"/>
      <c r="CJ73" s="1256"/>
      <c r="CK73" s="1256"/>
      <c r="CL73" s="1256"/>
      <c r="CM73" s="1256"/>
      <c r="CN73" s="1256">
        <v>30.5</v>
      </c>
      <c r="CO73" s="1256"/>
      <c r="CP73" s="1256"/>
      <c r="CQ73" s="1256"/>
      <c r="CR73" s="1256"/>
      <c r="CS73" s="1256"/>
      <c r="CT73" s="1256"/>
      <c r="CU73" s="1256"/>
      <c r="CV73" s="1256">
        <v>39.5</v>
      </c>
      <c r="CW73" s="1256"/>
      <c r="CX73" s="1256"/>
      <c r="CY73" s="1256"/>
      <c r="CZ73" s="1256"/>
      <c r="DA73" s="1256"/>
      <c r="DB73" s="1256"/>
      <c r="DC73" s="1256"/>
    </row>
    <row r="74" spans="2:107" ht="13" x14ac:dyDescent="0.2">
      <c r="B74" s="373"/>
      <c r="G74" s="1271"/>
      <c r="H74" s="1271"/>
      <c r="I74" s="1271"/>
      <c r="J74" s="1271"/>
      <c r="K74" s="1255"/>
      <c r="L74" s="1255"/>
      <c r="M74" s="1255"/>
      <c r="N74" s="1255"/>
      <c r="AM74" s="382"/>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373"/>
      <c r="G75" s="1271"/>
      <c r="H75" s="1271"/>
      <c r="I75" s="1254"/>
      <c r="J75" s="1254"/>
      <c r="K75" s="1261"/>
      <c r="L75" s="1261"/>
      <c r="M75" s="1261"/>
      <c r="N75" s="1261"/>
      <c r="AM75" s="382"/>
      <c r="AN75" s="1259"/>
      <c r="AO75" s="1259"/>
      <c r="AP75" s="1259"/>
      <c r="AQ75" s="1259"/>
      <c r="AR75" s="1259"/>
      <c r="AS75" s="1259"/>
      <c r="AT75" s="1259"/>
      <c r="AU75" s="1259"/>
      <c r="AV75" s="1259"/>
      <c r="AW75" s="1259"/>
      <c r="AX75" s="1259"/>
      <c r="AY75" s="1259"/>
      <c r="AZ75" s="1259"/>
      <c r="BA75" s="1259"/>
      <c r="BB75" s="1259" t="s">
        <v>574</v>
      </c>
      <c r="BC75" s="1259"/>
      <c r="BD75" s="1259"/>
      <c r="BE75" s="1259"/>
      <c r="BF75" s="1259"/>
      <c r="BG75" s="1259"/>
      <c r="BH75" s="1259"/>
      <c r="BI75" s="1259"/>
      <c r="BJ75" s="1259"/>
      <c r="BK75" s="1259"/>
      <c r="BL75" s="1259"/>
      <c r="BM75" s="1259"/>
      <c r="BN75" s="1259"/>
      <c r="BO75" s="1259"/>
      <c r="BP75" s="1256">
        <v>6.9</v>
      </c>
      <c r="BQ75" s="1256"/>
      <c r="BR75" s="1256"/>
      <c r="BS75" s="1256"/>
      <c r="BT75" s="1256"/>
      <c r="BU75" s="1256"/>
      <c r="BV75" s="1256"/>
      <c r="BW75" s="1256"/>
      <c r="BX75" s="1256">
        <v>6.6</v>
      </c>
      <c r="BY75" s="1256"/>
      <c r="BZ75" s="1256"/>
      <c r="CA75" s="1256"/>
      <c r="CB75" s="1256"/>
      <c r="CC75" s="1256"/>
      <c r="CD75" s="1256"/>
      <c r="CE75" s="1256"/>
      <c r="CF75" s="1256">
        <v>7.2</v>
      </c>
      <c r="CG75" s="1256"/>
      <c r="CH75" s="1256"/>
      <c r="CI75" s="1256"/>
      <c r="CJ75" s="1256"/>
      <c r="CK75" s="1256"/>
      <c r="CL75" s="1256"/>
      <c r="CM75" s="1256"/>
      <c r="CN75" s="1256">
        <v>7.6</v>
      </c>
      <c r="CO75" s="1256"/>
      <c r="CP75" s="1256"/>
      <c r="CQ75" s="1256"/>
      <c r="CR75" s="1256"/>
      <c r="CS75" s="1256"/>
      <c r="CT75" s="1256"/>
      <c r="CU75" s="1256"/>
      <c r="CV75" s="1256">
        <v>7.9</v>
      </c>
      <c r="CW75" s="1256"/>
      <c r="CX75" s="1256"/>
      <c r="CY75" s="1256"/>
      <c r="CZ75" s="1256"/>
      <c r="DA75" s="1256"/>
      <c r="DB75" s="1256"/>
      <c r="DC75" s="1256"/>
    </row>
    <row r="76" spans="2:107" ht="13" x14ac:dyDescent="0.2">
      <c r="B76" s="373"/>
      <c r="G76" s="1271"/>
      <c r="H76" s="1271"/>
      <c r="I76" s="1254"/>
      <c r="J76" s="1254"/>
      <c r="K76" s="1261"/>
      <c r="L76" s="1261"/>
      <c r="M76" s="1261"/>
      <c r="N76" s="1261"/>
      <c r="AM76" s="382"/>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373"/>
      <c r="G77" s="1254"/>
      <c r="H77" s="1254"/>
      <c r="I77" s="1254"/>
      <c r="J77" s="1254"/>
      <c r="K77" s="1255"/>
      <c r="L77" s="1255"/>
      <c r="M77" s="1255"/>
      <c r="N77" s="1255"/>
      <c r="AN77" s="1260" t="s">
        <v>571</v>
      </c>
      <c r="AO77" s="1260"/>
      <c r="AP77" s="1260"/>
      <c r="AQ77" s="1260"/>
      <c r="AR77" s="1260"/>
      <c r="AS77" s="1260"/>
      <c r="AT77" s="1260"/>
      <c r="AU77" s="1260"/>
      <c r="AV77" s="1260"/>
      <c r="AW77" s="1260"/>
      <c r="AX77" s="1260"/>
      <c r="AY77" s="1260"/>
      <c r="AZ77" s="1260"/>
      <c r="BA77" s="1260"/>
      <c r="BB77" s="1259" t="s">
        <v>569</v>
      </c>
      <c r="BC77" s="1259"/>
      <c r="BD77" s="1259"/>
      <c r="BE77" s="1259"/>
      <c r="BF77" s="1259"/>
      <c r="BG77" s="1259"/>
      <c r="BH77" s="1259"/>
      <c r="BI77" s="1259"/>
      <c r="BJ77" s="1259"/>
      <c r="BK77" s="1259"/>
      <c r="BL77" s="1259"/>
      <c r="BM77" s="1259"/>
      <c r="BN77" s="1259"/>
      <c r="BO77" s="1259"/>
      <c r="BP77" s="1256">
        <v>3.1</v>
      </c>
      <c r="BQ77" s="1256"/>
      <c r="BR77" s="1256"/>
      <c r="BS77" s="1256"/>
      <c r="BT77" s="1256"/>
      <c r="BU77" s="1256"/>
      <c r="BV77" s="1256"/>
      <c r="BW77" s="1256"/>
      <c r="BX77" s="1256">
        <v>13.7</v>
      </c>
      <c r="BY77" s="1256"/>
      <c r="BZ77" s="1256"/>
      <c r="CA77" s="1256"/>
      <c r="CB77" s="1256"/>
      <c r="CC77" s="1256"/>
      <c r="CD77" s="1256"/>
      <c r="CE77" s="1256"/>
      <c r="CF77" s="1256">
        <v>6.9</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x14ac:dyDescent="0.2">
      <c r="B78" s="373"/>
      <c r="G78" s="1254"/>
      <c r="H78" s="1254"/>
      <c r="I78" s="1254"/>
      <c r="J78" s="1254"/>
      <c r="K78" s="1255"/>
      <c r="L78" s="1255"/>
      <c r="M78" s="1255"/>
      <c r="N78" s="1255"/>
      <c r="AN78" s="1260"/>
      <c r="AO78" s="1260"/>
      <c r="AP78" s="1260"/>
      <c r="AQ78" s="1260"/>
      <c r="AR78" s="1260"/>
      <c r="AS78" s="1260"/>
      <c r="AT78" s="1260"/>
      <c r="AU78" s="1260"/>
      <c r="AV78" s="1260"/>
      <c r="AW78" s="1260"/>
      <c r="AX78" s="1260"/>
      <c r="AY78" s="1260"/>
      <c r="AZ78" s="1260"/>
      <c r="BA78" s="1260"/>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373"/>
      <c r="G79" s="1254"/>
      <c r="H79" s="1254"/>
      <c r="I79" s="1257"/>
      <c r="J79" s="1257"/>
      <c r="K79" s="1258"/>
      <c r="L79" s="1258"/>
      <c r="M79" s="1258"/>
      <c r="N79" s="1258"/>
      <c r="AN79" s="1260"/>
      <c r="AO79" s="1260"/>
      <c r="AP79" s="1260"/>
      <c r="AQ79" s="1260"/>
      <c r="AR79" s="1260"/>
      <c r="AS79" s="1260"/>
      <c r="AT79" s="1260"/>
      <c r="AU79" s="1260"/>
      <c r="AV79" s="1260"/>
      <c r="AW79" s="1260"/>
      <c r="AX79" s="1260"/>
      <c r="AY79" s="1260"/>
      <c r="AZ79" s="1260"/>
      <c r="BA79" s="1260"/>
      <c r="BB79" s="1259" t="s">
        <v>574</v>
      </c>
      <c r="BC79" s="1259"/>
      <c r="BD79" s="1259"/>
      <c r="BE79" s="1259"/>
      <c r="BF79" s="1259"/>
      <c r="BG79" s="1259"/>
      <c r="BH79" s="1259"/>
      <c r="BI79" s="1259"/>
      <c r="BJ79" s="1259"/>
      <c r="BK79" s="1259"/>
      <c r="BL79" s="1259"/>
      <c r="BM79" s="1259"/>
      <c r="BN79" s="1259"/>
      <c r="BO79" s="1259"/>
      <c r="BP79" s="1256">
        <v>7.9</v>
      </c>
      <c r="BQ79" s="1256"/>
      <c r="BR79" s="1256"/>
      <c r="BS79" s="1256"/>
      <c r="BT79" s="1256"/>
      <c r="BU79" s="1256"/>
      <c r="BV79" s="1256"/>
      <c r="BW79" s="1256"/>
      <c r="BX79" s="1256">
        <v>7.9</v>
      </c>
      <c r="BY79" s="1256"/>
      <c r="BZ79" s="1256"/>
      <c r="CA79" s="1256"/>
      <c r="CB79" s="1256"/>
      <c r="CC79" s="1256"/>
      <c r="CD79" s="1256"/>
      <c r="CE79" s="1256"/>
      <c r="CF79" s="1256">
        <v>8</v>
      </c>
      <c r="CG79" s="1256"/>
      <c r="CH79" s="1256"/>
      <c r="CI79" s="1256"/>
      <c r="CJ79" s="1256"/>
      <c r="CK79" s="1256"/>
      <c r="CL79" s="1256"/>
      <c r="CM79" s="1256"/>
      <c r="CN79" s="1256">
        <v>8</v>
      </c>
      <c r="CO79" s="1256"/>
      <c r="CP79" s="1256"/>
      <c r="CQ79" s="1256"/>
      <c r="CR79" s="1256"/>
      <c r="CS79" s="1256"/>
      <c r="CT79" s="1256"/>
      <c r="CU79" s="1256"/>
      <c r="CV79" s="1256">
        <v>8.1</v>
      </c>
      <c r="CW79" s="1256"/>
      <c r="CX79" s="1256"/>
      <c r="CY79" s="1256"/>
      <c r="CZ79" s="1256"/>
      <c r="DA79" s="1256"/>
      <c r="DB79" s="1256"/>
      <c r="DC79" s="1256"/>
    </row>
    <row r="80" spans="2:107" ht="13" x14ac:dyDescent="0.2">
      <c r="B80" s="373"/>
      <c r="G80" s="1254"/>
      <c r="H80" s="1254"/>
      <c r="I80" s="1257"/>
      <c r="J80" s="1257"/>
      <c r="K80" s="1258"/>
      <c r="L80" s="1258"/>
      <c r="M80" s="1258"/>
      <c r="N80" s="1258"/>
      <c r="AN80" s="1260"/>
      <c r="AO80" s="1260"/>
      <c r="AP80" s="1260"/>
      <c r="AQ80" s="1260"/>
      <c r="AR80" s="1260"/>
      <c r="AS80" s="1260"/>
      <c r="AT80" s="1260"/>
      <c r="AU80" s="1260"/>
      <c r="AV80" s="1260"/>
      <c r="AW80" s="1260"/>
      <c r="AX80" s="1260"/>
      <c r="AY80" s="1260"/>
      <c r="AZ80" s="1260"/>
      <c r="BA80" s="1260"/>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373"/>
    </row>
    <row r="82" spans="2:109" ht="16.5" x14ac:dyDescent="0.2">
      <c r="B82" s="373"/>
      <c r="K82" s="400"/>
      <c r="L82" s="400"/>
      <c r="M82" s="400"/>
      <c r="N82" s="400"/>
      <c r="AQ82" s="400"/>
      <c r="AR82" s="400"/>
      <c r="AS82" s="400"/>
      <c r="AT82" s="400"/>
      <c r="BC82" s="400"/>
      <c r="BD82" s="400"/>
      <c r="BE82" s="400"/>
      <c r="BF82" s="400"/>
      <c r="BO82" s="400"/>
      <c r="BP82" s="400"/>
      <c r="BQ82" s="400"/>
      <c r="BR82" s="400"/>
      <c r="CA82" s="400"/>
      <c r="CB82" s="400"/>
      <c r="CC82" s="400"/>
      <c r="CD82" s="400"/>
      <c r="CM82" s="400"/>
      <c r="CN82" s="400"/>
      <c r="CO82" s="400"/>
      <c r="CP82" s="400"/>
      <c r="CY82" s="400"/>
      <c r="CZ82" s="400"/>
      <c r="DA82" s="400"/>
      <c r="DB82" s="400"/>
      <c r="DC82" s="400"/>
    </row>
    <row r="83" spans="2:109" ht="13" x14ac:dyDescent="0.2">
      <c r="B83" s="375"/>
      <c r="C83" s="376"/>
      <c r="D83" s="376"/>
      <c r="E83" s="376"/>
      <c r="F83" s="376"/>
      <c r="G83" s="376"/>
      <c r="H83" s="376"/>
      <c r="I83" s="376"/>
      <c r="J83" s="376"/>
      <c r="K83" s="376"/>
      <c r="L83" s="376"/>
      <c r="M83" s="376"/>
      <c r="N83" s="376"/>
      <c r="O83" s="376"/>
      <c r="P83" s="376"/>
      <c r="Q83" s="376"/>
      <c r="R83" s="376"/>
      <c r="S83" s="376"/>
      <c r="T83" s="376"/>
      <c r="U83" s="376"/>
      <c r="V83" s="376"/>
      <c r="W83" s="376"/>
      <c r="X83" s="376"/>
      <c r="Y83" s="376"/>
      <c r="Z83" s="376"/>
      <c r="AA83" s="376"/>
      <c r="AB83" s="376"/>
      <c r="AC83" s="376"/>
      <c r="AD83" s="376"/>
      <c r="AE83" s="376"/>
      <c r="AF83" s="376"/>
      <c r="AG83" s="376"/>
      <c r="AH83" s="376"/>
      <c r="AI83" s="376"/>
      <c r="AJ83" s="376"/>
      <c r="AK83" s="376"/>
      <c r="AL83" s="376"/>
      <c r="AM83" s="376"/>
      <c r="AN83" s="376"/>
      <c r="AO83" s="376"/>
      <c r="AP83" s="376"/>
      <c r="AQ83" s="376"/>
      <c r="AR83" s="376"/>
      <c r="AS83" s="376"/>
      <c r="AT83" s="376"/>
      <c r="AU83" s="376"/>
      <c r="AV83" s="376"/>
      <c r="AW83" s="376"/>
      <c r="AX83" s="376"/>
      <c r="AY83" s="376"/>
      <c r="AZ83" s="376"/>
      <c r="BA83" s="376"/>
      <c r="BB83" s="376"/>
      <c r="BC83" s="376"/>
      <c r="BD83" s="376"/>
      <c r="BE83" s="376"/>
      <c r="BF83" s="376"/>
      <c r="BG83" s="376"/>
      <c r="BH83" s="376"/>
      <c r="BI83" s="376"/>
      <c r="BJ83" s="376"/>
      <c r="BK83" s="376"/>
      <c r="BL83" s="376"/>
      <c r="BM83" s="376"/>
      <c r="BN83" s="376"/>
      <c r="BO83" s="376"/>
      <c r="BP83" s="376"/>
      <c r="BQ83" s="376"/>
      <c r="BR83" s="376"/>
      <c r="BS83" s="376"/>
      <c r="BT83" s="376"/>
      <c r="BU83" s="376"/>
      <c r="BV83" s="376"/>
      <c r="BW83" s="376"/>
      <c r="BX83" s="376"/>
      <c r="BY83" s="376"/>
      <c r="BZ83" s="376"/>
      <c r="CA83" s="376"/>
      <c r="CB83" s="376"/>
      <c r="CC83" s="376"/>
      <c r="CD83" s="376"/>
      <c r="CE83" s="376"/>
      <c r="CF83" s="376"/>
      <c r="CG83" s="376"/>
      <c r="CH83" s="376"/>
      <c r="CI83" s="376"/>
      <c r="CJ83" s="376"/>
      <c r="CK83" s="376"/>
      <c r="CL83" s="376"/>
      <c r="CM83" s="376"/>
      <c r="CN83" s="376"/>
      <c r="CO83" s="376"/>
      <c r="CP83" s="376"/>
      <c r="CQ83" s="376"/>
      <c r="CR83" s="376"/>
      <c r="CS83" s="376"/>
      <c r="CT83" s="376"/>
      <c r="CU83" s="376"/>
      <c r="CV83" s="376"/>
      <c r="CW83" s="376"/>
      <c r="CX83" s="376"/>
      <c r="CY83" s="376"/>
      <c r="CZ83" s="376"/>
      <c r="DA83" s="376"/>
      <c r="DB83" s="376"/>
      <c r="DC83" s="376"/>
      <c r="DD83" s="377"/>
    </row>
    <row r="84" spans="2:109" ht="13" x14ac:dyDescent="0.2">
      <c r="DD84" s="366"/>
      <c r="DE84" s="366"/>
    </row>
    <row r="85" spans="2:109" ht="13" x14ac:dyDescent="0.2">
      <c r="DD85" s="366"/>
      <c r="DE85" s="366"/>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0866141732283472" right="0.70866141732283472" top="0.74803149606299213" bottom="0.74803149606299213" header="0.31496062992125984" footer="0.31496062992125984"/>
  <pageSetup paperSize="9" scale="43"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8038A-FF9B-4B8A-9F6A-68CDFA5D6851}">
  <sheetPr>
    <pageSetUpPr fitToPage="1"/>
  </sheetPr>
  <dimension ref="A1:DR125"/>
  <sheetViews>
    <sheetView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5" x14ac:dyDescent="0.2">
      <c r="S2" s="259"/>
      <c r="AH2" s="259"/>
    </row>
    <row r="3" spans="1:34" ht="13.25"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5" x14ac:dyDescent="0.2"/>
    <row r="5" spans="1:34" ht="13.25" x14ac:dyDescent="0.2"/>
    <row r="6" spans="1:34" ht="13.25" x14ac:dyDescent="0.2"/>
    <row r="7" spans="1:34" ht="13.25" x14ac:dyDescent="0.2"/>
    <row r="8" spans="1:34" ht="13.25" x14ac:dyDescent="0.2"/>
    <row r="9" spans="1:34" ht="13.25" x14ac:dyDescent="0.2">
      <c r="AH9" s="259"/>
    </row>
    <row r="10" spans="1:34" ht="13.25" x14ac:dyDescent="0.2"/>
    <row r="11" spans="1:34" ht="13.25" x14ac:dyDescent="0.2"/>
    <row r="12" spans="1:34" ht="13.25" x14ac:dyDescent="0.2"/>
    <row r="13" spans="1:34" ht="13.25" x14ac:dyDescent="0.2"/>
    <row r="14" spans="1:34" ht="13.25" x14ac:dyDescent="0.2"/>
    <row r="15" spans="1:34" ht="13.25" x14ac:dyDescent="0.2"/>
    <row r="16" spans="1:34" ht="13.25" x14ac:dyDescent="0.2"/>
    <row r="17" spans="12:34" ht="13.25" x14ac:dyDescent="0.2">
      <c r="AH17" s="259"/>
    </row>
    <row r="18" spans="12:34" ht="13.25" x14ac:dyDescent="0.2"/>
    <row r="19" spans="12:34" ht="13.25" x14ac:dyDescent="0.2"/>
    <row r="20" spans="12:34" ht="13.25" x14ac:dyDescent="0.2">
      <c r="AH20" s="259"/>
    </row>
    <row r="21" spans="12:34" ht="13.25" x14ac:dyDescent="0.2">
      <c r="AH21" s="259"/>
    </row>
    <row r="22" spans="12:34" ht="13.25" x14ac:dyDescent="0.2"/>
    <row r="23" spans="12:34" ht="13.25" x14ac:dyDescent="0.2"/>
    <row r="24" spans="12:34" ht="13.25" x14ac:dyDescent="0.2">
      <c r="Q24" s="259"/>
    </row>
    <row r="25" spans="12:34" ht="13.25" x14ac:dyDescent="0.2"/>
    <row r="26" spans="12:34" ht="13.25" x14ac:dyDescent="0.2"/>
    <row r="27" spans="12:34" ht="13.25" x14ac:dyDescent="0.2"/>
    <row r="28" spans="12:34" ht="13.25" x14ac:dyDescent="0.2">
      <c r="O28" s="259"/>
      <c r="T28" s="259"/>
      <c r="AH28" s="259"/>
    </row>
    <row r="29" spans="12:34" ht="13.25" x14ac:dyDescent="0.2"/>
    <row r="30" spans="12:34" ht="13.25" x14ac:dyDescent="0.2"/>
    <row r="31" spans="12:34" ht="13.25" x14ac:dyDescent="0.2">
      <c r="Q31" s="259"/>
    </row>
    <row r="32" spans="12:34" ht="13.25" x14ac:dyDescent="0.2">
      <c r="L32" s="259"/>
    </row>
    <row r="33" spans="2:34" ht="13.25" x14ac:dyDescent="0.2">
      <c r="C33" s="259"/>
      <c r="E33" s="259"/>
      <c r="G33" s="259"/>
      <c r="I33" s="259"/>
      <c r="X33" s="259"/>
    </row>
    <row r="34" spans="2:34" ht="13.25" x14ac:dyDescent="0.2">
      <c r="B34" s="259"/>
      <c r="P34" s="259"/>
      <c r="R34" s="259"/>
      <c r="T34" s="259"/>
    </row>
    <row r="35" spans="2:34" ht="13.25" x14ac:dyDescent="0.2">
      <c r="D35" s="259"/>
      <c r="W35" s="259"/>
      <c r="AC35" s="259"/>
      <c r="AD35" s="259"/>
      <c r="AE35" s="259"/>
      <c r="AF35" s="259"/>
      <c r="AG35" s="259"/>
      <c r="AH35" s="259"/>
    </row>
    <row r="36" spans="2:34" ht="13.25" x14ac:dyDescent="0.2">
      <c r="H36" s="259"/>
      <c r="J36" s="259"/>
      <c r="K36" s="259"/>
      <c r="M36" s="259"/>
      <c r="Y36" s="259"/>
      <c r="Z36" s="259"/>
      <c r="AA36" s="259"/>
      <c r="AB36" s="259"/>
      <c r="AC36" s="259"/>
      <c r="AD36" s="259"/>
      <c r="AE36" s="259"/>
      <c r="AF36" s="259"/>
      <c r="AG36" s="259"/>
      <c r="AH36" s="259"/>
    </row>
    <row r="37" spans="2:34" ht="13.25" x14ac:dyDescent="0.2">
      <c r="AH37" s="259"/>
    </row>
    <row r="38" spans="2:34" ht="13.25" x14ac:dyDescent="0.2">
      <c r="AG38" s="259"/>
      <c r="AH38" s="259"/>
    </row>
    <row r="39" spans="2:34" ht="13.25" x14ac:dyDescent="0.2"/>
    <row r="40" spans="2:34" ht="13.25" x14ac:dyDescent="0.2">
      <c r="X40" s="259"/>
    </row>
    <row r="41" spans="2:34" ht="13.25" x14ac:dyDescent="0.2">
      <c r="R41" s="259"/>
    </row>
    <row r="42" spans="2:34" ht="13.25" x14ac:dyDescent="0.2">
      <c r="W42" s="259"/>
    </row>
    <row r="43" spans="2:34" ht="13.25" x14ac:dyDescent="0.2">
      <c r="Y43" s="259"/>
      <c r="Z43" s="259"/>
      <c r="AA43" s="259"/>
      <c r="AB43" s="259"/>
      <c r="AC43" s="259"/>
      <c r="AD43" s="259"/>
      <c r="AE43" s="259"/>
      <c r="AF43" s="259"/>
      <c r="AG43" s="259"/>
      <c r="AH43" s="259"/>
    </row>
    <row r="44" spans="2:34" ht="13.25"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phoneticPr fontId="2"/>
  <pageMargins left="0.7" right="0.7" top="0.75" bottom="0.75" header="0.3" footer="0.3"/>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79FFD-2951-45FD-B8B7-F103D2EF89B4}">
  <sheetPr>
    <pageSetUpPr fitToPage="1"/>
  </sheetPr>
  <dimension ref="A1:DR125"/>
  <sheetViews>
    <sheetView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5" x14ac:dyDescent="0.2">
      <c r="S2" s="259"/>
      <c r="AH2" s="259"/>
    </row>
    <row r="3" spans="2:34" ht="13.25"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5" x14ac:dyDescent="0.2"/>
    <row r="5" spans="2:34" ht="13.25" x14ac:dyDescent="0.2"/>
    <row r="6" spans="2:34" ht="13.25" x14ac:dyDescent="0.2"/>
    <row r="7" spans="2:34" ht="13.25" x14ac:dyDescent="0.2"/>
    <row r="8" spans="2:34" ht="13.25" x14ac:dyDescent="0.2"/>
    <row r="9" spans="2:34" ht="13.25" x14ac:dyDescent="0.2">
      <c r="AH9" s="259"/>
    </row>
    <row r="10" spans="2:34" ht="13.25" x14ac:dyDescent="0.2"/>
    <row r="11" spans="2:34" ht="13.25" x14ac:dyDescent="0.2"/>
    <row r="12" spans="2:34" ht="13.25" x14ac:dyDescent="0.2"/>
    <row r="13" spans="2:34" ht="13.25" x14ac:dyDescent="0.2"/>
    <row r="14" spans="2:34" ht="13.25" x14ac:dyDescent="0.2"/>
    <row r="15" spans="2:34" ht="13.25" x14ac:dyDescent="0.2"/>
    <row r="16" spans="2:34" ht="13.25" x14ac:dyDescent="0.2"/>
    <row r="17" spans="12:34" ht="13.25" x14ac:dyDescent="0.2">
      <c r="AH17" s="259"/>
    </row>
    <row r="18" spans="12:34" ht="13.25" x14ac:dyDescent="0.2"/>
    <row r="19" spans="12:34" ht="13.25" x14ac:dyDescent="0.2"/>
    <row r="20" spans="12:34" ht="13.25" x14ac:dyDescent="0.2">
      <c r="AH20" s="259"/>
    </row>
    <row r="21" spans="12:34" ht="13.25" x14ac:dyDescent="0.2">
      <c r="AH21" s="259"/>
    </row>
    <row r="22" spans="12:34" ht="13.25" x14ac:dyDescent="0.2"/>
    <row r="23" spans="12:34" ht="13.25" x14ac:dyDescent="0.2"/>
    <row r="24" spans="12:34" ht="13.25" x14ac:dyDescent="0.2">
      <c r="Q24" s="259"/>
    </row>
    <row r="25" spans="12:34" ht="13.25" x14ac:dyDescent="0.2"/>
    <row r="26" spans="12:34" ht="13.25" x14ac:dyDescent="0.2"/>
    <row r="27" spans="12:34" ht="13.25" x14ac:dyDescent="0.2"/>
    <row r="28" spans="12:34" ht="13.25" x14ac:dyDescent="0.2">
      <c r="O28" s="259"/>
      <c r="T28" s="259"/>
      <c r="AH28" s="259"/>
    </row>
    <row r="29" spans="12:34" ht="13.25" x14ac:dyDescent="0.2"/>
    <row r="30" spans="12:34" ht="13.25" x14ac:dyDescent="0.2"/>
    <row r="31" spans="12:34" ht="13.25" x14ac:dyDescent="0.2">
      <c r="Q31" s="259"/>
    </row>
    <row r="32" spans="12:34" ht="13.25" x14ac:dyDescent="0.2">
      <c r="L32" s="259"/>
    </row>
    <row r="33" spans="2:34" ht="13.25" x14ac:dyDescent="0.2">
      <c r="C33" s="259"/>
      <c r="E33" s="259"/>
      <c r="G33" s="259"/>
      <c r="I33" s="259"/>
      <c r="X33" s="259"/>
    </row>
    <row r="34" spans="2:34" ht="13.25" x14ac:dyDescent="0.2">
      <c r="B34" s="259"/>
      <c r="P34" s="259"/>
      <c r="R34" s="259"/>
      <c r="T34" s="259"/>
    </row>
    <row r="35" spans="2:34" ht="13.25" x14ac:dyDescent="0.2">
      <c r="D35" s="259"/>
      <c r="W35" s="259"/>
      <c r="AC35" s="259"/>
      <c r="AD35" s="259"/>
      <c r="AE35" s="259"/>
      <c r="AF35" s="259"/>
      <c r="AG35" s="259"/>
      <c r="AH35" s="259"/>
    </row>
    <row r="36" spans="2:34" ht="13.25" x14ac:dyDescent="0.2">
      <c r="H36" s="259"/>
      <c r="J36" s="259"/>
      <c r="K36" s="259"/>
      <c r="M36" s="259"/>
      <c r="Y36" s="259"/>
      <c r="Z36" s="259"/>
      <c r="AA36" s="259"/>
      <c r="AB36" s="259"/>
      <c r="AC36" s="259"/>
      <c r="AD36" s="259"/>
      <c r="AE36" s="259"/>
      <c r="AF36" s="259"/>
      <c r="AG36" s="259"/>
      <c r="AH36" s="259"/>
    </row>
    <row r="37" spans="2:34" ht="13.25" x14ac:dyDescent="0.2">
      <c r="AH37" s="259"/>
    </row>
    <row r="38" spans="2:34" ht="13.25" x14ac:dyDescent="0.2">
      <c r="AG38" s="259"/>
      <c r="AH38" s="259"/>
    </row>
    <row r="39" spans="2:34" ht="13.25" x14ac:dyDescent="0.2"/>
    <row r="40" spans="2:34" ht="13.25" x14ac:dyDescent="0.2">
      <c r="X40" s="259"/>
    </row>
    <row r="41" spans="2:34" ht="13.25" x14ac:dyDescent="0.2">
      <c r="R41" s="259"/>
    </row>
    <row r="42" spans="2:34" ht="13.25" x14ac:dyDescent="0.2">
      <c r="W42" s="259"/>
    </row>
    <row r="43" spans="2:34" ht="13.25" x14ac:dyDescent="0.2">
      <c r="Y43" s="259"/>
      <c r="Z43" s="259"/>
      <c r="AA43" s="259"/>
      <c r="AB43" s="259"/>
      <c r="AC43" s="259"/>
      <c r="AD43" s="259"/>
      <c r="AE43" s="259"/>
      <c r="AF43" s="259"/>
      <c r="AG43" s="259"/>
      <c r="AH43" s="259"/>
    </row>
    <row r="44" spans="2:34" ht="13.25"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phoneticPr fontId="2"/>
  <pageMargins left="0.7" right="0.7" top="0.75" bottom="0.75" header="0.3" footer="0.3"/>
  <pageSetup paperSize="9" scale="31"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99695</v>
      </c>
      <c r="E3" s="156"/>
      <c r="F3" s="157">
        <v>103390</v>
      </c>
      <c r="G3" s="158"/>
      <c r="H3" s="159"/>
    </row>
    <row r="4" spans="1:8" x14ac:dyDescent="0.2">
      <c r="A4" s="160"/>
      <c r="B4" s="161"/>
      <c r="C4" s="162"/>
      <c r="D4" s="163">
        <v>31550</v>
      </c>
      <c r="E4" s="164"/>
      <c r="F4" s="165">
        <v>51269</v>
      </c>
      <c r="G4" s="166"/>
      <c r="H4" s="167"/>
    </row>
    <row r="5" spans="1:8" x14ac:dyDescent="0.2">
      <c r="A5" s="148" t="s">
        <v>520</v>
      </c>
      <c r="B5" s="153"/>
      <c r="C5" s="154"/>
      <c r="D5" s="155">
        <v>195162</v>
      </c>
      <c r="E5" s="156"/>
      <c r="F5" s="157">
        <v>117234</v>
      </c>
      <c r="G5" s="158"/>
      <c r="H5" s="159"/>
    </row>
    <row r="6" spans="1:8" x14ac:dyDescent="0.2">
      <c r="A6" s="160"/>
      <c r="B6" s="161"/>
      <c r="C6" s="162"/>
      <c r="D6" s="163">
        <v>77802</v>
      </c>
      <c r="E6" s="164"/>
      <c r="F6" s="165">
        <v>59796</v>
      </c>
      <c r="G6" s="166"/>
      <c r="H6" s="167"/>
    </row>
    <row r="7" spans="1:8" x14ac:dyDescent="0.2">
      <c r="A7" s="148" t="s">
        <v>521</v>
      </c>
      <c r="B7" s="153"/>
      <c r="C7" s="154"/>
      <c r="D7" s="155">
        <v>256675</v>
      </c>
      <c r="E7" s="156"/>
      <c r="F7" s="157">
        <v>97758</v>
      </c>
      <c r="G7" s="158"/>
      <c r="H7" s="159"/>
    </row>
    <row r="8" spans="1:8" x14ac:dyDescent="0.2">
      <c r="A8" s="160"/>
      <c r="B8" s="161"/>
      <c r="C8" s="162"/>
      <c r="D8" s="163">
        <v>105567</v>
      </c>
      <c r="E8" s="164"/>
      <c r="F8" s="165">
        <v>45946</v>
      </c>
      <c r="G8" s="166"/>
      <c r="H8" s="167"/>
    </row>
    <row r="9" spans="1:8" x14ac:dyDescent="0.2">
      <c r="A9" s="148" t="s">
        <v>522</v>
      </c>
      <c r="B9" s="153"/>
      <c r="C9" s="154"/>
      <c r="D9" s="155">
        <v>208736</v>
      </c>
      <c r="E9" s="156"/>
      <c r="F9" s="157">
        <v>91338</v>
      </c>
      <c r="G9" s="158"/>
      <c r="H9" s="159"/>
    </row>
    <row r="10" spans="1:8" x14ac:dyDescent="0.2">
      <c r="A10" s="160"/>
      <c r="B10" s="161"/>
      <c r="C10" s="162"/>
      <c r="D10" s="163">
        <v>145068</v>
      </c>
      <c r="E10" s="164"/>
      <c r="F10" s="165">
        <v>43989</v>
      </c>
      <c r="G10" s="166"/>
      <c r="H10" s="167"/>
    </row>
    <row r="11" spans="1:8" x14ac:dyDescent="0.2">
      <c r="A11" s="148" t="s">
        <v>523</v>
      </c>
      <c r="B11" s="153"/>
      <c r="C11" s="154"/>
      <c r="D11" s="155">
        <v>213076</v>
      </c>
      <c r="E11" s="156"/>
      <c r="F11" s="157">
        <v>103975</v>
      </c>
      <c r="G11" s="158"/>
      <c r="H11" s="159"/>
    </row>
    <row r="12" spans="1:8" x14ac:dyDescent="0.2">
      <c r="A12" s="160"/>
      <c r="B12" s="161"/>
      <c r="C12" s="168"/>
      <c r="D12" s="163">
        <v>68183</v>
      </c>
      <c r="E12" s="164"/>
      <c r="F12" s="165">
        <v>52698</v>
      </c>
      <c r="G12" s="166"/>
      <c r="H12" s="167"/>
    </row>
    <row r="13" spans="1:8" x14ac:dyDescent="0.2">
      <c r="A13" s="148"/>
      <c r="B13" s="153"/>
      <c r="C13" s="169"/>
      <c r="D13" s="170">
        <v>194669</v>
      </c>
      <c r="E13" s="171"/>
      <c r="F13" s="172">
        <v>102739</v>
      </c>
      <c r="G13" s="173"/>
      <c r="H13" s="159"/>
    </row>
    <row r="14" spans="1:8" x14ac:dyDescent="0.2">
      <c r="A14" s="160"/>
      <c r="B14" s="161"/>
      <c r="C14" s="162"/>
      <c r="D14" s="163">
        <v>85634</v>
      </c>
      <c r="E14" s="164"/>
      <c r="F14" s="165">
        <v>50740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3.36</v>
      </c>
      <c r="C19" s="174">
        <f>ROUND(VALUE(SUBSTITUTE(実質収支比率等に係る経年分析!G$48,"▲","-")),2)</f>
        <v>4.08</v>
      </c>
      <c r="D19" s="174">
        <f>ROUND(VALUE(SUBSTITUTE(実質収支比率等に係る経年分析!H$48,"▲","-")),2)</f>
        <v>9.32</v>
      </c>
      <c r="E19" s="174">
        <f>ROUND(VALUE(SUBSTITUTE(実質収支比率等に係る経年分析!I$48,"▲","-")),2)</f>
        <v>7.27</v>
      </c>
      <c r="F19" s="174">
        <f>ROUND(VALUE(SUBSTITUTE(実質収支比率等に係る経年分析!J$48,"▲","-")),2)</f>
        <v>4.59</v>
      </c>
    </row>
    <row r="20" spans="1:11" x14ac:dyDescent="0.2">
      <c r="A20" s="174" t="s">
        <v>53</v>
      </c>
      <c r="B20" s="174">
        <f>ROUND(VALUE(SUBSTITUTE(実質収支比率等に係る経年分析!F$47,"▲","-")),2)</f>
        <v>24.21</v>
      </c>
      <c r="C20" s="174">
        <f>ROUND(VALUE(SUBSTITUTE(実質収支比率等に係る経年分析!G$47,"▲","-")),2)</f>
        <v>23.58</v>
      </c>
      <c r="D20" s="174">
        <f>ROUND(VALUE(SUBSTITUTE(実質収支比率等に係る経年分析!H$47,"▲","-")),2)</f>
        <v>24.12</v>
      </c>
      <c r="E20" s="174">
        <f>ROUND(VALUE(SUBSTITUTE(実質収支比率等に係る経年分析!I$47,"▲","-")),2)</f>
        <v>29.81</v>
      </c>
      <c r="F20" s="174">
        <f>ROUND(VALUE(SUBSTITUTE(実質収支比率等に係る経年分析!J$47,"▲","-")),2)</f>
        <v>32.06</v>
      </c>
    </row>
    <row r="21" spans="1:11" x14ac:dyDescent="0.2">
      <c r="A21" s="174" t="s">
        <v>54</v>
      </c>
      <c r="B21" s="174">
        <f>IF(ISNUMBER(VALUE(SUBSTITUTE(実質収支比率等に係る経年分析!F$49,"▲","-"))),ROUND(VALUE(SUBSTITUTE(実質収支比率等に係る経年分析!F$49,"▲","-")),2),NA())</f>
        <v>-2.8</v>
      </c>
      <c r="C21" s="174">
        <f>IF(ISNUMBER(VALUE(SUBSTITUTE(実質収支比率等に係る経年分析!G$49,"▲","-"))),ROUND(VALUE(SUBSTITUTE(実質収支比率等に係る経年分析!G$49,"▲","-")),2),NA())</f>
        <v>-0.12</v>
      </c>
      <c r="D21" s="174">
        <f>IF(ISNUMBER(VALUE(SUBSTITUTE(実質収支比率等に係る経年分析!H$49,"▲","-"))),ROUND(VALUE(SUBSTITUTE(実質収支比率等に係る経年分析!H$49,"▲","-")),2),NA())</f>
        <v>5.5</v>
      </c>
      <c r="E21" s="174">
        <f>IF(ISNUMBER(VALUE(SUBSTITUTE(実質収支比率等に係る経年分析!I$49,"▲","-"))),ROUND(VALUE(SUBSTITUTE(実質収支比率等に係る経年分析!I$49,"▲","-")),2),NA())</f>
        <v>-2.3199999999999998</v>
      </c>
      <c r="F21" s="174">
        <f>IF(ISNUMBER(VALUE(SUBSTITUTE(実質収支比率等に係る経年分析!J$49,"▲","-"))),ROUND(VALUE(SUBSTITUTE(実質収支比率等に係る経年分析!J$49,"▲","-")),2),NA())</f>
        <v>-4.0599999999999996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2">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0.18</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0.73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2.0099999999999998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3.35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7.26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4.59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4.54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8.27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9.8000000000000007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745</v>
      </c>
      <c r="E42" s="176"/>
      <c r="F42" s="176"/>
      <c r="G42" s="176">
        <f>'実質公債費比率（分子）の構造'!L$52</f>
        <v>748</v>
      </c>
      <c r="H42" s="176"/>
      <c r="I42" s="176"/>
      <c r="J42" s="176">
        <f>'実質公債費比率（分子）の構造'!M$52</f>
        <v>749</v>
      </c>
      <c r="K42" s="176"/>
      <c r="L42" s="176"/>
      <c r="M42" s="176">
        <f>'実質公債費比率（分子）の構造'!N$52</f>
        <v>703</v>
      </c>
      <c r="N42" s="176"/>
      <c r="O42" s="176"/>
      <c r="P42" s="176">
        <f>'実質公債費比率（分子）の構造'!O$52</f>
        <v>719</v>
      </c>
    </row>
    <row r="43" spans="1:16" x14ac:dyDescent="0.2">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0</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35</v>
      </c>
      <c r="C45" s="176"/>
      <c r="D45" s="176"/>
      <c r="E45" s="176">
        <f>'実質公債費比率（分子）の構造'!L$49</f>
        <v>30</v>
      </c>
      <c r="F45" s="176"/>
      <c r="G45" s="176"/>
      <c r="H45" s="176">
        <f>'実質公債費比率（分子）の構造'!M$49</f>
        <v>33</v>
      </c>
      <c r="I45" s="176"/>
      <c r="J45" s="176"/>
      <c r="K45" s="176">
        <f>'実質公債費比率（分子）の構造'!N$49</f>
        <v>31</v>
      </c>
      <c r="L45" s="176"/>
      <c r="M45" s="176"/>
      <c r="N45" s="176">
        <f>'実質公債費比率（分子）の構造'!O$49</f>
        <v>6</v>
      </c>
      <c r="O45" s="176"/>
      <c r="P45" s="176"/>
    </row>
    <row r="46" spans="1:16" x14ac:dyDescent="0.2">
      <c r="A46" s="176" t="s">
        <v>64</v>
      </c>
      <c r="B46" s="176">
        <f>'実質公債費比率（分子）の構造'!K$48</f>
        <v>179</v>
      </c>
      <c r="C46" s="176"/>
      <c r="D46" s="176"/>
      <c r="E46" s="176">
        <f>'実質公債費比率（分子）の構造'!L$48</f>
        <v>227</v>
      </c>
      <c r="F46" s="176"/>
      <c r="G46" s="176"/>
      <c r="H46" s="176">
        <f>'実質公債費比率（分子）の構造'!M$48</f>
        <v>237</v>
      </c>
      <c r="I46" s="176"/>
      <c r="J46" s="176"/>
      <c r="K46" s="176">
        <f>'実質公債費比率（分子）の構造'!N$48</f>
        <v>227</v>
      </c>
      <c r="L46" s="176"/>
      <c r="M46" s="176"/>
      <c r="N46" s="176">
        <f>'実質公債費比率（分子）の構造'!O$48</f>
        <v>204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812</v>
      </c>
      <c r="C49" s="176"/>
      <c r="D49" s="176"/>
      <c r="E49" s="176">
        <f>'実質公債費比率（分子）の構造'!L$45</f>
        <v>807</v>
      </c>
      <c r="F49" s="176"/>
      <c r="G49" s="176"/>
      <c r="H49" s="176">
        <f>'実質公債費比率（分子）の構造'!M$45</f>
        <v>802</v>
      </c>
      <c r="I49" s="176"/>
      <c r="J49" s="176"/>
      <c r="K49" s="176">
        <f>'実質公債費比率（分子）の構造'!N$45</f>
        <v>809</v>
      </c>
      <c r="L49" s="176"/>
      <c r="M49" s="176"/>
      <c r="N49" s="176">
        <f>'実質公債費比率（分子）の構造'!O$45</f>
        <v>876</v>
      </c>
      <c r="O49" s="176"/>
      <c r="P49" s="176"/>
    </row>
    <row r="50" spans="1:16" x14ac:dyDescent="0.2">
      <c r="A50" s="176" t="s">
        <v>67</v>
      </c>
      <c r="B50" s="176" t="e">
        <f>NA()</f>
        <v>#N/A</v>
      </c>
      <c r="C50" s="176">
        <f>IF(ISNUMBER('実質公債費比率（分子）の構造'!K$53),'実質公債費比率（分子）の構造'!K$53,NA())</f>
        <v>281</v>
      </c>
      <c r="D50" s="176" t="e">
        <f>NA()</f>
        <v>#N/A</v>
      </c>
      <c r="E50" s="176" t="e">
        <f>NA()</f>
        <v>#N/A</v>
      </c>
      <c r="F50" s="176">
        <f>IF(ISNUMBER('実質公債費比率（分子）の構造'!L$53),'実質公債費比率（分子）の構造'!L$53,NA())</f>
        <v>316</v>
      </c>
      <c r="G50" s="176" t="e">
        <f>NA()</f>
        <v>#N/A</v>
      </c>
      <c r="H50" s="176" t="e">
        <f>NA()</f>
        <v>#N/A</v>
      </c>
      <c r="I50" s="176">
        <f>IF(ISNUMBER('実質公債費比率（分子）の構造'!M$53),'実質公債費比率（分子）の構造'!M$53,NA())</f>
        <v>323</v>
      </c>
      <c r="J50" s="176" t="e">
        <f>NA()</f>
        <v>#N/A</v>
      </c>
      <c r="K50" s="176" t="e">
        <f>NA()</f>
        <v>#N/A</v>
      </c>
      <c r="L50" s="176">
        <f>IF(ISNUMBER('実質公債費比率（分子）の構造'!N$53),'実質公債費比率（分子）の構造'!N$53,NA())</f>
        <v>364</v>
      </c>
      <c r="M50" s="176" t="e">
        <f>NA()</f>
        <v>#N/A</v>
      </c>
      <c r="N50" s="176" t="e">
        <f>NA()</f>
        <v>#N/A</v>
      </c>
      <c r="O50" s="176">
        <f>IF(ISNUMBER('実質公債費比率（分子）の構造'!O$53),'実質公債費比率（分子）の構造'!O$53,NA())</f>
        <v>367</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6349</v>
      </c>
      <c r="E56" s="175"/>
      <c r="F56" s="175"/>
      <c r="G56" s="175">
        <f>'将来負担比率（分子）の構造'!J$52</f>
        <v>7178</v>
      </c>
      <c r="H56" s="175"/>
      <c r="I56" s="175"/>
      <c r="J56" s="175">
        <f>'将来負担比率（分子）の構造'!K$52</f>
        <v>7132</v>
      </c>
      <c r="K56" s="175"/>
      <c r="L56" s="175"/>
      <c r="M56" s="175">
        <f>'将来負担比率（分子）の構造'!L$52</f>
        <v>7010</v>
      </c>
      <c r="N56" s="175"/>
      <c r="O56" s="175"/>
      <c r="P56" s="175">
        <f>'将来負担比率（分子）の構造'!M$52</f>
        <v>7074</v>
      </c>
    </row>
    <row r="57" spans="1:16" x14ac:dyDescent="0.2">
      <c r="A57" s="175" t="s">
        <v>42</v>
      </c>
      <c r="B57" s="175"/>
      <c r="C57" s="175"/>
      <c r="D57" s="175">
        <f>'将来負担比率（分子）の構造'!I$51</f>
        <v>828</v>
      </c>
      <c r="E57" s="175"/>
      <c r="F57" s="175"/>
      <c r="G57" s="175">
        <f>'将来負担比率（分子）の構造'!J$51</f>
        <v>846</v>
      </c>
      <c r="H57" s="175"/>
      <c r="I57" s="175"/>
      <c r="J57" s="175">
        <f>'将来負担比率（分子）の構造'!K$51</f>
        <v>901</v>
      </c>
      <c r="K57" s="175"/>
      <c r="L57" s="175"/>
      <c r="M57" s="175">
        <f>'将来負担比率（分子）の構造'!L$51</f>
        <v>818</v>
      </c>
      <c r="N57" s="175"/>
      <c r="O57" s="175"/>
      <c r="P57" s="175">
        <f>'将来負担比率（分子）の構造'!M$51</f>
        <v>743</v>
      </c>
    </row>
    <row r="58" spans="1:16" x14ac:dyDescent="0.2">
      <c r="A58" s="175" t="s">
        <v>41</v>
      </c>
      <c r="B58" s="175"/>
      <c r="C58" s="175"/>
      <c r="D58" s="175">
        <f>'将来負担比率（分子）の構造'!I$50</f>
        <v>3203</v>
      </c>
      <c r="E58" s="175"/>
      <c r="F58" s="175"/>
      <c r="G58" s="175">
        <f>'将来負担比率（分子）の構造'!J$50</f>
        <v>3462</v>
      </c>
      <c r="H58" s="175"/>
      <c r="I58" s="175"/>
      <c r="J58" s="175">
        <f>'将来負担比率（分子）の構造'!K$50</f>
        <v>3398</v>
      </c>
      <c r="K58" s="175"/>
      <c r="L58" s="175"/>
      <c r="M58" s="175">
        <f>'将来負担比率（分子）の構造'!L$50</f>
        <v>3312</v>
      </c>
      <c r="N58" s="175"/>
      <c r="O58" s="175"/>
      <c r="P58" s="175">
        <f>'将来負担比率（分子）の構造'!M$50</f>
        <v>3493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306</v>
      </c>
      <c r="C62" s="175"/>
      <c r="D62" s="175"/>
      <c r="E62" s="175">
        <f>'将来負担比率（分子）の構造'!J$45</f>
        <v>189</v>
      </c>
      <c r="F62" s="175"/>
      <c r="G62" s="175"/>
      <c r="H62" s="175">
        <f>'将来負担比率（分子）の構造'!K$45</f>
        <v>215</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122</v>
      </c>
      <c r="C63" s="175"/>
      <c r="D63" s="175"/>
      <c r="E63" s="175">
        <f>'将来負担比率（分子）の構造'!J$44</f>
        <v>90</v>
      </c>
      <c r="F63" s="175"/>
      <c r="G63" s="175"/>
      <c r="H63" s="175">
        <f>'将来負担比率（分子）の構造'!K$44</f>
        <v>59</v>
      </c>
      <c r="I63" s="175"/>
      <c r="J63" s="175"/>
      <c r="K63" s="175">
        <f>'将来負担比率（分子）の構造'!L$44</f>
        <v>28</v>
      </c>
      <c r="L63" s="175"/>
      <c r="M63" s="175"/>
      <c r="N63" s="175">
        <f>'将来負担比率（分子）の構造'!M$44</f>
        <v>26</v>
      </c>
      <c r="O63" s="175"/>
      <c r="P63" s="175"/>
    </row>
    <row r="64" spans="1:16" x14ac:dyDescent="0.2">
      <c r="A64" s="175" t="s">
        <v>33</v>
      </c>
      <c r="B64" s="175">
        <f>'将来負担比率（分子）の構造'!I$43</f>
        <v>1837</v>
      </c>
      <c r="C64" s="175"/>
      <c r="D64" s="175"/>
      <c r="E64" s="175">
        <f>'将来負担比率（分子）の構造'!J$43</f>
        <v>1714</v>
      </c>
      <c r="F64" s="175"/>
      <c r="G64" s="175"/>
      <c r="H64" s="175">
        <f>'将来負担比率（分子）の構造'!K$43</f>
        <v>2417</v>
      </c>
      <c r="I64" s="175"/>
      <c r="J64" s="175"/>
      <c r="K64" s="175">
        <f>'将来負担比率（分子）の構造'!L$43</f>
        <v>3208</v>
      </c>
      <c r="L64" s="175"/>
      <c r="M64" s="175"/>
      <c r="N64" s="175">
        <f>'将来負担比率（分子）の構造'!M$43</f>
        <v>3520</v>
      </c>
      <c r="O64" s="175"/>
      <c r="P64" s="175"/>
    </row>
    <row r="65" spans="1:16" x14ac:dyDescent="0.2">
      <c r="A65" s="175" t="s">
        <v>32</v>
      </c>
      <c r="B65" s="175">
        <f>'将来負担比率（分子）の構造'!I$42</f>
        <v>244</v>
      </c>
      <c r="C65" s="175"/>
      <c r="D65" s="175"/>
      <c r="E65" s="175">
        <f>'将来負担比率（分子）の構造'!J$42</f>
        <v>244</v>
      </c>
      <c r="F65" s="175"/>
      <c r="G65" s="175"/>
      <c r="H65" s="175">
        <f>'将来負担比率（分子）の構造'!K$42</f>
        <v>2</v>
      </c>
      <c r="I65" s="175"/>
      <c r="J65" s="175"/>
      <c r="K65" s="175">
        <f>'将来負担比率（分子）の構造'!L$42</f>
        <v>2</v>
      </c>
      <c r="L65" s="175"/>
      <c r="M65" s="175"/>
      <c r="N65" s="175">
        <f>'将来負担比率（分子）の構造'!M$42</f>
        <v>2</v>
      </c>
      <c r="O65" s="175"/>
      <c r="P65" s="175"/>
    </row>
    <row r="66" spans="1:16" x14ac:dyDescent="0.2">
      <c r="A66" s="175" t="s">
        <v>31</v>
      </c>
      <c r="B66" s="175">
        <f>'将来負担比率（分子）の構造'!I$41</f>
        <v>7880</v>
      </c>
      <c r="C66" s="175"/>
      <c r="D66" s="175"/>
      <c r="E66" s="175">
        <f>'将来負担比率（分子）の構造'!J$41</f>
        <v>8297</v>
      </c>
      <c r="F66" s="175"/>
      <c r="G66" s="175"/>
      <c r="H66" s="175">
        <f>'将来負担比率（分子）の構造'!K$41</f>
        <v>9225</v>
      </c>
      <c r="I66" s="175"/>
      <c r="J66" s="175"/>
      <c r="K66" s="175">
        <f>'将来負担比率（分子）の構造'!L$41</f>
        <v>9247</v>
      </c>
      <c r="L66" s="175"/>
      <c r="M66" s="175"/>
      <c r="N66" s="175">
        <f>'将来負担比率（分子）の構造'!M$41</f>
        <v>9511</v>
      </c>
      <c r="O66" s="175"/>
      <c r="P66" s="175"/>
    </row>
    <row r="67" spans="1:16" x14ac:dyDescent="0.2">
      <c r="A67" s="175" t="s">
        <v>71</v>
      </c>
      <c r="B67" s="175" t="e">
        <f>NA()</f>
        <v>#N/A</v>
      </c>
      <c r="C67" s="175">
        <f>IF(ISNUMBER('将来負担比率（分子）の構造'!I$53), IF('将来負担比率（分子）の構造'!I$53 &lt; 0, 0, '将来負担比率（分子）の構造'!I$53), NA())</f>
        <v>10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488</v>
      </c>
      <c r="J67" s="175" t="e">
        <f>NA()</f>
        <v>#N/A</v>
      </c>
      <c r="K67" s="175" t="e">
        <f>NA()</f>
        <v>#N/A</v>
      </c>
      <c r="L67" s="175">
        <f>IF(ISNUMBER('将来負担比率（分子）の構造'!L$53), IF('将来負担比率（分子）の構造'!L$53 &lt; 0, 0, '将来負担比率（分子）の構造'!L$53), NA())</f>
        <v>1346</v>
      </c>
      <c r="M67" s="175" t="e">
        <f>NA()</f>
        <v>#N/A</v>
      </c>
      <c r="N67" s="175" t="e">
        <f>NA()</f>
        <v>#N/A</v>
      </c>
      <c r="O67" s="175">
        <f>IF(ISNUMBER('将来負担比率（分子）の構造'!M$53), IF('将来負担比率（分子）の構造'!M$53 &lt; 0, 0, '将来負担比率（分子）の構造'!M$53), NA())</f>
        <v>1748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1250</v>
      </c>
      <c r="C72" s="179">
        <f>基金残高に係る経年分析!G55</f>
        <v>1501</v>
      </c>
      <c r="D72" s="179">
        <f>基金残高に係る経年分析!H55</f>
        <v>1628</v>
      </c>
    </row>
    <row r="73" spans="1:16" x14ac:dyDescent="0.2">
      <c r="A73" s="178" t="s">
        <v>74</v>
      </c>
      <c r="B73" s="179">
        <f>基金残高に係る経年分析!F56</f>
        <v>311</v>
      </c>
      <c r="C73" s="179">
        <f>基金残高に係る経年分析!G56</f>
        <v>311</v>
      </c>
      <c r="D73" s="179">
        <f>基金残高に係る経年分析!H56</f>
        <v>311</v>
      </c>
    </row>
    <row r="74" spans="1:16" x14ac:dyDescent="0.2">
      <c r="A74" s="178" t="s">
        <v>75</v>
      </c>
      <c r="B74" s="179">
        <f>基金残高に係る経年分析!F57</f>
        <v>1441</v>
      </c>
      <c r="C74" s="179">
        <f>基金残高に係る経年分析!G57</f>
        <v>1063</v>
      </c>
      <c r="D74" s="179">
        <f>基金残高に係る経年分析!H57</f>
        <v>1157</v>
      </c>
    </row>
  </sheetData>
  <sheetProtection algorithmName="SHA-512" hashValue="uhOqPGLteXBgpf4/IUffKQAlavzCU/TMqN2B4BejCl8pAvbq38aGfAOX8ixlcYRywq55ZTgKLJghSVMZVN3adw==" saltValue="/MP3FxaXmYem10lbqjIm6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9" t="s">
        <v>202</v>
      </c>
      <c r="DI1" s="640"/>
      <c r="DJ1" s="640"/>
      <c r="DK1" s="640"/>
      <c r="DL1" s="640"/>
      <c r="DM1" s="640"/>
      <c r="DN1" s="641"/>
      <c r="DO1" s="214"/>
      <c r="DP1" s="639" t="s">
        <v>203</v>
      </c>
      <c r="DQ1" s="640"/>
      <c r="DR1" s="640"/>
      <c r="DS1" s="640"/>
      <c r="DT1" s="640"/>
      <c r="DU1" s="640"/>
      <c r="DV1" s="640"/>
      <c r="DW1" s="640"/>
      <c r="DX1" s="640"/>
      <c r="DY1" s="640"/>
      <c r="DZ1" s="640"/>
      <c r="EA1" s="640"/>
      <c r="EB1" s="640"/>
      <c r="EC1" s="641"/>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2" t="s">
        <v>205</v>
      </c>
      <c r="C3" s="643"/>
      <c r="D3" s="643"/>
      <c r="E3" s="643"/>
      <c r="F3" s="643"/>
      <c r="G3" s="643"/>
      <c r="H3" s="643"/>
      <c r="I3" s="643"/>
      <c r="J3" s="643"/>
      <c r="K3" s="643"/>
      <c r="L3" s="643"/>
      <c r="M3" s="643"/>
      <c r="N3" s="643"/>
      <c r="O3" s="643"/>
      <c r="P3" s="643"/>
      <c r="Q3" s="643"/>
      <c r="R3" s="643"/>
      <c r="S3" s="643"/>
      <c r="T3" s="643"/>
      <c r="U3" s="643"/>
      <c r="V3" s="643"/>
      <c r="W3" s="643"/>
      <c r="X3" s="643"/>
      <c r="Y3" s="643"/>
      <c r="Z3" s="643"/>
      <c r="AA3" s="643"/>
      <c r="AB3" s="643"/>
      <c r="AC3" s="643"/>
      <c r="AD3" s="643"/>
      <c r="AE3" s="643"/>
      <c r="AF3" s="643"/>
      <c r="AG3" s="643"/>
      <c r="AH3" s="643"/>
      <c r="AI3" s="643"/>
      <c r="AJ3" s="643"/>
      <c r="AK3" s="643"/>
      <c r="AL3" s="643"/>
      <c r="AM3" s="643"/>
      <c r="AN3" s="643"/>
      <c r="AO3" s="643"/>
      <c r="AP3" s="642" t="s">
        <v>206</v>
      </c>
      <c r="AQ3" s="643"/>
      <c r="AR3" s="643"/>
      <c r="AS3" s="643"/>
      <c r="AT3" s="643"/>
      <c r="AU3" s="643"/>
      <c r="AV3" s="643"/>
      <c r="AW3" s="643"/>
      <c r="AX3" s="643"/>
      <c r="AY3" s="643"/>
      <c r="AZ3" s="643"/>
      <c r="BA3" s="643"/>
      <c r="BB3" s="643"/>
      <c r="BC3" s="643"/>
      <c r="BD3" s="643"/>
      <c r="BE3" s="643"/>
      <c r="BF3" s="643"/>
      <c r="BG3" s="643"/>
      <c r="BH3" s="643"/>
      <c r="BI3" s="643"/>
      <c r="BJ3" s="643"/>
      <c r="BK3" s="643"/>
      <c r="BL3" s="643"/>
      <c r="BM3" s="643"/>
      <c r="BN3" s="643"/>
      <c r="BO3" s="643"/>
      <c r="BP3" s="643"/>
      <c r="BQ3" s="643"/>
      <c r="BR3" s="643"/>
      <c r="BS3" s="643"/>
      <c r="BT3" s="643"/>
      <c r="BU3" s="643"/>
      <c r="BV3" s="643"/>
      <c r="BW3" s="643"/>
      <c r="BX3" s="643"/>
      <c r="BY3" s="643"/>
      <c r="BZ3" s="643"/>
      <c r="CA3" s="643"/>
      <c r="CB3" s="644"/>
      <c r="CD3" s="642" t="s">
        <v>207</v>
      </c>
      <c r="CE3" s="643"/>
      <c r="CF3" s="643"/>
      <c r="CG3" s="643"/>
      <c r="CH3" s="643"/>
      <c r="CI3" s="643"/>
      <c r="CJ3" s="643"/>
      <c r="CK3" s="643"/>
      <c r="CL3" s="643"/>
      <c r="CM3" s="643"/>
      <c r="CN3" s="643"/>
      <c r="CO3" s="643"/>
      <c r="CP3" s="643"/>
      <c r="CQ3" s="643"/>
      <c r="CR3" s="643"/>
      <c r="CS3" s="643"/>
      <c r="CT3" s="643"/>
      <c r="CU3" s="643"/>
      <c r="CV3" s="643"/>
      <c r="CW3" s="643"/>
      <c r="CX3" s="643"/>
      <c r="CY3" s="643"/>
      <c r="CZ3" s="643"/>
      <c r="DA3" s="643"/>
      <c r="DB3" s="643"/>
      <c r="DC3" s="643"/>
      <c r="DD3" s="643"/>
      <c r="DE3" s="643"/>
      <c r="DF3" s="643"/>
      <c r="DG3" s="643"/>
      <c r="DH3" s="643"/>
      <c r="DI3" s="643"/>
      <c r="DJ3" s="643"/>
      <c r="DK3" s="643"/>
      <c r="DL3" s="643"/>
      <c r="DM3" s="643"/>
      <c r="DN3" s="643"/>
      <c r="DO3" s="643"/>
      <c r="DP3" s="643"/>
      <c r="DQ3" s="643"/>
      <c r="DR3" s="643"/>
      <c r="DS3" s="643"/>
      <c r="DT3" s="643"/>
      <c r="DU3" s="643"/>
      <c r="DV3" s="643"/>
      <c r="DW3" s="643"/>
      <c r="DX3" s="643"/>
      <c r="DY3" s="643"/>
      <c r="DZ3" s="643"/>
      <c r="EA3" s="643"/>
      <c r="EB3" s="643"/>
      <c r="EC3" s="644"/>
    </row>
    <row r="4" spans="2:143" ht="11.25" customHeight="1" x14ac:dyDescent="0.2">
      <c r="B4" s="642" t="s">
        <v>1</v>
      </c>
      <c r="C4" s="643"/>
      <c r="D4" s="643"/>
      <c r="E4" s="643"/>
      <c r="F4" s="643"/>
      <c r="G4" s="643"/>
      <c r="H4" s="643"/>
      <c r="I4" s="643"/>
      <c r="J4" s="643"/>
      <c r="K4" s="643"/>
      <c r="L4" s="643"/>
      <c r="M4" s="643"/>
      <c r="N4" s="643"/>
      <c r="O4" s="643"/>
      <c r="P4" s="643"/>
      <c r="Q4" s="644"/>
      <c r="R4" s="642" t="s">
        <v>208</v>
      </c>
      <c r="S4" s="643"/>
      <c r="T4" s="643"/>
      <c r="U4" s="643"/>
      <c r="V4" s="643"/>
      <c r="W4" s="643"/>
      <c r="X4" s="643"/>
      <c r="Y4" s="644"/>
      <c r="Z4" s="642" t="s">
        <v>209</v>
      </c>
      <c r="AA4" s="643"/>
      <c r="AB4" s="643"/>
      <c r="AC4" s="644"/>
      <c r="AD4" s="642" t="s">
        <v>210</v>
      </c>
      <c r="AE4" s="643"/>
      <c r="AF4" s="643"/>
      <c r="AG4" s="643"/>
      <c r="AH4" s="643"/>
      <c r="AI4" s="643"/>
      <c r="AJ4" s="643"/>
      <c r="AK4" s="644"/>
      <c r="AL4" s="642" t="s">
        <v>209</v>
      </c>
      <c r="AM4" s="643"/>
      <c r="AN4" s="643"/>
      <c r="AO4" s="644"/>
      <c r="AP4" s="645" t="s">
        <v>211</v>
      </c>
      <c r="AQ4" s="645"/>
      <c r="AR4" s="645"/>
      <c r="AS4" s="645"/>
      <c r="AT4" s="645"/>
      <c r="AU4" s="645"/>
      <c r="AV4" s="645"/>
      <c r="AW4" s="645"/>
      <c r="AX4" s="645"/>
      <c r="AY4" s="645"/>
      <c r="AZ4" s="645"/>
      <c r="BA4" s="645"/>
      <c r="BB4" s="645"/>
      <c r="BC4" s="645"/>
      <c r="BD4" s="645"/>
      <c r="BE4" s="645"/>
      <c r="BF4" s="645"/>
      <c r="BG4" s="645" t="s">
        <v>212</v>
      </c>
      <c r="BH4" s="645"/>
      <c r="BI4" s="645"/>
      <c r="BJ4" s="645"/>
      <c r="BK4" s="645"/>
      <c r="BL4" s="645"/>
      <c r="BM4" s="645"/>
      <c r="BN4" s="645"/>
      <c r="BO4" s="645" t="s">
        <v>209</v>
      </c>
      <c r="BP4" s="645"/>
      <c r="BQ4" s="645"/>
      <c r="BR4" s="645"/>
      <c r="BS4" s="645" t="s">
        <v>213</v>
      </c>
      <c r="BT4" s="645"/>
      <c r="BU4" s="645"/>
      <c r="BV4" s="645"/>
      <c r="BW4" s="645"/>
      <c r="BX4" s="645"/>
      <c r="BY4" s="645"/>
      <c r="BZ4" s="645"/>
      <c r="CA4" s="645"/>
      <c r="CB4" s="645"/>
      <c r="CD4" s="642" t="s">
        <v>214</v>
      </c>
      <c r="CE4" s="643"/>
      <c r="CF4" s="643"/>
      <c r="CG4" s="643"/>
      <c r="CH4" s="643"/>
      <c r="CI4" s="643"/>
      <c r="CJ4" s="643"/>
      <c r="CK4" s="643"/>
      <c r="CL4" s="643"/>
      <c r="CM4" s="643"/>
      <c r="CN4" s="643"/>
      <c r="CO4" s="643"/>
      <c r="CP4" s="643"/>
      <c r="CQ4" s="643"/>
      <c r="CR4" s="643"/>
      <c r="CS4" s="643"/>
      <c r="CT4" s="643"/>
      <c r="CU4" s="643"/>
      <c r="CV4" s="643"/>
      <c r="CW4" s="643"/>
      <c r="CX4" s="643"/>
      <c r="CY4" s="643"/>
      <c r="CZ4" s="643"/>
      <c r="DA4" s="643"/>
      <c r="DB4" s="643"/>
      <c r="DC4" s="643"/>
      <c r="DD4" s="643"/>
      <c r="DE4" s="643"/>
      <c r="DF4" s="643"/>
      <c r="DG4" s="643"/>
      <c r="DH4" s="643"/>
      <c r="DI4" s="643"/>
      <c r="DJ4" s="643"/>
      <c r="DK4" s="643"/>
      <c r="DL4" s="643"/>
      <c r="DM4" s="643"/>
      <c r="DN4" s="643"/>
      <c r="DO4" s="643"/>
      <c r="DP4" s="643"/>
      <c r="DQ4" s="643"/>
      <c r="DR4" s="643"/>
      <c r="DS4" s="643"/>
      <c r="DT4" s="643"/>
      <c r="DU4" s="643"/>
      <c r="DV4" s="643"/>
      <c r="DW4" s="643"/>
      <c r="DX4" s="643"/>
      <c r="DY4" s="643"/>
      <c r="DZ4" s="643"/>
      <c r="EA4" s="643"/>
      <c r="EB4" s="643"/>
      <c r="EC4" s="644"/>
    </row>
    <row r="5" spans="2:143" ht="11.25" customHeight="1" x14ac:dyDescent="0.2">
      <c r="B5" s="646" t="s">
        <v>215</v>
      </c>
      <c r="C5" s="647"/>
      <c r="D5" s="647"/>
      <c r="E5" s="647"/>
      <c r="F5" s="647"/>
      <c r="G5" s="647"/>
      <c r="H5" s="647"/>
      <c r="I5" s="647"/>
      <c r="J5" s="647"/>
      <c r="K5" s="647"/>
      <c r="L5" s="647"/>
      <c r="M5" s="647"/>
      <c r="N5" s="647"/>
      <c r="O5" s="647"/>
      <c r="P5" s="647"/>
      <c r="Q5" s="648"/>
      <c r="R5" s="649">
        <v>1020613</v>
      </c>
      <c r="S5" s="650"/>
      <c r="T5" s="650"/>
      <c r="U5" s="650"/>
      <c r="V5" s="650"/>
      <c r="W5" s="650"/>
      <c r="X5" s="650"/>
      <c r="Y5" s="651"/>
      <c r="Z5" s="652">
        <v>10</v>
      </c>
      <c r="AA5" s="652"/>
      <c r="AB5" s="652"/>
      <c r="AC5" s="652"/>
      <c r="AD5" s="653">
        <v>1020613</v>
      </c>
      <c r="AE5" s="653"/>
      <c r="AF5" s="653"/>
      <c r="AG5" s="653"/>
      <c r="AH5" s="653"/>
      <c r="AI5" s="653"/>
      <c r="AJ5" s="653"/>
      <c r="AK5" s="653"/>
      <c r="AL5" s="654">
        <v>20</v>
      </c>
      <c r="AM5" s="655"/>
      <c r="AN5" s="655"/>
      <c r="AO5" s="656"/>
      <c r="AP5" s="646" t="s">
        <v>216</v>
      </c>
      <c r="AQ5" s="647"/>
      <c r="AR5" s="647"/>
      <c r="AS5" s="647"/>
      <c r="AT5" s="647"/>
      <c r="AU5" s="647"/>
      <c r="AV5" s="647"/>
      <c r="AW5" s="647"/>
      <c r="AX5" s="647"/>
      <c r="AY5" s="647"/>
      <c r="AZ5" s="647"/>
      <c r="BA5" s="647"/>
      <c r="BB5" s="647"/>
      <c r="BC5" s="647"/>
      <c r="BD5" s="647"/>
      <c r="BE5" s="647"/>
      <c r="BF5" s="648"/>
      <c r="BG5" s="660">
        <v>1020613</v>
      </c>
      <c r="BH5" s="661"/>
      <c r="BI5" s="661"/>
      <c r="BJ5" s="661"/>
      <c r="BK5" s="661"/>
      <c r="BL5" s="661"/>
      <c r="BM5" s="661"/>
      <c r="BN5" s="662"/>
      <c r="BO5" s="663">
        <v>100</v>
      </c>
      <c r="BP5" s="663"/>
      <c r="BQ5" s="663"/>
      <c r="BR5" s="663"/>
      <c r="BS5" s="664" t="s">
        <v>122</v>
      </c>
      <c r="BT5" s="664"/>
      <c r="BU5" s="664"/>
      <c r="BV5" s="664"/>
      <c r="BW5" s="664"/>
      <c r="BX5" s="664"/>
      <c r="BY5" s="664"/>
      <c r="BZ5" s="664"/>
      <c r="CA5" s="664"/>
      <c r="CB5" s="668"/>
      <c r="CD5" s="642" t="s">
        <v>211</v>
      </c>
      <c r="CE5" s="643"/>
      <c r="CF5" s="643"/>
      <c r="CG5" s="643"/>
      <c r="CH5" s="643"/>
      <c r="CI5" s="643"/>
      <c r="CJ5" s="643"/>
      <c r="CK5" s="643"/>
      <c r="CL5" s="643"/>
      <c r="CM5" s="643"/>
      <c r="CN5" s="643"/>
      <c r="CO5" s="643"/>
      <c r="CP5" s="643"/>
      <c r="CQ5" s="644"/>
      <c r="CR5" s="642" t="s">
        <v>217</v>
      </c>
      <c r="CS5" s="643"/>
      <c r="CT5" s="643"/>
      <c r="CU5" s="643"/>
      <c r="CV5" s="643"/>
      <c r="CW5" s="643"/>
      <c r="CX5" s="643"/>
      <c r="CY5" s="644"/>
      <c r="CZ5" s="642" t="s">
        <v>209</v>
      </c>
      <c r="DA5" s="643"/>
      <c r="DB5" s="643"/>
      <c r="DC5" s="644"/>
      <c r="DD5" s="642" t="s">
        <v>218</v>
      </c>
      <c r="DE5" s="643"/>
      <c r="DF5" s="643"/>
      <c r="DG5" s="643"/>
      <c r="DH5" s="643"/>
      <c r="DI5" s="643"/>
      <c r="DJ5" s="643"/>
      <c r="DK5" s="643"/>
      <c r="DL5" s="643"/>
      <c r="DM5" s="643"/>
      <c r="DN5" s="643"/>
      <c r="DO5" s="643"/>
      <c r="DP5" s="644"/>
      <c r="DQ5" s="642" t="s">
        <v>219</v>
      </c>
      <c r="DR5" s="643"/>
      <c r="DS5" s="643"/>
      <c r="DT5" s="643"/>
      <c r="DU5" s="643"/>
      <c r="DV5" s="643"/>
      <c r="DW5" s="643"/>
      <c r="DX5" s="643"/>
      <c r="DY5" s="643"/>
      <c r="DZ5" s="643"/>
      <c r="EA5" s="643"/>
      <c r="EB5" s="643"/>
      <c r="EC5" s="644"/>
    </row>
    <row r="6" spans="2:143" ht="11.25" customHeight="1" x14ac:dyDescent="0.2">
      <c r="B6" s="657" t="s">
        <v>220</v>
      </c>
      <c r="C6" s="658"/>
      <c r="D6" s="658"/>
      <c r="E6" s="658"/>
      <c r="F6" s="658"/>
      <c r="G6" s="658"/>
      <c r="H6" s="658"/>
      <c r="I6" s="658"/>
      <c r="J6" s="658"/>
      <c r="K6" s="658"/>
      <c r="L6" s="658"/>
      <c r="M6" s="658"/>
      <c r="N6" s="658"/>
      <c r="O6" s="658"/>
      <c r="P6" s="658"/>
      <c r="Q6" s="659"/>
      <c r="R6" s="660">
        <v>73150</v>
      </c>
      <c r="S6" s="661"/>
      <c r="T6" s="661"/>
      <c r="U6" s="661"/>
      <c r="V6" s="661"/>
      <c r="W6" s="661"/>
      <c r="X6" s="661"/>
      <c r="Y6" s="662"/>
      <c r="Z6" s="663">
        <v>0.7</v>
      </c>
      <c r="AA6" s="663"/>
      <c r="AB6" s="663"/>
      <c r="AC6" s="663"/>
      <c r="AD6" s="664">
        <v>73150</v>
      </c>
      <c r="AE6" s="664"/>
      <c r="AF6" s="664"/>
      <c r="AG6" s="664"/>
      <c r="AH6" s="664"/>
      <c r="AI6" s="664"/>
      <c r="AJ6" s="664"/>
      <c r="AK6" s="664"/>
      <c r="AL6" s="665">
        <v>1.4</v>
      </c>
      <c r="AM6" s="666"/>
      <c r="AN6" s="666"/>
      <c r="AO6" s="667"/>
      <c r="AP6" s="657" t="s">
        <v>221</v>
      </c>
      <c r="AQ6" s="658"/>
      <c r="AR6" s="658"/>
      <c r="AS6" s="658"/>
      <c r="AT6" s="658"/>
      <c r="AU6" s="658"/>
      <c r="AV6" s="658"/>
      <c r="AW6" s="658"/>
      <c r="AX6" s="658"/>
      <c r="AY6" s="658"/>
      <c r="AZ6" s="658"/>
      <c r="BA6" s="658"/>
      <c r="BB6" s="658"/>
      <c r="BC6" s="658"/>
      <c r="BD6" s="658"/>
      <c r="BE6" s="658"/>
      <c r="BF6" s="659"/>
      <c r="BG6" s="660">
        <v>1020613</v>
      </c>
      <c r="BH6" s="661"/>
      <c r="BI6" s="661"/>
      <c r="BJ6" s="661"/>
      <c r="BK6" s="661"/>
      <c r="BL6" s="661"/>
      <c r="BM6" s="661"/>
      <c r="BN6" s="662"/>
      <c r="BO6" s="663">
        <v>100</v>
      </c>
      <c r="BP6" s="663"/>
      <c r="BQ6" s="663"/>
      <c r="BR6" s="663"/>
      <c r="BS6" s="664" t="s">
        <v>122</v>
      </c>
      <c r="BT6" s="664"/>
      <c r="BU6" s="664"/>
      <c r="BV6" s="664"/>
      <c r="BW6" s="664"/>
      <c r="BX6" s="664"/>
      <c r="BY6" s="664"/>
      <c r="BZ6" s="664"/>
      <c r="CA6" s="664"/>
      <c r="CB6" s="668"/>
      <c r="CD6" s="646" t="s">
        <v>222</v>
      </c>
      <c r="CE6" s="647"/>
      <c r="CF6" s="647"/>
      <c r="CG6" s="647"/>
      <c r="CH6" s="647"/>
      <c r="CI6" s="647"/>
      <c r="CJ6" s="647"/>
      <c r="CK6" s="647"/>
      <c r="CL6" s="647"/>
      <c r="CM6" s="647"/>
      <c r="CN6" s="647"/>
      <c r="CO6" s="647"/>
      <c r="CP6" s="647"/>
      <c r="CQ6" s="648"/>
      <c r="CR6" s="660">
        <v>97770</v>
      </c>
      <c r="CS6" s="661"/>
      <c r="CT6" s="661"/>
      <c r="CU6" s="661"/>
      <c r="CV6" s="661"/>
      <c r="CW6" s="661"/>
      <c r="CX6" s="661"/>
      <c r="CY6" s="662"/>
      <c r="CZ6" s="654">
        <v>1</v>
      </c>
      <c r="DA6" s="655"/>
      <c r="DB6" s="655"/>
      <c r="DC6" s="671"/>
      <c r="DD6" s="669" t="s">
        <v>122</v>
      </c>
      <c r="DE6" s="661"/>
      <c r="DF6" s="661"/>
      <c r="DG6" s="661"/>
      <c r="DH6" s="661"/>
      <c r="DI6" s="661"/>
      <c r="DJ6" s="661"/>
      <c r="DK6" s="661"/>
      <c r="DL6" s="661"/>
      <c r="DM6" s="661"/>
      <c r="DN6" s="661"/>
      <c r="DO6" s="661"/>
      <c r="DP6" s="662"/>
      <c r="DQ6" s="669">
        <v>97770</v>
      </c>
      <c r="DR6" s="661"/>
      <c r="DS6" s="661"/>
      <c r="DT6" s="661"/>
      <c r="DU6" s="661"/>
      <c r="DV6" s="661"/>
      <c r="DW6" s="661"/>
      <c r="DX6" s="661"/>
      <c r="DY6" s="661"/>
      <c r="DZ6" s="661"/>
      <c r="EA6" s="661"/>
      <c r="EB6" s="661"/>
      <c r="EC6" s="670"/>
    </row>
    <row r="7" spans="2:143" ht="11.25" customHeight="1" x14ac:dyDescent="0.2">
      <c r="B7" s="657" t="s">
        <v>223</v>
      </c>
      <c r="C7" s="658"/>
      <c r="D7" s="658"/>
      <c r="E7" s="658"/>
      <c r="F7" s="658"/>
      <c r="G7" s="658"/>
      <c r="H7" s="658"/>
      <c r="I7" s="658"/>
      <c r="J7" s="658"/>
      <c r="K7" s="658"/>
      <c r="L7" s="658"/>
      <c r="M7" s="658"/>
      <c r="N7" s="658"/>
      <c r="O7" s="658"/>
      <c r="P7" s="658"/>
      <c r="Q7" s="659"/>
      <c r="R7" s="660">
        <v>267</v>
      </c>
      <c r="S7" s="661"/>
      <c r="T7" s="661"/>
      <c r="U7" s="661"/>
      <c r="V7" s="661"/>
      <c r="W7" s="661"/>
      <c r="X7" s="661"/>
      <c r="Y7" s="662"/>
      <c r="Z7" s="663">
        <v>0</v>
      </c>
      <c r="AA7" s="663"/>
      <c r="AB7" s="663"/>
      <c r="AC7" s="663"/>
      <c r="AD7" s="664">
        <v>267</v>
      </c>
      <c r="AE7" s="664"/>
      <c r="AF7" s="664"/>
      <c r="AG7" s="664"/>
      <c r="AH7" s="664"/>
      <c r="AI7" s="664"/>
      <c r="AJ7" s="664"/>
      <c r="AK7" s="664"/>
      <c r="AL7" s="665">
        <v>0</v>
      </c>
      <c r="AM7" s="666"/>
      <c r="AN7" s="666"/>
      <c r="AO7" s="667"/>
      <c r="AP7" s="657" t="s">
        <v>224</v>
      </c>
      <c r="AQ7" s="658"/>
      <c r="AR7" s="658"/>
      <c r="AS7" s="658"/>
      <c r="AT7" s="658"/>
      <c r="AU7" s="658"/>
      <c r="AV7" s="658"/>
      <c r="AW7" s="658"/>
      <c r="AX7" s="658"/>
      <c r="AY7" s="658"/>
      <c r="AZ7" s="658"/>
      <c r="BA7" s="658"/>
      <c r="BB7" s="658"/>
      <c r="BC7" s="658"/>
      <c r="BD7" s="658"/>
      <c r="BE7" s="658"/>
      <c r="BF7" s="659"/>
      <c r="BG7" s="660">
        <v>390599</v>
      </c>
      <c r="BH7" s="661"/>
      <c r="BI7" s="661"/>
      <c r="BJ7" s="661"/>
      <c r="BK7" s="661"/>
      <c r="BL7" s="661"/>
      <c r="BM7" s="661"/>
      <c r="BN7" s="662"/>
      <c r="BO7" s="663">
        <v>38.299999999999997</v>
      </c>
      <c r="BP7" s="663"/>
      <c r="BQ7" s="663"/>
      <c r="BR7" s="663"/>
      <c r="BS7" s="664" t="s">
        <v>122</v>
      </c>
      <c r="BT7" s="664"/>
      <c r="BU7" s="664"/>
      <c r="BV7" s="664"/>
      <c r="BW7" s="664"/>
      <c r="BX7" s="664"/>
      <c r="BY7" s="664"/>
      <c r="BZ7" s="664"/>
      <c r="CA7" s="664"/>
      <c r="CB7" s="668"/>
      <c r="CD7" s="657" t="s">
        <v>225</v>
      </c>
      <c r="CE7" s="658"/>
      <c r="CF7" s="658"/>
      <c r="CG7" s="658"/>
      <c r="CH7" s="658"/>
      <c r="CI7" s="658"/>
      <c r="CJ7" s="658"/>
      <c r="CK7" s="658"/>
      <c r="CL7" s="658"/>
      <c r="CM7" s="658"/>
      <c r="CN7" s="658"/>
      <c r="CO7" s="658"/>
      <c r="CP7" s="658"/>
      <c r="CQ7" s="659"/>
      <c r="CR7" s="660">
        <v>1534731</v>
      </c>
      <c r="CS7" s="661"/>
      <c r="CT7" s="661"/>
      <c r="CU7" s="661"/>
      <c r="CV7" s="661"/>
      <c r="CW7" s="661"/>
      <c r="CX7" s="661"/>
      <c r="CY7" s="662"/>
      <c r="CZ7" s="663">
        <v>15.6</v>
      </c>
      <c r="DA7" s="663"/>
      <c r="DB7" s="663"/>
      <c r="DC7" s="663"/>
      <c r="DD7" s="669">
        <v>292835</v>
      </c>
      <c r="DE7" s="661"/>
      <c r="DF7" s="661"/>
      <c r="DG7" s="661"/>
      <c r="DH7" s="661"/>
      <c r="DI7" s="661"/>
      <c r="DJ7" s="661"/>
      <c r="DK7" s="661"/>
      <c r="DL7" s="661"/>
      <c r="DM7" s="661"/>
      <c r="DN7" s="661"/>
      <c r="DO7" s="661"/>
      <c r="DP7" s="662"/>
      <c r="DQ7" s="669">
        <v>1147279</v>
      </c>
      <c r="DR7" s="661"/>
      <c r="DS7" s="661"/>
      <c r="DT7" s="661"/>
      <c r="DU7" s="661"/>
      <c r="DV7" s="661"/>
      <c r="DW7" s="661"/>
      <c r="DX7" s="661"/>
      <c r="DY7" s="661"/>
      <c r="DZ7" s="661"/>
      <c r="EA7" s="661"/>
      <c r="EB7" s="661"/>
      <c r="EC7" s="670"/>
    </row>
    <row r="8" spans="2:143" ht="11.25" customHeight="1" x14ac:dyDescent="0.2">
      <c r="B8" s="657" t="s">
        <v>226</v>
      </c>
      <c r="C8" s="658"/>
      <c r="D8" s="658"/>
      <c r="E8" s="658"/>
      <c r="F8" s="658"/>
      <c r="G8" s="658"/>
      <c r="H8" s="658"/>
      <c r="I8" s="658"/>
      <c r="J8" s="658"/>
      <c r="K8" s="658"/>
      <c r="L8" s="658"/>
      <c r="M8" s="658"/>
      <c r="N8" s="658"/>
      <c r="O8" s="658"/>
      <c r="P8" s="658"/>
      <c r="Q8" s="659"/>
      <c r="R8" s="660">
        <v>3135</v>
      </c>
      <c r="S8" s="661"/>
      <c r="T8" s="661"/>
      <c r="U8" s="661"/>
      <c r="V8" s="661"/>
      <c r="W8" s="661"/>
      <c r="X8" s="661"/>
      <c r="Y8" s="662"/>
      <c r="Z8" s="663">
        <v>0</v>
      </c>
      <c r="AA8" s="663"/>
      <c r="AB8" s="663"/>
      <c r="AC8" s="663"/>
      <c r="AD8" s="664">
        <v>3135</v>
      </c>
      <c r="AE8" s="664"/>
      <c r="AF8" s="664"/>
      <c r="AG8" s="664"/>
      <c r="AH8" s="664"/>
      <c r="AI8" s="664"/>
      <c r="AJ8" s="664"/>
      <c r="AK8" s="664"/>
      <c r="AL8" s="665">
        <v>0.1</v>
      </c>
      <c r="AM8" s="666"/>
      <c r="AN8" s="666"/>
      <c r="AO8" s="667"/>
      <c r="AP8" s="657" t="s">
        <v>227</v>
      </c>
      <c r="AQ8" s="658"/>
      <c r="AR8" s="658"/>
      <c r="AS8" s="658"/>
      <c r="AT8" s="658"/>
      <c r="AU8" s="658"/>
      <c r="AV8" s="658"/>
      <c r="AW8" s="658"/>
      <c r="AX8" s="658"/>
      <c r="AY8" s="658"/>
      <c r="AZ8" s="658"/>
      <c r="BA8" s="658"/>
      <c r="BB8" s="658"/>
      <c r="BC8" s="658"/>
      <c r="BD8" s="658"/>
      <c r="BE8" s="658"/>
      <c r="BF8" s="659"/>
      <c r="BG8" s="660">
        <v>13871</v>
      </c>
      <c r="BH8" s="661"/>
      <c r="BI8" s="661"/>
      <c r="BJ8" s="661"/>
      <c r="BK8" s="661"/>
      <c r="BL8" s="661"/>
      <c r="BM8" s="661"/>
      <c r="BN8" s="662"/>
      <c r="BO8" s="663">
        <v>1.4</v>
      </c>
      <c r="BP8" s="663"/>
      <c r="BQ8" s="663"/>
      <c r="BR8" s="663"/>
      <c r="BS8" s="664" t="s">
        <v>122</v>
      </c>
      <c r="BT8" s="664"/>
      <c r="BU8" s="664"/>
      <c r="BV8" s="664"/>
      <c r="BW8" s="664"/>
      <c r="BX8" s="664"/>
      <c r="BY8" s="664"/>
      <c r="BZ8" s="664"/>
      <c r="CA8" s="664"/>
      <c r="CB8" s="668"/>
      <c r="CD8" s="657" t="s">
        <v>228</v>
      </c>
      <c r="CE8" s="658"/>
      <c r="CF8" s="658"/>
      <c r="CG8" s="658"/>
      <c r="CH8" s="658"/>
      <c r="CI8" s="658"/>
      <c r="CJ8" s="658"/>
      <c r="CK8" s="658"/>
      <c r="CL8" s="658"/>
      <c r="CM8" s="658"/>
      <c r="CN8" s="658"/>
      <c r="CO8" s="658"/>
      <c r="CP8" s="658"/>
      <c r="CQ8" s="659"/>
      <c r="CR8" s="660">
        <v>2438414</v>
      </c>
      <c r="CS8" s="661"/>
      <c r="CT8" s="661"/>
      <c r="CU8" s="661"/>
      <c r="CV8" s="661"/>
      <c r="CW8" s="661"/>
      <c r="CX8" s="661"/>
      <c r="CY8" s="662"/>
      <c r="CZ8" s="663">
        <v>24.8</v>
      </c>
      <c r="DA8" s="663"/>
      <c r="DB8" s="663"/>
      <c r="DC8" s="663"/>
      <c r="DD8" s="669">
        <v>143588</v>
      </c>
      <c r="DE8" s="661"/>
      <c r="DF8" s="661"/>
      <c r="DG8" s="661"/>
      <c r="DH8" s="661"/>
      <c r="DI8" s="661"/>
      <c r="DJ8" s="661"/>
      <c r="DK8" s="661"/>
      <c r="DL8" s="661"/>
      <c r="DM8" s="661"/>
      <c r="DN8" s="661"/>
      <c r="DO8" s="661"/>
      <c r="DP8" s="662"/>
      <c r="DQ8" s="669">
        <v>1218470</v>
      </c>
      <c r="DR8" s="661"/>
      <c r="DS8" s="661"/>
      <c r="DT8" s="661"/>
      <c r="DU8" s="661"/>
      <c r="DV8" s="661"/>
      <c r="DW8" s="661"/>
      <c r="DX8" s="661"/>
      <c r="DY8" s="661"/>
      <c r="DZ8" s="661"/>
      <c r="EA8" s="661"/>
      <c r="EB8" s="661"/>
      <c r="EC8" s="670"/>
    </row>
    <row r="9" spans="2:143" ht="11.25" customHeight="1" x14ac:dyDescent="0.2">
      <c r="B9" s="657" t="s">
        <v>229</v>
      </c>
      <c r="C9" s="658"/>
      <c r="D9" s="658"/>
      <c r="E9" s="658"/>
      <c r="F9" s="658"/>
      <c r="G9" s="658"/>
      <c r="H9" s="658"/>
      <c r="I9" s="658"/>
      <c r="J9" s="658"/>
      <c r="K9" s="658"/>
      <c r="L9" s="658"/>
      <c r="M9" s="658"/>
      <c r="N9" s="658"/>
      <c r="O9" s="658"/>
      <c r="P9" s="658"/>
      <c r="Q9" s="659"/>
      <c r="R9" s="660">
        <v>3829</v>
      </c>
      <c r="S9" s="661"/>
      <c r="T9" s="661"/>
      <c r="U9" s="661"/>
      <c r="V9" s="661"/>
      <c r="W9" s="661"/>
      <c r="X9" s="661"/>
      <c r="Y9" s="662"/>
      <c r="Z9" s="663">
        <v>0</v>
      </c>
      <c r="AA9" s="663"/>
      <c r="AB9" s="663"/>
      <c r="AC9" s="663"/>
      <c r="AD9" s="664">
        <v>3829</v>
      </c>
      <c r="AE9" s="664"/>
      <c r="AF9" s="664"/>
      <c r="AG9" s="664"/>
      <c r="AH9" s="664"/>
      <c r="AI9" s="664"/>
      <c r="AJ9" s="664"/>
      <c r="AK9" s="664"/>
      <c r="AL9" s="665">
        <v>0.1</v>
      </c>
      <c r="AM9" s="666"/>
      <c r="AN9" s="666"/>
      <c r="AO9" s="667"/>
      <c r="AP9" s="657" t="s">
        <v>230</v>
      </c>
      <c r="AQ9" s="658"/>
      <c r="AR9" s="658"/>
      <c r="AS9" s="658"/>
      <c r="AT9" s="658"/>
      <c r="AU9" s="658"/>
      <c r="AV9" s="658"/>
      <c r="AW9" s="658"/>
      <c r="AX9" s="658"/>
      <c r="AY9" s="658"/>
      <c r="AZ9" s="658"/>
      <c r="BA9" s="658"/>
      <c r="BB9" s="658"/>
      <c r="BC9" s="658"/>
      <c r="BD9" s="658"/>
      <c r="BE9" s="658"/>
      <c r="BF9" s="659"/>
      <c r="BG9" s="660">
        <v>332727</v>
      </c>
      <c r="BH9" s="661"/>
      <c r="BI9" s="661"/>
      <c r="BJ9" s="661"/>
      <c r="BK9" s="661"/>
      <c r="BL9" s="661"/>
      <c r="BM9" s="661"/>
      <c r="BN9" s="662"/>
      <c r="BO9" s="663">
        <v>32.6</v>
      </c>
      <c r="BP9" s="663"/>
      <c r="BQ9" s="663"/>
      <c r="BR9" s="663"/>
      <c r="BS9" s="664" t="s">
        <v>122</v>
      </c>
      <c r="BT9" s="664"/>
      <c r="BU9" s="664"/>
      <c r="BV9" s="664"/>
      <c r="BW9" s="664"/>
      <c r="BX9" s="664"/>
      <c r="BY9" s="664"/>
      <c r="BZ9" s="664"/>
      <c r="CA9" s="664"/>
      <c r="CB9" s="668"/>
      <c r="CD9" s="657" t="s">
        <v>231</v>
      </c>
      <c r="CE9" s="658"/>
      <c r="CF9" s="658"/>
      <c r="CG9" s="658"/>
      <c r="CH9" s="658"/>
      <c r="CI9" s="658"/>
      <c r="CJ9" s="658"/>
      <c r="CK9" s="658"/>
      <c r="CL9" s="658"/>
      <c r="CM9" s="658"/>
      <c r="CN9" s="658"/>
      <c r="CO9" s="658"/>
      <c r="CP9" s="658"/>
      <c r="CQ9" s="659"/>
      <c r="CR9" s="660">
        <v>760993</v>
      </c>
      <c r="CS9" s="661"/>
      <c r="CT9" s="661"/>
      <c r="CU9" s="661"/>
      <c r="CV9" s="661"/>
      <c r="CW9" s="661"/>
      <c r="CX9" s="661"/>
      <c r="CY9" s="662"/>
      <c r="CZ9" s="663">
        <v>7.8</v>
      </c>
      <c r="DA9" s="663"/>
      <c r="DB9" s="663"/>
      <c r="DC9" s="663"/>
      <c r="DD9" s="669">
        <v>12202</v>
      </c>
      <c r="DE9" s="661"/>
      <c r="DF9" s="661"/>
      <c r="DG9" s="661"/>
      <c r="DH9" s="661"/>
      <c r="DI9" s="661"/>
      <c r="DJ9" s="661"/>
      <c r="DK9" s="661"/>
      <c r="DL9" s="661"/>
      <c r="DM9" s="661"/>
      <c r="DN9" s="661"/>
      <c r="DO9" s="661"/>
      <c r="DP9" s="662"/>
      <c r="DQ9" s="669">
        <v>677350</v>
      </c>
      <c r="DR9" s="661"/>
      <c r="DS9" s="661"/>
      <c r="DT9" s="661"/>
      <c r="DU9" s="661"/>
      <c r="DV9" s="661"/>
      <c r="DW9" s="661"/>
      <c r="DX9" s="661"/>
      <c r="DY9" s="661"/>
      <c r="DZ9" s="661"/>
      <c r="EA9" s="661"/>
      <c r="EB9" s="661"/>
      <c r="EC9" s="670"/>
    </row>
    <row r="10" spans="2:143" ht="11.25" customHeight="1" x14ac:dyDescent="0.2">
      <c r="B10" s="657" t="s">
        <v>232</v>
      </c>
      <c r="C10" s="658"/>
      <c r="D10" s="658"/>
      <c r="E10" s="658"/>
      <c r="F10" s="658"/>
      <c r="G10" s="658"/>
      <c r="H10" s="658"/>
      <c r="I10" s="658"/>
      <c r="J10" s="658"/>
      <c r="K10" s="658"/>
      <c r="L10" s="658"/>
      <c r="M10" s="658"/>
      <c r="N10" s="658"/>
      <c r="O10" s="658"/>
      <c r="P10" s="658"/>
      <c r="Q10" s="659"/>
      <c r="R10" s="660" t="s">
        <v>122</v>
      </c>
      <c r="S10" s="661"/>
      <c r="T10" s="661"/>
      <c r="U10" s="661"/>
      <c r="V10" s="661"/>
      <c r="W10" s="661"/>
      <c r="X10" s="661"/>
      <c r="Y10" s="662"/>
      <c r="Z10" s="663" t="s">
        <v>122</v>
      </c>
      <c r="AA10" s="663"/>
      <c r="AB10" s="663"/>
      <c r="AC10" s="663"/>
      <c r="AD10" s="664" t="s">
        <v>122</v>
      </c>
      <c r="AE10" s="664"/>
      <c r="AF10" s="664"/>
      <c r="AG10" s="664"/>
      <c r="AH10" s="664"/>
      <c r="AI10" s="664"/>
      <c r="AJ10" s="664"/>
      <c r="AK10" s="664"/>
      <c r="AL10" s="665" t="s">
        <v>122</v>
      </c>
      <c r="AM10" s="666"/>
      <c r="AN10" s="666"/>
      <c r="AO10" s="667"/>
      <c r="AP10" s="657" t="s">
        <v>233</v>
      </c>
      <c r="AQ10" s="658"/>
      <c r="AR10" s="658"/>
      <c r="AS10" s="658"/>
      <c r="AT10" s="658"/>
      <c r="AU10" s="658"/>
      <c r="AV10" s="658"/>
      <c r="AW10" s="658"/>
      <c r="AX10" s="658"/>
      <c r="AY10" s="658"/>
      <c r="AZ10" s="658"/>
      <c r="BA10" s="658"/>
      <c r="BB10" s="658"/>
      <c r="BC10" s="658"/>
      <c r="BD10" s="658"/>
      <c r="BE10" s="658"/>
      <c r="BF10" s="659"/>
      <c r="BG10" s="660">
        <v>25346</v>
      </c>
      <c r="BH10" s="661"/>
      <c r="BI10" s="661"/>
      <c r="BJ10" s="661"/>
      <c r="BK10" s="661"/>
      <c r="BL10" s="661"/>
      <c r="BM10" s="661"/>
      <c r="BN10" s="662"/>
      <c r="BO10" s="663">
        <v>2.5</v>
      </c>
      <c r="BP10" s="663"/>
      <c r="BQ10" s="663"/>
      <c r="BR10" s="663"/>
      <c r="BS10" s="664" t="s">
        <v>122</v>
      </c>
      <c r="BT10" s="664"/>
      <c r="BU10" s="664"/>
      <c r="BV10" s="664"/>
      <c r="BW10" s="664"/>
      <c r="BX10" s="664"/>
      <c r="BY10" s="664"/>
      <c r="BZ10" s="664"/>
      <c r="CA10" s="664"/>
      <c r="CB10" s="668"/>
      <c r="CD10" s="657" t="s">
        <v>234</v>
      </c>
      <c r="CE10" s="658"/>
      <c r="CF10" s="658"/>
      <c r="CG10" s="658"/>
      <c r="CH10" s="658"/>
      <c r="CI10" s="658"/>
      <c r="CJ10" s="658"/>
      <c r="CK10" s="658"/>
      <c r="CL10" s="658"/>
      <c r="CM10" s="658"/>
      <c r="CN10" s="658"/>
      <c r="CO10" s="658"/>
      <c r="CP10" s="658"/>
      <c r="CQ10" s="659"/>
      <c r="CR10" s="660">
        <v>9652</v>
      </c>
      <c r="CS10" s="661"/>
      <c r="CT10" s="661"/>
      <c r="CU10" s="661"/>
      <c r="CV10" s="661"/>
      <c r="CW10" s="661"/>
      <c r="CX10" s="661"/>
      <c r="CY10" s="662"/>
      <c r="CZ10" s="663">
        <v>0.1</v>
      </c>
      <c r="DA10" s="663"/>
      <c r="DB10" s="663"/>
      <c r="DC10" s="663"/>
      <c r="DD10" s="669" t="s">
        <v>122</v>
      </c>
      <c r="DE10" s="661"/>
      <c r="DF10" s="661"/>
      <c r="DG10" s="661"/>
      <c r="DH10" s="661"/>
      <c r="DI10" s="661"/>
      <c r="DJ10" s="661"/>
      <c r="DK10" s="661"/>
      <c r="DL10" s="661"/>
      <c r="DM10" s="661"/>
      <c r="DN10" s="661"/>
      <c r="DO10" s="661"/>
      <c r="DP10" s="662"/>
      <c r="DQ10" s="669">
        <v>52</v>
      </c>
      <c r="DR10" s="661"/>
      <c r="DS10" s="661"/>
      <c r="DT10" s="661"/>
      <c r="DU10" s="661"/>
      <c r="DV10" s="661"/>
      <c r="DW10" s="661"/>
      <c r="DX10" s="661"/>
      <c r="DY10" s="661"/>
      <c r="DZ10" s="661"/>
      <c r="EA10" s="661"/>
      <c r="EB10" s="661"/>
      <c r="EC10" s="670"/>
    </row>
    <row r="11" spans="2:143" ht="11.25" customHeight="1" x14ac:dyDescent="0.2">
      <c r="B11" s="657" t="s">
        <v>235</v>
      </c>
      <c r="C11" s="658"/>
      <c r="D11" s="658"/>
      <c r="E11" s="658"/>
      <c r="F11" s="658"/>
      <c r="G11" s="658"/>
      <c r="H11" s="658"/>
      <c r="I11" s="658"/>
      <c r="J11" s="658"/>
      <c r="K11" s="658"/>
      <c r="L11" s="658"/>
      <c r="M11" s="658"/>
      <c r="N11" s="658"/>
      <c r="O11" s="658"/>
      <c r="P11" s="658"/>
      <c r="Q11" s="659"/>
      <c r="R11" s="660">
        <v>257886</v>
      </c>
      <c r="S11" s="661"/>
      <c r="T11" s="661"/>
      <c r="U11" s="661"/>
      <c r="V11" s="661"/>
      <c r="W11" s="661"/>
      <c r="X11" s="661"/>
      <c r="Y11" s="662"/>
      <c r="Z11" s="665">
        <v>2.5</v>
      </c>
      <c r="AA11" s="666"/>
      <c r="AB11" s="666"/>
      <c r="AC11" s="672"/>
      <c r="AD11" s="669">
        <v>257886</v>
      </c>
      <c r="AE11" s="661"/>
      <c r="AF11" s="661"/>
      <c r="AG11" s="661"/>
      <c r="AH11" s="661"/>
      <c r="AI11" s="661"/>
      <c r="AJ11" s="661"/>
      <c r="AK11" s="662"/>
      <c r="AL11" s="665">
        <v>5.0999999999999996</v>
      </c>
      <c r="AM11" s="666"/>
      <c r="AN11" s="666"/>
      <c r="AO11" s="667"/>
      <c r="AP11" s="657" t="s">
        <v>236</v>
      </c>
      <c r="AQ11" s="658"/>
      <c r="AR11" s="658"/>
      <c r="AS11" s="658"/>
      <c r="AT11" s="658"/>
      <c r="AU11" s="658"/>
      <c r="AV11" s="658"/>
      <c r="AW11" s="658"/>
      <c r="AX11" s="658"/>
      <c r="AY11" s="658"/>
      <c r="AZ11" s="658"/>
      <c r="BA11" s="658"/>
      <c r="BB11" s="658"/>
      <c r="BC11" s="658"/>
      <c r="BD11" s="658"/>
      <c r="BE11" s="658"/>
      <c r="BF11" s="659"/>
      <c r="BG11" s="660">
        <v>18655</v>
      </c>
      <c r="BH11" s="661"/>
      <c r="BI11" s="661"/>
      <c r="BJ11" s="661"/>
      <c r="BK11" s="661"/>
      <c r="BL11" s="661"/>
      <c r="BM11" s="661"/>
      <c r="BN11" s="662"/>
      <c r="BO11" s="663">
        <v>1.8</v>
      </c>
      <c r="BP11" s="663"/>
      <c r="BQ11" s="663"/>
      <c r="BR11" s="663"/>
      <c r="BS11" s="664" t="s">
        <v>122</v>
      </c>
      <c r="BT11" s="664"/>
      <c r="BU11" s="664"/>
      <c r="BV11" s="664"/>
      <c r="BW11" s="664"/>
      <c r="BX11" s="664"/>
      <c r="BY11" s="664"/>
      <c r="BZ11" s="664"/>
      <c r="CA11" s="664"/>
      <c r="CB11" s="668"/>
      <c r="CD11" s="657" t="s">
        <v>237</v>
      </c>
      <c r="CE11" s="658"/>
      <c r="CF11" s="658"/>
      <c r="CG11" s="658"/>
      <c r="CH11" s="658"/>
      <c r="CI11" s="658"/>
      <c r="CJ11" s="658"/>
      <c r="CK11" s="658"/>
      <c r="CL11" s="658"/>
      <c r="CM11" s="658"/>
      <c r="CN11" s="658"/>
      <c r="CO11" s="658"/>
      <c r="CP11" s="658"/>
      <c r="CQ11" s="659"/>
      <c r="CR11" s="660">
        <v>911147</v>
      </c>
      <c r="CS11" s="661"/>
      <c r="CT11" s="661"/>
      <c r="CU11" s="661"/>
      <c r="CV11" s="661"/>
      <c r="CW11" s="661"/>
      <c r="CX11" s="661"/>
      <c r="CY11" s="662"/>
      <c r="CZ11" s="663">
        <v>9.3000000000000007</v>
      </c>
      <c r="DA11" s="663"/>
      <c r="DB11" s="663"/>
      <c r="DC11" s="663"/>
      <c r="DD11" s="669">
        <v>186761</v>
      </c>
      <c r="DE11" s="661"/>
      <c r="DF11" s="661"/>
      <c r="DG11" s="661"/>
      <c r="DH11" s="661"/>
      <c r="DI11" s="661"/>
      <c r="DJ11" s="661"/>
      <c r="DK11" s="661"/>
      <c r="DL11" s="661"/>
      <c r="DM11" s="661"/>
      <c r="DN11" s="661"/>
      <c r="DO11" s="661"/>
      <c r="DP11" s="662"/>
      <c r="DQ11" s="669">
        <v>672917</v>
      </c>
      <c r="DR11" s="661"/>
      <c r="DS11" s="661"/>
      <c r="DT11" s="661"/>
      <c r="DU11" s="661"/>
      <c r="DV11" s="661"/>
      <c r="DW11" s="661"/>
      <c r="DX11" s="661"/>
      <c r="DY11" s="661"/>
      <c r="DZ11" s="661"/>
      <c r="EA11" s="661"/>
      <c r="EB11" s="661"/>
      <c r="EC11" s="670"/>
    </row>
    <row r="12" spans="2:143" ht="11.25" customHeight="1" x14ac:dyDescent="0.2">
      <c r="B12" s="657" t="s">
        <v>238</v>
      </c>
      <c r="C12" s="658"/>
      <c r="D12" s="658"/>
      <c r="E12" s="658"/>
      <c r="F12" s="658"/>
      <c r="G12" s="658"/>
      <c r="H12" s="658"/>
      <c r="I12" s="658"/>
      <c r="J12" s="658"/>
      <c r="K12" s="658"/>
      <c r="L12" s="658"/>
      <c r="M12" s="658"/>
      <c r="N12" s="658"/>
      <c r="O12" s="658"/>
      <c r="P12" s="658"/>
      <c r="Q12" s="659"/>
      <c r="R12" s="660" t="s">
        <v>122</v>
      </c>
      <c r="S12" s="661"/>
      <c r="T12" s="661"/>
      <c r="U12" s="661"/>
      <c r="V12" s="661"/>
      <c r="W12" s="661"/>
      <c r="X12" s="661"/>
      <c r="Y12" s="662"/>
      <c r="Z12" s="663" t="s">
        <v>122</v>
      </c>
      <c r="AA12" s="663"/>
      <c r="AB12" s="663"/>
      <c r="AC12" s="663"/>
      <c r="AD12" s="664" t="s">
        <v>122</v>
      </c>
      <c r="AE12" s="664"/>
      <c r="AF12" s="664"/>
      <c r="AG12" s="664"/>
      <c r="AH12" s="664"/>
      <c r="AI12" s="664"/>
      <c r="AJ12" s="664"/>
      <c r="AK12" s="664"/>
      <c r="AL12" s="665" t="s">
        <v>122</v>
      </c>
      <c r="AM12" s="666"/>
      <c r="AN12" s="666"/>
      <c r="AO12" s="667"/>
      <c r="AP12" s="657" t="s">
        <v>239</v>
      </c>
      <c r="AQ12" s="658"/>
      <c r="AR12" s="658"/>
      <c r="AS12" s="658"/>
      <c r="AT12" s="658"/>
      <c r="AU12" s="658"/>
      <c r="AV12" s="658"/>
      <c r="AW12" s="658"/>
      <c r="AX12" s="658"/>
      <c r="AY12" s="658"/>
      <c r="AZ12" s="658"/>
      <c r="BA12" s="658"/>
      <c r="BB12" s="658"/>
      <c r="BC12" s="658"/>
      <c r="BD12" s="658"/>
      <c r="BE12" s="658"/>
      <c r="BF12" s="659"/>
      <c r="BG12" s="660">
        <v>452981</v>
      </c>
      <c r="BH12" s="661"/>
      <c r="BI12" s="661"/>
      <c r="BJ12" s="661"/>
      <c r="BK12" s="661"/>
      <c r="BL12" s="661"/>
      <c r="BM12" s="661"/>
      <c r="BN12" s="662"/>
      <c r="BO12" s="663">
        <v>44.4</v>
      </c>
      <c r="BP12" s="663"/>
      <c r="BQ12" s="663"/>
      <c r="BR12" s="663"/>
      <c r="BS12" s="664" t="s">
        <v>122</v>
      </c>
      <c r="BT12" s="664"/>
      <c r="BU12" s="664"/>
      <c r="BV12" s="664"/>
      <c r="BW12" s="664"/>
      <c r="BX12" s="664"/>
      <c r="BY12" s="664"/>
      <c r="BZ12" s="664"/>
      <c r="CA12" s="664"/>
      <c r="CB12" s="668"/>
      <c r="CD12" s="657" t="s">
        <v>240</v>
      </c>
      <c r="CE12" s="658"/>
      <c r="CF12" s="658"/>
      <c r="CG12" s="658"/>
      <c r="CH12" s="658"/>
      <c r="CI12" s="658"/>
      <c r="CJ12" s="658"/>
      <c r="CK12" s="658"/>
      <c r="CL12" s="658"/>
      <c r="CM12" s="658"/>
      <c r="CN12" s="658"/>
      <c r="CO12" s="658"/>
      <c r="CP12" s="658"/>
      <c r="CQ12" s="659"/>
      <c r="CR12" s="660">
        <v>588139</v>
      </c>
      <c r="CS12" s="661"/>
      <c r="CT12" s="661"/>
      <c r="CU12" s="661"/>
      <c r="CV12" s="661"/>
      <c r="CW12" s="661"/>
      <c r="CX12" s="661"/>
      <c r="CY12" s="662"/>
      <c r="CZ12" s="663">
        <v>6</v>
      </c>
      <c r="DA12" s="663"/>
      <c r="DB12" s="663"/>
      <c r="DC12" s="663"/>
      <c r="DD12" s="669">
        <v>395182</v>
      </c>
      <c r="DE12" s="661"/>
      <c r="DF12" s="661"/>
      <c r="DG12" s="661"/>
      <c r="DH12" s="661"/>
      <c r="DI12" s="661"/>
      <c r="DJ12" s="661"/>
      <c r="DK12" s="661"/>
      <c r="DL12" s="661"/>
      <c r="DM12" s="661"/>
      <c r="DN12" s="661"/>
      <c r="DO12" s="661"/>
      <c r="DP12" s="662"/>
      <c r="DQ12" s="669">
        <v>138807</v>
      </c>
      <c r="DR12" s="661"/>
      <c r="DS12" s="661"/>
      <c r="DT12" s="661"/>
      <c r="DU12" s="661"/>
      <c r="DV12" s="661"/>
      <c r="DW12" s="661"/>
      <c r="DX12" s="661"/>
      <c r="DY12" s="661"/>
      <c r="DZ12" s="661"/>
      <c r="EA12" s="661"/>
      <c r="EB12" s="661"/>
      <c r="EC12" s="670"/>
    </row>
    <row r="13" spans="2:143" ht="11.25" customHeight="1" x14ac:dyDescent="0.2">
      <c r="B13" s="657" t="s">
        <v>241</v>
      </c>
      <c r="C13" s="658"/>
      <c r="D13" s="658"/>
      <c r="E13" s="658"/>
      <c r="F13" s="658"/>
      <c r="G13" s="658"/>
      <c r="H13" s="658"/>
      <c r="I13" s="658"/>
      <c r="J13" s="658"/>
      <c r="K13" s="658"/>
      <c r="L13" s="658"/>
      <c r="M13" s="658"/>
      <c r="N13" s="658"/>
      <c r="O13" s="658"/>
      <c r="P13" s="658"/>
      <c r="Q13" s="659"/>
      <c r="R13" s="660" t="s">
        <v>122</v>
      </c>
      <c r="S13" s="661"/>
      <c r="T13" s="661"/>
      <c r="U13" s="661"/>
      <c r="V13" s="661"/>
      <c r="W13" s="661"/>
      <c r="X13" s="661"/>
      <c r="Y13" s="662"/>
      <c r="Z13" s="663" t="s">
        <v>122</v>
      </c>
      <c r="AA13" s="663"/>
      <c r="AB13" s="663"/>
      <c r="AC13" s="663"/>
      <c r="AD13" s="664" t="s">
        <v>122</v>
      </c>
      <c r="AE13" s="664"/>
      <c r="AF13" s="664"/>
      <c r="AG13" s="664"/>
      <c r="AH13" s="664"/>
      <c r="AI13" s="664"/>
      <c r="AJ13" s="664"/>
      <c r="AK13" s="664"/>
      <c r="AL13" s="665" t="s">
        <v>122</v>
      </c>
      <c r="AM13" s="666"/>
      <c r="AN13" s="666"/>
      <c r="AO13" s="667"/>
      <c r="AP13" s="657" t="s">
        <v>242</v>
      </c>
      <c r="AQ13" s="658"/>
      <c r="AR13" s="658"/>
      <c r="AS13" s="658"/>
      <c r="AT13" s="658"/>
      <c r="AU13" s="658"/>
      <c r="AV13" s="658"/>
      <c r="AW13" s="658"/>
      <c r="AX13" s="658"/>
      <c r="AY13" s="658"/>
      <c r="AZ13" s="658"/>
      <c r="BA13" s="658"/>
      <c r="BB13" s="658"/>
      <c r="BC13" s="658"/>
      <c r="BD13" s="658"/>
      <c r="BE13" s="658"/>
      <c r="BF13" s="659"/>
      <c r="BG13" s="660">
        <v>441044</v>
      </c>
      <c r="BH13" s="661"/>
      <c r="BI13" s="661"/>
      <c r="BJ13" s="661"/>
      <c r="BK13" s="661"/>
      <c r="BL13" s="661"/>
      <c r="BM13" s="661"/>
      <c r="BN13" s="662"/>
      <c r="BO13" s="663">
        <v>43.2</v>
      </c>
      <c r="BP13" s="663"/>
      <c r="BQ13" s="663"/>
      <c r="BR13" s="663"/>
      <c r="BS13" s="664" t="s">
        <v>122</v>
      </c>
      <c r="BT13" s="664"/>
      <c r="BU13" s="664"/>
      <c r="BV13" s="664"/>
      <c r="BW13" s="664"/>
      <c r="BX13" s="664"/>
      <c r="BY13" s="664"/>
      <c r="BZ13" s="664"/>
      <c r="CA13" s="664"/>
      <c r="CB13" s="668"/>
      <c r="CD13" s="657" t="s">
        <v>243</v>
      </c>
      <c r="CE13" s="658"/>
      <c r="CF13" s="658"/>
      <c r="CG13" s="658"/>
      <c r="CH13" s="658"/>
      <c r="CI13" s="658"/>
      <c r="CJ13" s="658"/>
      <c r="CK13" s="658"/>
      <c r="CL13" s="658"/>
      <c r="CM13" s="658"/>
      <c r="CN13" s="658"/>
      <c r="CO13" s="658"/>
      <c r="CP13" s="658"/>
      <c r="CQ13" s="659"/>
      <c r="CR13" s="660">
        <v>803241</v>
      </c>
      <c r="CS13" s="661"/>
      <c r="CT13" s="661"/>
      <c r="CU13" s="661"/>
      <c r="CV13" s="661"/>
      <c r="CW13" s="661"/>
      <c r="CX13" s="661"/>
      <c r="CY13" s="662"/>
      <c r="CZ13" s="663">
        <v>8.1999999999999993</v>
      </c>
      <c r="DA13" s="663"/>
      <c r="DB13" s="663"/>
      <c r="DC13" s="663"/>
      <c r="DD13" s="669">
        <v>499037</v>
      </c>
      <c r="DE13" s="661"/>
      <c r="DF13" s="661"/>
      <c r="DG13" s="661"/>
      <c r="DH13" s="661"/>
      <c r="DI13" s="661"/>
      <c r="DJ13" s="661"/>
      <c r="DK13" s="661"/>
      <c r="DL13" s="661"/>
      <c r="DM13" s="661"/>
      <c r="DN13" s="661"/>
      <c r="DO13" s="661"/>
      <c r="DP13" s="662"/>
      <c r="DQ13" s="669">
        <v>296144</v>
      </c>
      <c r="DR13" s="661"/>
      <c r="DS13" s="661"/>
      <c r="DT13" s="661"/>
      <c r="DU13" s="661"/>
      <c r="DV13" s="661"/>
      <c r="DW13" s="661"/>
      <c r="DX13" s="661"/>
      <c r="DY13" s="661"/>
      <c r="DZ13" s="661"/>
      <c r="EA13" s="661"/>
      <c r="EB13" s="661"/>
      <c r="EC13" s="670"/>
    </row>
    <row r="14" spans="2:143" ht="11.25" customHeight="1" x14ac:dyDescent="0.2">
      <c r="B14" s="657" t="s">
        <v>244</v>
      </c>
      <c r="C14" s="658"/>
      <c r="D14" s="658"/>
      <c r="E14" s="658"/>
      <c r="F14" s="658"/>
      <c r="G14" s="658"/>
      <c r="H14" s="658"/>
      <c r="I14" s="658"/>
      <c r="J14" s="658"/>
      <c r="K14" s="658"/>
      <c r="L14" s="658"/>
      <c r="M14" s="658"/>
      <c r="N14" s="658"/>
      <c r="O14" s="658"/>
      <c r="P14" s="658"/>
      <c r="Q14" s="659"/>
      <c r="R14" s="660">
        <v>429</v>
      </c>
      <c r="S14" s="661"/>
      <c r="T14" s="661"/>
      <c r="U14" s="661"/>
      <c r="V14" s="661"/>
      <c r="W14" s="661"/>
      <c r="X14" s="661"/>
      <c r="Y14" s="662"/>
      <c r="Z14" s="663">
        <v>0</v>
      </c>
      <c r="AA14" s="663"/>
      <c r="AB14" s="663"/>
      <c r="AC14" s="663"/>
      <c r="AD14" s="664">
        <v>429</v>
      </c>
      <c r="AE14" s="664"/>
      <c r="AF14" s="664"/>
      <c r="AG14" s="664"/>
      <c r="AH14" s="664"/>
      <c r="AI14" s="664"/>
      <c r="AJ14" s="664"/>
      <c r="AK14" s="664"/>
      <c r="AL14" s="665">
        <v>0</v>
      </c>
      <c r="AM14" s="666"/>
      <c r="AN14" s="666"/>
      <c r="AO14" s="667"/>
      <c r="AP14" s="657" t="s">
        <v>245</v>
      </c>
      <c r="AQ14" s="658"/>
      <c r="AR14" s="658"/>
      <c r="AS14" s="658"/>
      <c r="AT14" s="658"/>
      <c r="AU14" s="658"/>
      <c r="AV14" s="658"/>
      <c r="AW14" s="658"/>
      <c r="AX14" s="658"/>
      <c r="AY14" s="658"/>
      <c r="AZ14" s="658"/>
      <c r="BA14" s="658"/>
      <c r="BB14" s="658"/>
      <c r="BC14" s="658"/>
      <c r="BD14" s="658"/>
      <c r="BE14" s="658"/>
      <c r="BF14" s="659"/>
      <c r="BG14" s="660">
        <v>54232</v>
      </c>
      <c r="BH14" s="661"/>
      <c r="BI14" s="661"/>
      <c r="BJ14" s="661"/>
      <c r="BK14" s="661"/>
      <c r="BL14" s="661"/>
      <c r="BM14" s="661"/>
      <c r="BN14" s="662"/>
      <c r="BO14" s="663">
        <v>5.3</v>
      </c>
      <c r="BP14" s="663"/>
      <c r="BQ14" s="663"/>
      <c r="BR14" s="663"/>
      <c r="BS14" s="664" t="s">
        <v>122</v>
      </c>
      <c r="BT14" s="664"/>
      <c r="BU14" s="664"/>
      <c r="BV14" s="664"/>
      <c r="BW14" s="664"/>
      <c r="BX14" s="664"/>
      <c r="BY14" s="664"/>
      <c r="BZ14" s="664"/>
      <c r="CA14" s="664"/>
      <c r="CB14" s="668"/>
      <c r="CD14" s="657" t="s">
        <v>246</v>
      </c>
      <c r="CE14" s="658"/>
      <c r="CF14" s="658"/>
      <c r="CG14" s="658"/>
      <c r="CH14" s="658"/>
      <c r="CI14" s="658"/>
      <c r="CJ14" s="658"/>
      <c r="CK14" s="658"/>
      <c r="CL14" s="658"/>
      <c r="CM14" s="658"/>
      <c r="CN14" s="658"/>
      <c r="CO14" s="658"/>
      <c r="CP14" s="658"/>
      <c r="CQ14" s="659"/>
      <c r="CR14" s="660">
        <v>317889</v>
      </c>
      <c r="CS14" s="661"/>
      <c r="CT14" s="661"/>
      <c r="CU14" s="661"/>
      <c r="CV14" s="661"/>
      <c r="CW14" s="661"/>
      <c r="CX14" s="661"/>
      <c r="CY14" s="662"/>
      <c r="CZ14" s="663">
        <v>3.2</v>
      </c>
      <c r="DA14" s="663"/>
      <c r="DB14" s="663"/>
      <c r="DC14" s="663"/>
      <c r="DD14" s="669">
        <v>109753</v>
      </c>
      <c r="DE14" s="661"/>
      <c r="DF14" s="661"/>
      <c r="DG14" s="661"/>
      <c r="DH14" s="661"/>
      <c r="DI14" s="661"/>
      <c r="DJ14" s="661"/>
      <c r="DK14" s="661"/>
      <c r="DL14" s="661"/>
      <c r="DM14" s="661"/>
      <c r="DN14" s="661"/>
      <c r="DO14" s="661"/>
      <c r="DP14" s="662"/>
      <c r="DQ14" s="669">
        <v>211244</v>
      </c>
      <c r="DR14" s="661"/>
      <c r="DS14" s="661"/>
      <c r="DT14" s="661"/>
      <c r="DU14" s="661"/>
      <c r="DV14" s="661"/>
      <c r="DW14" s="661"/>
      <c r="DX14" s="661"/>
      <c r="DY14" s="661"/>
      <c r="DZ14" s="661"/>
      <c r="EA14" s="661"/>
      <c r="EB14" s="661"/>
      <c r="EC14" s="670"/>
    </row>
    <row r="15" spans="2:143" ht="11.25" customHeight="1" x14ac:dyDescent="0.2">
      <c r="B15" s="657" t="s">
        <v>247</v>
      </c>
      <c r="C15" s="658"/>
      <c r="D15" s="658"/>
      <c r="E15" s="658"/>
      <c r="F15" s="658"/>
      <c r="G15" s="658"/>
      <c r="H15" s="658"/>
      <c r="I15" s="658"/>
      <c r="J15" s="658"/>
      <c r="K15" s="658"/>
      <c r="L15" s="658"/>
      <c r="M15" s="658"/>
      <c r="N15" s="658"/>
      <c r="O15" s="658"/>
      <c r="P15" s="658"/>
      <c r="Q15" s="659"/>
      <c r="R15" s="660" t="s">
        <v>122</v>
      </c>
      <c r="S15" s="661"/>
      <c r="T15" s="661"/>
      <c r="U15" s="661"/>
      <c r="V15" s="661"/>
      <c r="W15" s="661"/>
      <c r="X15" s="661"/>
      <c r="Y15" s="662"/>
      <c r="Z15" s="663" t="s">
        <v>122</v>
      </c>
      <c r="AA15" s="663"/>
      <c r="AB15" s="663"/>
      <c r="AC15" s="663"/>
      <c r="AD15" s="664" t="s">
        <v>122</v>
      </c>
      <c r="AE15" s="664"/>
      <c r="AF15" s="664"/>
      <c r="AG15" s="664"/>
      <c r="AH15" s="664"/>
      <c r="AI15" s="664"/>
      <c r="AJ15" s="664"/>
      <c r="AK15" s="664"/>
      <c r="AL15" s="665" t="s">
        <v>122</v>
      </c>
      <c r="AM15" s="666"/>
      <c r="AN15" s="666"/>
      <c r="AO15" s="667"/>
      <c r="AP15" s="657" t="s">
        <v>248</v>
      </c>
      <c r="AQ15" s="658"/>
      <c r="AR15" s="658"/>
      <c r="AS15" s="658"/>
      <c r="AT15" s="658"/>
      <c r="AU15" s="658"/>
      <c r="AV15" s="658"/>
      <c r="AW15" s="658"/>
      <c r="AX15" s="658"/>
      <c r="AY15" s="658"/>
      <c r="AZ15" s="658"/>
      <c r="BA15" s="658"/>
      <c r="BB15" s="658"/>
      <c r="BC15" s="658"/>
      <c r="BD15" s="658"/>
      <c r="BE15" s="658"/>
      <c r="BF15" s="659"/>
      <c r="BG15" s="660">
        <v>122801</v>
      </c>
      <c r="BH15" s="661"/>
      <c r="BI15" s="661"/>
      <c r="BJ15" s="661"/>
      <c r="BK15" s="661"/>
      <c r="BL15" s="661"/>
      <c r="BM15" s="661"/>
      <c r="BN15" s="662"/>
      <c r="BO15" s="663">
        <v>12</v>
      </c>
      <c r="BP15" s="663"/>
      <c r="BQ15" s="663"/>
      <c r="BR15" s="663"/>
      <c r="BS15" s="664" t="s">
        <v>122</v>
      </c>
      <c r="BT15" s="664"/>
      <c r="BU15" s="664"/>
      <c r="BV15" s="664"/>
      <c r="BW15" s="664"/>
      <c r="BX15" s="664"/>
      <c r="BY15" s="664"/>
      <c r="BZ15" s="664"/>
      <c r="CA15" s="664"/>
      <c r="CB15" s="668"/>
      <c r="CD15" s="657" t="s">
        <v>249</v>
      </c>
      <c r="CE15" s="658"/>
      <c r="CF15" s="658"/>
      <c r="CG15" s="658"/>
      <c r="CH15" s="658"/>
      <c r="CI15" s="658"/>
      <c r="CJ15" s="658"/>
      <c r="CK15" s="658"/>
      <c r="CL15" s="658"/>
      <c r="CM15" s="658"/>
      <c r="CN15" s="658"/>
      <c r="CO15" s="658"/>
      <c r="CP15" s="658"/>
      <c r="CQ15" s="659"/>
      <c r="CR15" s="660">
        <v>1334343</v>
      </c>
      <c r="CS15" s="661"/>
      <c r="CT15" s="661"/>
      <c r="CU15" s="661"/>
      <c r="CV15" s="661"/>
      <c r="CW15" s="661"/>
      <c r="CX15" s="661"/>
      <c r="CY15" s="662"/>
      <c r="CZ15" s="663">
        <v>13.6</v>
      </c>
      <c r="DA15" s="663"/>
      <c r="DB15" s="663"/>
      <c r="DC15" s="663"/>
      <c r="DD15" s="669">
        <v>505677</v>
      </c>
      <c r="DE15" s="661"/>
      <c r="DF15" s="661"/>
      <c r="DG15" s="661"/>
      <c r="DH15" s="661"/>
      <c r="DI15" s="661"/>
      <c r="DJ15" s="661"/>
      <c r="DK15" s="661"/>
      <c r="DL15" s="661"/>
      <c r="DM15" s="661"/>
      <c r="DN15" s="661"/>
      <c r="DO15" s="661"/>
      <c r="DP15" s="662"/>
      <c r="DQ15" s="669">
        <v>824072</v>
      </c>
      <c r="DR15" s="661"/>
      <c r="DS15" s="661"/>
      <c r="DT15" s="661"/>
      <c r="DU15" s="661"/>
      <c r="DV15" s="661"/>
      <c r="DW15" s="661"/>
      <c r="DX15" s="661"/>
      <c r="DY15" s="661"/>
      <c r="DZ15" s="661"/>
      <c r="EA15" s="661"/>
      <c r="EB15" s="661"/>
      <c r="EC15" s="670"/>
    </row>
    <row r="16" spans="2:143" ht="11.25" customHeight="1" x14ac:dyDescent="0.2">
      <c r="B16" s="657" t="s">
        <v>250</v>
      </c>
      <c r="C16" s="658"/>
      <c r="D16" s="658"/>
      <c r="E16" s="658"/>
      <c r="F16" s="658"/>
      <c r="G16" s="658"/>
      <c r="H16" s="658"/>
      <c r="I16" s="658"/>
      <c r="J16" s="658"/>
      <c r="K16" s="658"/>
      <c r="L16" s="658"/>
      <c r="M16" s="658"/>
      <c r="N16" s="658"/>
      <c r="O16" s="658"/>
      <c r="P16" s="658"/>
      <c r="Q16" s="659"/>
      <c r="R16" s="660">
        <v>4787</v>
      </c>
      <c r="S16" s="661"/>
      <c r="T16" s="661"/>
      <c r="U16" s="661"/>
      <c r="V16" s="661"/>
      <c r="W16" s="661"/>
      <c r="X16" s="661"/>
      <c r="Y16" s="662"/>
      <c r="Z16" s="663">
        <v>0</v>
      </c>
      <c r="AA16" s="663"/>
      <c r="AB16" s="663"/>
      <c r="AC16" s="663"/>
      <c r="AD16" s="664">
        <v>4787</v>
      </c>
      <c r="AE16" s="664"/>
      <c r="AF16" s="664"/>
      <c r="AG16" s="664"/>
      <c r="AH16" s="664"/>
      <c r="AI16" s="664"/>
      <c r="AJ16" s="664"/>
      <c r="AK16" s="664"/>
      <c r="AL16" s="665">
        <v>0.1</v>
      </c>
      <c r="AM16" s="666"/>
      <c r="AN16" s="666"/>
      <c r="AO16" s="667"/>
      <c r="AP16" s="657" t="s">
        <v>251</v>
      </c>
      <c r="AQ16" s="658"/>
      <c r="AR16" s="658"/>
      <c r="AS16" s="658"/>
      <c r="AT16" s="658"/>
      <c r="AU16" s="658"/>
      <c r="AV16" s="658"/>
      <c r="AW16" s="658"/>
      <c r="AX16" s="658"/>
      <c r="AY16" s="658"/>
      <c r="AZ16" s="658"/>
      <c r="BA16" s="658"/>
      <c r="BB16" s="658"/>
      <c r="BC16" s="658"/>
      <c r="BD16" s="658"/>
      <c r="BE16" s="658"/>
      <c r="BF16" s="659"/>
      <c r="BG16" s="660" t="s">
        <v>122</v>
      </c>
      <c r="BH16" s="661"/>
      <c r="BI16" s="661"/>
      <c r="BJ16" s="661"/>
      <c r="BK16" s="661"/>
      <c r="BL16" s="661"/>
      <c r="BM16" s="661"/>
      <c r="BN16" s="662"/>
      <c r="BO16" s="663" t="s">
        <v>122</v>
      </c>
      <c r="BP16" s="663"/>
      <c r="BQ16" s="663"/>
      <c r="BR16" s="663"/>
      <c r="BS16" s="664" t="s">
        <v>122</v>
      </c>
      <c r="BT16" s="664"/>
      <c r="BU16" s="664"/>
      <c r="BV16" s="664"/>
      <c r="BW16" s="664"/>
      <c r="BX16" s="664"/>
      <c r="BY16" s="664"/>
      <c r="BZ16" s="664"/>
      <c r="CA16" s="664"/>
      <c r="CB16" s="668"/>
      <c r="CD16" s="657" t="s">
        <v>252</v>
      </c>
      <c r="CE16" s="658"/>
      <c r="CF16" s="658"/>
      <c r="CG16" s="658"/>
      <c r="CH16" s="658"/>
      <c r="CI16" s="658"/>
      <c r="CJ16" s="658"/>
      <c r="CK16" s="658"/>
      <c r="CL16" s="658"/>
      <c r="CM16" s="658"/>
      <c r="CN16" s="658"/>
      <c r="CO16" s="658"/>
      <c r="CP16" s="658"/>
      <c r="CQ16" s="659"/>
      <c r="CR16" s="660">
        <v>144518</v>
      </c>
      <c r="CS16" s="661"/>
      <c r="CT16" s="661"/>
      <c r="CU16" s="661"/>
      <c r="CV16" s="661"/>
      <c r="CW16" s="661"/>
      <c r="CX16" s="661"/>
      <c r="CY16" s="662"/>
      <c r="CZ16" s="663">
        <v>1.5</v>
      </c>
      <c r="DA16" s="663"/>
      <c r="DB16" s="663"/>
      <c r="DC16" s="663"/>
      <c r="DD16" s="669" t="s">
        <v>122</v>
      </c>
      <c r="DE16" s="661"/>
      <c r="DF16" s="661"/>
      <c r="DG16" s="661"/>
      <c r="DH16" s="661"/>
      <c r="DI16" s="661"/>
      <c r="DJ16" s="661"/>
      <c r="DK16" s="661"/>
      <c r="DL16" s="661"/>
      <c r="DM16" s="661"/>
      <c r="DN16" s="661"/>
      <c r="DO16" s="661"/>
      <c r="DP16" s="662"/>
      <c r="DQ16" s="669">
        <v>5047</v>
      </c>
      <c r="DR16" s="661"/>
      <c r="DS16" s="661"/>
      <c r="DT16" s="661"/>
      <c r="DU16" s="661"/>
      <c r="DV16" s="661"/>
      <c r="DW16" s="661"/>
      <c r="DX16" s="661"/>
      <c r="DY16" s="661"/>
      <c r="DZ16" s="661"/>
      <c r="EA16" s="661"/>
      <c r="EB16" s="661"/>
      <c r="EC16" s="670"/>
    </row>
    <row r="17" spans="2:133" ht="11.25" customHeight="1" x14ac:dyDescent="0.2">
      <c r="B17" s="657" t="s">
        <v>253</v>
      </c>
      <c r="C17" s="658"/>
      <c r="D17" s="658"/>
      <c r="E17" s="658"/>
      <c r="F17" s="658"/>
      <c r="G17" s="658"/>
      <c r="H17" s="658"/>
      <c r="I17" s="658"/>
      <c r="J17" s="658"/>
      <c r="K17" s="658"/>
      <c r="L17" s="658"/>
      <c r="M17" s="658"/>
      <c r="N17" s="658"/>
      <c r="O17" s="658"/>
      <c r="P17" s="658"/>
      <c r="Q17" s="659"/>
      <c r="R17" s="660">
        <v>17731</v>
      </c>
      <c r="S17" s="661"/>
      <c r="T17" s="661"/>
      <c r="U17" s="661"/>
      <c r="V17" s="661"/>
      <c r="W17" s="661"/>
      <c r="X17" s="661"/>
      <c r="Y17" s="662"/>
      <c r="Z17" s="663">
        <v>0.2</v>
      </c>
      <c r="AA17" s="663"/>
      <c r="AB17" s="663"/>
      <c r="AC17" s="663"/>
      <c r="AD17" s="664">
        <v>17731</v>
      </c>
      <c r="AE17" s="664"/>
      <c r="AF17" s="664"/>
      <c r="AG17" s="664"/>
      <c r="AH17" s="664"/>
      <c r="AI17" s="664"/>
      <c r="AJ17" s="664"/>
      <c r="AK17" s="664"/>
      <c r="AL17" s="665">
        <v>0.3</v>
      </c>
      <c r="AM17" s="666"/>
      <c r="AN17" s="666"/>
      <c r="AO17" s="667"/>
      <c r="AP17" s="657" t="s">
        <v>254</v>
      </c>
      <c r="AQ17" s="658"/>
      <c r="AR17" s="658"/>
      <c r="AS17" s="658"/>
      <c r="AT17" s="658"/>
      <c r="AU17" s="658"/>
      <c r="AV17" s="658"/>
      <c r="AW17" s="658"/>
      <c r="AX17" s="658"/>
      <c r="AY17" s="658"/>
      <c r="AZ17" s="658"/>
      <c r="BA17" s="658"/>
      <c r="BB17" s="658"/>
      <c r="BC17" s="658"/>
      <c r="BD17" s="658"/>
      <c r="BE17" s="658"/>
      <c r="BF17" s="659"/>
      <c r="BG17" s="660" t="s">
        <v>122</v>
      </c>
      <c r="BH17" s="661"/>
      <c r="BI17" s="661"/>
      <c r="BJ17" s="661"/>
      <c r="BK17" s="661"/>
      <c r="BL17" s="661"/>
      <c r="BM17" s="661"/>
      <c r="BN17" s="662"/>
      <c r="BO17" s="663" t="s">
        <v>122</v>
      </c>
      <c r="BP17" s="663"/>
      <c r="BQ17" s="663"/>
      <c r="BR17" s="663"/>
      <c r="BS17" s="664" t="s">
        <v>122</v>
      </c>
      <c r="BT17" s="664"/>
      <c r="BU17" s="664"/>
      <c r="BV17" s="664"/>
      <c r="BW17" s="664"/>
      <c r="BX17" s="664"/>
      <c r="BY17" s="664"/>
      <c r="BZ17" s="664"/>
      <c r="CA17" s="664"/>
      <c r="CB17" s="668"/>
      <c r="CD17" s="657" t="s">
        <v>255</v>
      </c>
      <c r="CE17" s="658"/>
      <c r="CF17" s="658"/>
      <c r="CG17" s="658"/>
      <c r="CH17" s="658"/>
      <c r="CI17" s="658"/>
      <c r="CJ17" s="658"/>
      <c r="CK17" s="658"/>
      <c r="CL17" s="658"/>
      <c r="CM17" s="658"/>
      <c r="CN17" s="658"/>
      <c r="CO17" s="658"/>
      <c r="CP17" s="658"/>
      <c r="CQ17" s="659"/>
      <c r="CR17" s="660">
        <v>876689</v>
      </c>
      <c r="CS17" s="661"/>
      <c r="CT17" s="661"/>
      <c r="CU17" s="661"/>
      <c r="CV17" s="661"/>
      <c r="CW17" s="661"/>
      <c r="CX17" s="661"/>
      <c r="CY17" s="662"/>
      <c r="CZ17" s="663">
        <v>8.9</v>
      </c>
      <c r="DA17" s="663"/>
      <c r="DB17" s="663"/>
      <c r="DC17" s="663"/>
      <c r="DD17" s="669" t="s">
        <v>122</v>
      </c>
      <c r="DE17" s="661"/>
      <c r="DF17" s="661"/>
      <c r="DG17" s="661"/>
      <c r="DH17" s="661"/>
      <c r="DI17" s="661"/>
      <c r="DJ17" s="661"/>
      <c r="DK17" s="661"/>
      <c r="DL17" s="661"/>
      <c r="DM17" s="661"/>
      <c r="DN17" s="661"/>
      <c r="DO17" s="661"/>
      <c r="DP17" s="662"/>
      <c r="DQ17" s="669">
        <v>814003</v>
      </c>
      <c r="DR17" s="661"/>
      <c r="DS17" s="661"/>
      <c r="DT17" s="661"/>
      <c r="DU17" s="661"/>
      <c r="DV17" s="661"/>
      <c r="DW17" s="661"/>
      <c r="DX17" s="661"/>
      <c r="DY17" s="661"/>
      <c r="DZ17" s="661"/>
      <c r="EA17" s="661"/>
      <c r="EB17" s="661"/>
      <c r="EC17" s="670"/>
    </row>
    <row r="18" spans="2:133" ht="11.25" customHeight="1" x14ac:dyDescent="0.2">
      <c r="B18" s="657" t="s">
        <v>256</v>
      </c>
      <c r="C18" s="658"/>
      <c r="D18" s="658"/>
      <c r="E18" s="658"/>
      <c r="F18" s="658"/>
      <c r="G18" s="658"/>
      <c r="H18" s="658"/>
      <c r="I18" s="658"/>
      <c r="J18" s="658"/>
      <c r="K18" s="658"/>
      <c r="L18" s="658"/>
      <c r="M18" s="658"/>
      <c r="N18" s="658"/>
      <c r="O18" s="658"/>
      <c r="P18" s="658"/>
      <c r="Q18" s="659"/>
      <c r="R18" s="660">
        <v>3568</v>
      </c>
      <c r="S18" s="661"/>
      <c r="T18" s="661"/>
      <c r="U18" s="661"/>
      <c r="V18" s="661"/>
      <c r="W18" s="661"/>
      <c r="X18" s="661"/>
      <c r="Y18" s="662"/>
      <c r="Z18" s="663">
        <v>0</v>
      </c>
      <c r="AA18" s="663"/>
      <c r="AB18" s="663"/>
      <c r="AC18" s="663"/>
      <c r="AD18" s="664">
        <v>3568</v>
      </c>
      <c r="AE18" s="664"/>
      <c r="AF18" s="664"/>
      <c r="AG18" s="664"/>
      <c r="AH18" s="664"/>
      <c r="AI18" s="664"/>
      <c r="AJ18" s="664"/>
      <c r="AK18" s="664"/>
      <c r="AL18" s="665">
        <v>0.1</v>
      </c>
      <c r="AM18" s="666"/>
      <c r="AN18" s="666"/>
      <c r="AO18" s="667"/>
      <c r="AP18" s="657" t="s">
        <v>257</v>
      </c>
      <c r="AQ18" s="658"/>
      <c r="AR18" s="658"/>
      <c r="AS18" s="658"/>
      <c r="AT18" s="658"/>
      <c r="AU18" s="658"/>
      <c r="AV18" s="658"/>
      <c r="AW18" s="658"/>
      <c r="AX18" s="658"/>
      <c r="AY18" s="658"/>
      <c r="AZ18" s="658"/>
      <c r="BA18" s="658"/>
      <c r="BB18" s="658"/>
      <c r="BC18" s="658"/>
      <c r="BD18" s="658"/>
      <c r="BE18" s="658"/>
      <c r="BF18" s="659"/>
      <c r="BG18" s="660" t="s">
        <v>122</v>
      </c>
      <c r="BH18" s="661"/>
      <c r="BI18" s="661"/>
      <c r="BJ18" s="661"/>
      <c r="BK18" s="661"/>
      <c r="BL18" s="661"/>
      <c r="BM18" s="661"/>
      <c r="BN18" s="662"/>
      <c r="BO18" s="663" t="s">
        <v>122</v>
      </c>
      <c r="BP18" s="663"/>
      <c r="BQ18" s="663"/>
      <c r="BR18" s="663"/>
      <c r="BS18" s="664" t="s">
        <v>122</v>
      </c>
      <c r="BT18" s="664"/>
      <c r="BU18" s="664"/>
      <c r="BV18" s="664"/>
      <c r="BW18" s="664"/>
      <c r="BX18" s="664"/>
      <c r="BY18" s="664"/>
      <c r="BZ18" s="664"/>
      <c r="CA18" s="664"/>
      <c r="CB18" s="668"/>
      <c r="CD18" s="657" t="s">
        <v>258</v>
      </c>
      <c r="CE18" s="658"/>
      <c r="CF18" s="658"/>
      <c r="CG18" s="658"/>
      <c r="CH18" s="658"/>
      <c r="CI18" s="658"/>
      <c r="CJ18" s="658"/>
      <c r="CK18" s="658"/>
      <c r="CL18" s="658"/>
      <c r="CM18" s="658"/>
      <c r="CN18" s="658"/>
      <c r="CO18" s="658"/>
      <c r="CP18" s="658"/>
      <c r="CQ18" s="659"/>
      <c r="CR18" s="660" t="s">
        <v>122</v>
      </c>
      <c r="CS18" s="661"/>
      <c r="CT18" s="661"/>
      <c r="CU18" s="661"/>
      <c r="CV18" s="661"/>
      <c r="CW18" s="661"/>
      <c r="CX18" s="661"/>
      <c r="CY18" s="662"/>
      <c r="CZ18" s="663" t="s">
        <v>122</v>
      </c>
      <c r="DA18" s="663"/>
      <c r="DB18" s="663"/>
      <c r="DC18" s="663"/>
      <c r="DD18" s="669" t="s">
        <v>122</v>
      </c>
      <c r="DE18" s="661"/>
      <c r="DF18" s="661"/>
      <c r="DG18" s="661"/>
      <c r="DH18" s="661"/>
      <c r="DI18" s="661"/>
      <c r="DJ18" s="661"/>
      <c r="DK18" s="661"/>
      <c r="DL18" s="661"/>
      <c r="DM18" s="661"/>
      <c r="DN18" s="661"/>
      <c r="DO18" s="661"/>
      <c r="DP18" s="662"/>
      <c r="DQ18" s="669" t="s">
        <v>122</v>
      </c>
      <c r="DR18" s="661"/>
      <c r="DS18" s="661"/>
      <c r="DT18" s="661"/>
      <c r="DU18" s="661"/>
      <c r="DV18" s="661"/>
      <c r="DW18" s="661"/>
      <c r="DX18" s="661"/>
      <c r="DY18" s="661"/>
      <c r="DZ18" s="661"/>
      <c r="EA18" s="661"/>
      <c r="EB18" s="661"/>
      <c r="EC18" s="670"/>
    </row>
    <row r="19" spans="2:133" ht="11.25" customHeight="1" x14ac:dyDescent="0.2">
      <c r="B19" s="657" t="s">
        <v>259</v>
      </c>
      <c r="C19" s="658"/>
      <c r="D19" s="658"/>
      <c r="E19" s="658"/>
      <c r="F19" s="658"/>
      <c r="G19" s="658"/>
      <c r="H19" s="658"/>
      <c r="I19" s="658"/>
      <c r="J19" s="658"/>
      <c r="K19" s="658"/>
      <c r="L19" s="658"/>
      <c r="M19" s="658"/>
      <c r="N19" s="658"/>
      <c r="O19" s="658"/>
      <c r="P19" s="658"/>
      <c r="Q19" s="659"/>
      <c r="R19" s="660">
        <v>3568</v>
      </c>
      <c r="S19" s="661"/>
      <c r="T19" s="661"/>
      <c r="U19" s="661"/>
      <c r="V19" s="661"/>
      <c r="W19" s="661"/>
      <c r="X19" s="661"/>
      <c r="Y19" s="662"/>
      <c r="Z19" s="663">
        <v>0</v>
      </c>
      <c r="AA19" s="663"/>
      <c r="AB19" s="663"/>
      <c r="AC19" s="663"/>
      <c r="AD19" s="664">
        <v>3568</v>
      </c>
      <c r="AE19" s="664"/>
      <c r="AF19" s="664"/>
      <c r="AG19" s="664"/>
      <c r="AH19" s="664"/>
      <c r="AI19" s="664"/>
      <c r="AJ19" s="664"/>
      <c r="AK19" s="664"/>
      <c r="AL19" s="665">
        <v>0.1</v>
      </c>
      <c r="AM19" s="666"/>
      <c r="AN19" s="666"/>
      <c r="AO19" s="667"/>
      <c r="AP19" s="657" t="s">
        <v>260</v>
      </c>
      <c r="AQ19" s="658"/>
      <c r="AR19" s="658"/>
      <c r="AS19" s="658"/>
      <c r="AT19" s="658"/>
      <c r="AU19" s="658"/>
      <c r="AV19" s="658"/>
      <c r="AW19" s="658"/>
      <c r="AX19" s="658"/>
      <c r="AY19" s="658"/>
      <c r="AZ19" s="658"/>
      <c r="BA19" s="658"/>
      <c r="BB19" s="658"/>
      <c r="BC19" s="658"/>
      <c r="BD19" s="658"/>
      <c r="BE19" s="658"/>
      <c r="BF19" s="659"/>
      <c r="BG19" s="660" t="s">
        <v>122</v>
      </c>
      <c r="BH19" s="661"/>
      <c r="BI19" s="661"/>
      <c r="BJ19" s="661"/>
      <c r="BK19" s="661"/>
      <c r="BL19" s="661"/>
      <c r="BM19" s="661"/>
      <c r="BN19" s="662"/>
      <c r="BO19" s="663" t="s">
        <v>122</v>
      </c>
      <c r="BP19" s="663"/>
      <c r="BQ19" s="663"/>
      <c r="BR19" s="663"/>
      <c r="BS19" s="664" t="s">
        <v>122</v>
      </c>
      <c r="BT19" s="664"/>
      <c r="BU19" s="664"/>
      <c r="BV19" s="664"/>
      <c r="BW19" s="664"/>
      <c r="BX19" s="664"/>
      <c r="BY19" s="664"/>
      <c r="BZ19" s="664"/>
      <c r="CA19" s="664"/>
      <c r="CB19" s="668"/>
      <c r="CD19" s="657" t="s">
        <v>261</v>
      </c>
      <c r="CE19" s="658"/>
      <c r="CF19" s="658"/>
      <c r="CG19" s="658"/>
      <c r="CH19" s="658"/>
      <c r="CI19" s="658"/>
      <c r="CJ19" s="658"/>
      <c r="CK19" s="658"/>
      <c r="CL19" s="658"/>
      <c r="CM19" s="658"/>
      <c r="CN19" s="658"/>
      <c r="CO19" s="658"/>
      <c r="CP19" s="658"/>
      <c r="CQ19" s="659"/>
      <c r="CR19" s="660" t="s">
        <v>122</v>
      </c>
      <c r="CS19" s="661"/>
      <c r="CT19" s="661"/>
      <c r="CU19" s="661"/>
      <c r="CV19" s="661"/>
      <c r="CW19" s="661"/>
      <c r="CX19" s="661"/>
      <c r="CY19" s="662"/>
      <c r="CZ19" s="663" t="s">
        <v>122</v>
      </c>
      <c r="DA19" s="663"/>
      <c r="DB19" s="663"/>
      <c r="DC19" s="663"/>
      <c r="DD19" s="669" t="s">
        <v>122</v>
      </c>
      <c r="DE19" s="661"/>
      <c r="DF19" s="661"/>
      <c r="DG19" s="661"/>
      <c r="DH19" s="661"/>
      <c r="DI19" s="661"/>
      <c r="DJ19" s="661"/>
      <c r="DK19" s="661"/>
      <c r="DL19" s="661"/>
      <c r="DM19" s="661"/>
      <c r="DN19" s="661"/>
      <c r="DO19" s="661"/>
      <c r="DP19" s="662"/>
      <c r="DQ19" s="669" t="s">
        <v>122</v>
      </c>
      <c r="DR19" s="661"/>
      <c r="DS19" s="661"/>
      <c r="DT19" s="661"/>
      <c r="DU19" s="661"/>
      <c r="DV19" s="661"/>
      <c r="DW19" s="661"/>
      <c r="DX19" s="661"/>
      <c r="DY19" s="661"/>
      <c r="DZ19" s="661"/>
      <c r="EA19" s="661"/>
      <c r="EB19" s="661"/>
      <c r="EC19" s="670"/>
    </row>
    <row r="20" spans="2:133" ht="11.25" customHeight="1" x14ac:dyDescent="0.2">
      <c r="B20" s="673" t="s">
        <v>262</v>
      </c>
      <c r="C20" s="674"/>
      <c r="D20" s="674"/>
      <c r="E20" s="674"/>
      <c r="F20" s="674"/>
      <c r="G20" s="674"/>
      <c r="H20" s="674"/>
      <c r="I20" s="674"/>
      <c r="J20" s="674"/>
      <c r="K20" s="674"/>
      <c r="L20" s="674"/>
      <c r="M20" s="674"/>
      <c r="N20" s="674"/>
      <c r="O20" s="674"/>
      <c r="P20" s="674"/>
      <c r="Q20" s="675"/>
      <c r="R20" s="660" t="s">
        <v>122</v>
      </c>
      <c r="S20" s="661"/>
      <c r="T20" s="661"/>
      <c r="U20" s="661"/>
      <c r="V20" s="661"/>
      <c r="W20" s="661"/>
      <c r="X20" s="661"/>
      <c r="Y20" s="662"/>
      <c r="Z20" s="663" t="s">
        <v>122</v>
      </c>
      <c r="AA20" s="663"/>
      <c r="AB20" s="663"/>
      <c r="AC20" s="663"/>
      <c r="AD20" s="664" t="s">
        <v>122</v>
      </c>
      <c r="AE20" s="664"/>
      <c r="AF20" s="664"/>
      <c r="AG20" s="664"/>
      <c r="AH20" s="664"/>
      <c r="AI20" s="664"/>
      <c r="AJ20" s="664"/>
      <c r="AK20" s="664"/>
      <c r="AL20" s="665" t="s">
        <v>122</v>
      </c>
      <c r="AM20" s="666"/>
      <c r="AN20" s="666"/>
      <c r="AO20" s="667"/>
      <c r="AP20" s="657" t="s">
        <v>263</v>
      </c>
      <c r="AQ20" s="658"/>
      <c r="AR20" s="658"/>
      <c r="AS20" s="658"/>
      <c r="AT20" s="658"/>
      <c r="AU20" s="658"/>
      <c r="AV20" s="658"/>
      <c r="AW20" s="658"/>
      <c r="AX20" s="658"/>
      <c r="AY20" s="658"/>
      <c r="AZ20" s="658"/>
      <c r="BA20" s="658"/>
      <c r="BB20" s="658"/>
      <c r="BC20" s="658"/>
      <c r="BD20" s="658"/>
      <c r="BE20" s="658"/>
      <c r="BF20" s="659"/>
      <c r="BG20" s="660" t="s">
        <v>122</v>
      </c>
      <c r="BH20" s="661"/>
      <c r="BI20" s="661"/>
      <c r="BJ20" s="661"/>
      <c r="BK20" s="661"/>
      <c r="BL20" s="661"/>
      <c r="BM20" s="661"/>
      <c r="BN20" s="662"/>
      <c r="BO20" s="663" t="s">
        <v>122</v>
      </c>
      <c r="BP20" s="663"/>
      <c r="BQ20" s="663"/>
      <c r="BR20" s="663"/>
      <c r="BS20" s="664" t="s">
        <v>122</v>
      </c>
      <c r="BT20" s="664"/>
      <c r="BU20" s="664"/>
      <c r="BV20" s="664"/>
      <c r="BW20" s="664"/>
      <c r="BX20" s="664"/>
      <c r="BY20" s="664"/>
      <c r="BZ20" s="664"/>
      <c r="CA20" s="664"/>
      <c r="CB20" s="668"/>
      <c r="CD20" s="657" t="s">
        <v>264</v>
      </c>
      <c r="CE20" s="658"/>
      <c r="CF20" s="658"/>
      <c r="CG20" s="658"/>
      <c r="CH20" s="658"/>
      <c r="CI20" s="658"/>
      <c r="CJ20" s="658"/>
      <c r="CK20" s="658"/>
      <c r="CL20" s="658"/>
      <c r="CM20" s="658"/>
      <c r="CN20" s="658"/>
      <c r="CO20" s="658"/>
      <c r="CP20" s="658"/>
      <c r="CQ20" s="659"/>
      <c r="CR20" s="660">
        <v>9817526</v>
      </c>
      <c r="CS20" s="661"/>
      <c r="CT20" s="661"/>
      <c r="CU20" s="661"/>
      <c r="CV20" s="661"/>
      <c r="CW20" s="661"/>
      <c r="CX20" s="661"/>
      <c r="CY20" s="662"/>
      <c r="CZ20" s="663">
        <v>100</v>
      </c>
      <c r="DA20" s="663"/>
      <c r="DB20" s="663"/>
      <c r="DC20" s="663"/>
      <c r="DD20" s="669">
        <v>2145035</v>
      </c>
      <c r="DE20" s="661"/>
      <c r="DF20" s="661"/>
      <c r="DG20" s="661"/>
      <c r="DH20" s="661"/>
      <c r="DI20" s="661"/>
      <c r="DJ20" s="661"/>
      <c r="DK20" s="661"/>
      <c r="DL20" s="661"/>
      <c r="DM20" s="661"/>
      <c r="DN20" s="661"/>
      <c r="DO20" s="661"/>
      <c r="DP20" s="662"/>
      <c r="DQ20" s="669">
        <v>6103155</v>
      </c>
      <c r="DR20" s="661"/>
      <c r="DS20" s="661"/>
      <c r="DT20" s="661"/>
      <c r="DU20" s="661"/>
      <c r="DV20" s="661"/>
      <c r="DW20" s="661"/>
      <c r="DX20" s="661"/>
      <c r="DY20" s="661"/>
      <c r="DZ20" s="661"/>
      <c r="EA20" s="661"/>
      <c r="EB20" s="661"/>
      <c r="EC20" s="670"/>
    </row>
    <row r="21" spans="2:133" ht="11.25" customHeight="1" x14ac:dyDescent="0.2">
      <c r="B21" s="657" t="s">
        <v>265</v>
      </c>
      <c r="C21" s="658"/>
      <c r="D21" s="658"/>
      <c r="E21" s="658"/>
      <c r="F21" s="658"/>
      <c r="G21" s="658"/>
      <c r="H21" s="658"/>
      <c r="I21" s="658"/>
      <c r="J21" s="658"/>
      <c r="K21" s="658"/>
      <c r="L21" s="658"/>
      <c r="M21" s="658"/>
      <c r="N21" s="658"/>
      <c r="O21" s="658"/>
      <c r="P21" s="658"/>
      <c r="Q21" s="659"/>
      <c r="R21" s="660">
        <v>3816924</v>
      </c>
      <c r="S21" s="661"/>
      <c r="T21" s="661"/>
      <c r="U21" s="661"/>
      <c r="V21" s="661"/>
      <c r="W21" s="661"/>
      <c r="X21" s="661"/>
      <c r="Y21" s="662"/>
      <c r="Z21" s="663">
        <v>37.6</v>
      </c>
      <c r="AA21" s="663"/>
      <c r="AB21" s="663"/>
      <c r="AC21" s="663"/>
      <c r="AD21" s="664">
        <v>3645331</v>
      </c>
      <c r="AE21" s="664"/>
      <c r="AF21" s="664"/>
      <c r="AG21" s="664"/>
      <c r="AH21" s="664"/>
      <c r="AI21" s="664"/>
      <c r="AJ21" s="664"/>
      <c r="AK21" s="664"/>
      <c r="AL21" s="665">
        <v>71.5</v>
      </c>
      <c r="AM21" s="666"/>
      <c r="AN21" s="666"/>
      <c r="AO21" s="667"/>
      <c r="AP21" s="657" t="s">
        <v>266</v>
      </c>
      <c r="AQ21" s="676"/>
      <c r="AR21" s="676"/>
      <c r="AS21" s="676"/>
      <c r="AT21" s="676"/>
      <c r="AU21" s="676"/>
      <c r="AV21" s="676"/>
      <c r="AW21" s="676"/>
      <c r="AX21" s="676"/>
      <c r="AY21" s="676"/>
      <c r="AZ21" s="676"/>
      <c r="BA21" s="676"/>
      <c r="BB21" s="676"/>
      <c r="BC21" s="676"/>
      <c r="BD21" s="676"/>
      <c r="BE21" s="676"/>
      <c r="BF21" s="677"/>
      <c r="BG21" s="660" t="s">
        <v>122</v>
      </c>
      <c r="BH21" s="661"/>
      <c r="BI21" s="661"/>
      <c r="BJ21" s="661"/>
      <c r="BK21" s="661"/>
      <c r="BL21" s="661"/>
      <c r="BM21" s="661"/>
      <c r="BN21" s="662"/>
      <c r="BO21" s="663" t="s">
        <v>122</v>
      </c>
      <c r="BP21" s="663"/>
      <c r="BQ21" s="663"/>
      <c r="BR21" s="663"/>
      <c r="BS21" s="664" t="s">
        <v>122</v>
      </c>
      <c r="BT21" s="664"/>
      <c r="BU21" s="664"/>
      <c r="BV21" s="664"/>
      <c r="BW21" s="664"/>
      <c r="BX21" s="664"/>
      <c r="BY21" s="664"/>
      <c r="BZ21" s="664"/>
      <c r="CA21" s="664"/>
      <c r="CB21" s="668"/>
      <c r="CD21" s="681"/>
      <c r="CE21" s="682"/>
      <c r="CF21" s="682"/>
      <c r="CG21" s="682"/>
      <c r="CH21" s="682"/>
      <c r="CI21" s="682"/>
      <c r="CJ21" s="682"/>
      <c r="CK21" s="682"/>
      <c r="CL21" s="682"/>
      <c r="CM21" s="682"/>
      <c r="CN21" s="682"/>
      <c r="CO21" s="682"/>
      <c r="CP21" s="682"/>
      <c r="CQ21" s="683"/>
      <c r="CR21" s="684"/>
      <c r="CS21" s="679"/>
      <c r="CT21" s="679"/>
      <c r="CU21" s="679"/>
      <c r="CV21" s="679"/>
      <c r="CW21" s="679"/>
      <c r="CX21" s="679"/>
      <c r="CY21" s="685"/>
      <c r="CZ21" s="686"/>
      <c r="DA21" s="686"/>
      <c r="DB21" s="686"/>
      <c r="DC21" s="686"/>
      <c r="DD21" s="678"/>
      <c r="DE21" s="679"/>
      <c r="DF21" s="679"/>
      <c r="DG21" s="679"/>
      <c r="DH21" s="679"/>
      <c r="DI21" s="679"/>
      <c r="DJ21" s="679"/>
      <c r="DK21" s="679"/>
      <c r="DL21" s="679"/>
      <c r="DM21" s="679"/>
      <c r="DN21" s="679"/>
      <c r="DO21" s="679"/>
      <c r="DP21" s="685"/>
      <c r="DQ21" s="678"/>
      <c r="DR21" s="679"/>
      <c r="DS21" s="679"/>
      <c r="DT21" s="679"/>
      <c r="DU21" s="679"/>
      <c r="DV21" s="679"/>
      <c r="DW21" s="679"/>
      <c r="DX21" s="679"/>
      <c r="DY21" s="679"/>
      <c r="DZ21" s="679"/>
      <c r="EA21" s="679"/>
      <c r="EB21" s="679"/>
      <c r="EC21" s="680"/>
    </row>
    <row r="22" spans="2:133" ht="11.25" customHeight="1" x14ac:dyDescent="0.2">
      <c r="B22" s="657" t="s">
        <v>267</v>
      </c>
      <c r="C22" s="658"/>
      <c r="D22" s="658"/>
      <c r="E22" s="658"/>
      <c r="F22" s="658"/>
      <c r="G22" s="658"/>
      <c r="H22" s="658"/>
      <c r="I22" s="658"/>
      <c r="J22" s="658"/>
      <c r="K22" s="658"/>
      <c r="L22" s="658"/>
      <c r="M22" s="658"/>
      <c r="N22" s="658"/>
      <c r="O22" s="658"/>
      <c r="P22" s="658"/>
      <c r="Q22" s="659"/>
      <c r="R22" s="660">
        <v>3645331</v>
      </c>
      <c r="S22" s="661"/>
      <c r="T22" s="661"/>
      <c r="U22" s="661"/>
      <c r="V22" s="661"/>
      <c r="W22" s="661"/>
      <c r="X22" s="661"/>
      <c r="Y22" s="662"/>
      <c r="Z22" s="663">
        <v>35.9</v>
      </c>
      <c r="AA22" s="663"/>
      <c r="AB22" s="663"/>
      <c r="AC22" s="663"/>
      <c r="AD22" s="664">
        <v>3645331</v>
      </c>
      <c r="AE22" s="664"/>
      <c r="AF22" s="664"/>
      <c r="AG22" s="664"/>
      <c r="AH22" s="664"/>
      <c r="AI22" s="664"/>
      <c r="AJ22" s="664"/>
      <c r="AK22" s="664"/>
      <c r="AL22" s="665">
        <v>71.5</v>
      </c>
      <c r="AM22" s="666"/>
      <c r="AN22" s="666"/>
      <c r="AO22" s="667"/>
      <c r="AP22" s="657" t="s">
        <v>268</v>
      </c>
      <c r="AQ22" s="676"/>
      <c r="AR22" s="676"/>
      <c r="AS22" s="676"/>
      <c r="AT22" s="676"/>
      <c r="AU22" s="676"/>
      <c r="AV22" s="676"/>
      <c r="AW22" s="676"/>
      <c r="AX22" s="676"/>
      <c r="AY22" s="676"/>
      <c r="AZ22" s="676"/>
      <c r="BA22" s="676"/>
      <c r="BB22" s="676"/>
      <c r="BC22" s="676"/>
      <c r="BD22" s="676"/>
      <c r="BE22" s="676"/>
      <c r="BF22" s="677"/>
      <c r="BG22" s="660" t="s">
        <v>122</v>
      </c>
      <c r="BH22" s="661"/>
      <c r="BI22" s="661"/>
      <c r="BJ22" s="661"/>
      <c r="BK22" s="661"/>
      <c r="BL22" s="661"/>
      <c r="BM22" s="661"/>
      <c r="BN22" s="662"/>
      <c r="BO22" s="663" t="s">
        <v>122</v>
      </c>
      <c r="BP22" s="663"/>
      <c r="BQ22" s="663"/>
      <c r="BR22" s="663"/>
      <c r="BS22" s="664" t="s">
        <v>122</v>
      </c>
      <c r="BT22" s="664"/>
      <c r="BU22" s="664"/>
      <c r="BV22" s="664"/>
      <c r="BW22" s="664"/>
      <c r="BX22" s="664"/>
      <c r="BY22" s="664"/>
      <c r="BZ22" s="664"/>
      <c r="CA22" s="664"/>
      <c r="CB22" s="668"/>
      <c r="CD22" s="642" t="s">
        <v>269</v>
      </c>
      <c r="CE22" s="643"/>
      <c r="CF22" s="643"/>
      <c r="CG22" s="643"/>
      <c r="CH22" s="643"/>
      <c r="CI22" s="643"/>
      <c r="CJ22" s="643"/>
      <c r="CK22" s="643"/>
      <c r="CL22" s="643"/>
      <c r="CM22" s="643"/>
      <c r="CN22" s="643"/>
      <c r="CO22" s="643"/>
      <c r="CP22" s="643"/>
      <c r="CQ22" s="643"/>
      <c r="CR22" s="643"/>
      <c r="CS22" s="643"/>
      <c r="CT22" s="643"/>
      <c r="CU22" s="643"/>
      <c r="CV22" s="643"/>
      <c r="CW22" s="643"/>
      <c r="CX22" s="643"/>
      <c r="CY22" s="643"/>
      <c r="CZ22" s="643"/>
      <c r="DA22" s="643"/>
      <c r="DB22" s="643"/>
      <c r="DC22" s="643"/>
      <c r="DD22" s="643"/>
      <c r="DE22" s="643"/>
      <c r="DF22" s="643"/>
      <c r="DG22" s="643"/>
      <c r="DH22" s="643"/>
      <c r="DI22" s="643"/>
      <c r="DJ22" s="643"/>
      <c r="DK22" s="643"/>
      <c r="DL22" s="643"/>
      <c r="DM22" s="643"/>
      <c r="DN22" s="643"/>
      <c r="DO22" s="643"/>
      <c r="DP22" s="643"/>
      <c r="DQ22" s="643"/>
      <c r="DR22" s="643"/>
      <c r="DS22" s="643"/>
      <c r="DT22" s="643"/>
      <c r="DU22" s="643"/>
      <c r="DV22" s="643"/>
      <c r="DW22" s="643"/>
      <c r="DX22" s="643"/>
      <c r="DY22" s="643"/>
      <c r="DZ22" s="643"/>
      <c r="EA22" s="643"/>
      <c r="EB22" s="643"/>
      <c r="EC22" s="644"/>
    </row>
    <row r="23" spans="2:133" ht="11.25" customHeight="1" x14ac:dyDescent="0.2">
      <c r="B23" s="657" t="s">
        <v>270</v>
      </c>
      <c r="C23" s="658"/>
      <c r="D23" s="658"/>
      <c r="E23" s="658"/>
      <c r="F23" s="658"/>
      <c r="G23" s="658"/>
      <c r="H23" s="658"/>
      <c r="I23" s="658"/>
      <c r="J23" s="658"/>
      <c r="K23" s="658"/>
      <c r="L23" s="658"/>
      <c r="M23" s="658"/>
      <c r="N23" s="658"/>
      <c r="O23" s="658"/>
      <c r="P23" s="658"/>
      <c r="Q23" s="659"/>
      <c r="R23" s="660">
        <v>171593</v>
      </c>
      <c r="S23" s="661"/>
      <c r="T23" s="661"/>
      <c r="U23" s="661"/>
      <c r="V23" s="661"/>
      <c r="W23" s="661"/>
      <c r="X23" s="661"/>
      <c r="Y23" s="662"/>
      <c r="Z23" s="663">
        <v>1.7</v>
      </c>
      <c r="AA23" s="663"/>
      <c r="AB23" s="663"/>
      <c r="AC23" s="663"/>
      <c r="AD23" s="664" t="s">
        <v>122</v>
      </c>
      <c r="AE23" s="664"/>
      <c r="AF23" s="664"/>
      <c r="AG23" s="664"/>
      <c r="AH23" s="664"/>
      <c r="AI23" s="664"/>
      <c r="AJ23" s="664"/>
      <c r="AK23" s="664"/>
      <c r="AL23" s="665" t="s">
        <v>122</v>
      </c>
      <c r="AM23" s="666"/>
      <c r="AN23" s="666"/>
      <c r="AO23" s="667"/>
      <c r="AP23" s="657" t="s">
        <v>271</v>
      </c>
      <c r="AQ23" s="676"/>
      <c r="AR23" s="676"/>
      <c r="AS23" s="676"/>
      <c r="AT23" s="676"/>
      <c r="AU23" s="676"/>
      <c r="AV23" s="676"/>
      <c r="AW23" s="676"/>
      <c r="AX23" s="676"/>
      <c r="AY23" s="676"/>
      <c r="AZ23" s="676"/>
      <c r="BA23" s="676"/>
      <c r="BB23" s="676"/>
      <c r="BC23" s="676"/>
      <c r="BD23" s="676"/>
      <c r="BE23" s="676"/>
      <c r="BF23" s="677"/>
      <c r="BG23" s="660" t="s">
        <v>122</v>
      </c>
      <c r="BH23" s="661"/>
      <c r="BI23" s="661"/>
      <c r="BJ23" s="661"/>
      <c r="BK23" s="661"/>
      <c r="BL23" s="661"/>
      <c r="BM23" s="661"/>
      <c r="BN23" s="662"/>
      <c r="BO23" s="663" t="s">
        <v>122</v>
      </c>
      <c r="BP23" s="663"/>
      <c r="BQ23" s="663"/>
      <c r="BR23" s="663"/>
      <c r="BS23" s="664" t="s">
        <v>122</v>
      </c>
      <c r="BT23" s="664"/>
      <c r="BU23" s="664"/>
      <c r="BV23" s="664"/>
      <c r="BW23" s="664"/>
      <c r="BX23" s="664"/>
      <c r="BY23" s="664"/>
      <c r="BZ23" s="664"/>
      <c r="CA23" s="664"/>
      <c r="CB23" s="668"/>
      <c r="CD23" s="642" t="s">
        <v>211</v>
      </c>
      <c r="CE23" s="643"/>
      <c r="CF23" s="643"/>
      <c r="CG23" s="643"/>
      <c r="CH23" s="643"/>
      <c r="CI23" s="643"/>
      <c r="CJ23" s="643"/>
      <c r="CK23" s="643"/>
      <c r="CL23" s="643"/>
      <c r="CM23" s="643"/>
      <c r="CN23" s="643"/>
      <c r="CO23" s="643"/>
      <c r="CP23" s="643"/>
      <c r="CQ23" s="644"/>
      <c r="CR23" s="642" t="s">
        <v>272</v>
      </c>
      <c r="CS23" s="643"/>
      <c r="CT23" s="643"/>
      <c r="CU23" s="643"/>
      <c r="CV23" s="643"/>
      <c r="CW23" s="643"/>
      <c r="CX23" s="643"/>
      <c r="CY23" s="644"/>
      <c r="CZ23" s="642" t="s">
        <v>273</v>
      </c>
      <c r="DA23" s="643"/>
      <c r="DB23" s="643"/>
      <c r="DC23" s="644"/>
      <c r="DD23" s="642" t="s">
        <v>274</v>
      </c>
      <c r="DE23" s="643"/>
      <c r="DF23" s="643"/>
      <c r="DG23" s="643"/>
      <c r="DH23" s="643"/>
      <c r="DI23" s="643"/>
      <c r="DJ23" s="643"/>
      <c r="DK23" s="644"/>
      <c r="DL23" s="687" t="s">
        <v>275</v>
      </c>
      <c r="DM23" s="688"/>
      <c r="DN23" s="688"/>
      <c r="DO23" s="688"/>
      <c r="DP23" s="688"/>
      <c r="DQ23" s="688"/>
      <c r="DR23" s="688"/>
      <c r="DS23" s="688"/>
      <c r="DT23" s="688"/>
      <c r="DU23" s="688"/>
      <c r="DV23" s="689"/>
      <c r="DW23" s="642" t="s">
        <v>276</v>
      </c>
      <c r="DX23" s="643"/>
      <c r="DY23" s="643"/>
      <c r="DZ23" s="643"/>
      <c r="EA23" s="643"/>
      <c r="EB23" s="643"/>
      <c r="EC23" s="644"/>
    </row>
    <row r="24" spans="2:133" ht="11.25" customHeight="1" x14ac:dyDescent="0.2">
      <c r="B24" s="657" t="s">
        <v>277</v>
      </c>
      <c r="C24" s="658"/>
      <c r="D24" s="658"/>
      <c r="E24" s="658"/>
      <c r="F24" s="658"/>
      <c r="G24" s="658"/>
      <c r="H24" s="658"/>
      <c r="I24" s="658"/>
      <c r="J24" s="658"/>
      <c r="K24" s="658"/>
      <c r="L24" s="658"/>
      <c r="M24" s="658"/>
      <c r="N24" s="658"/>
      <c r="O24" s="658"/>
      <c r="P24" s="658"/>
      <c r="Q24" s="659"/>
      <c r="R24" s="660" t="s">
        <v>122</v>
      </c>
      <c r="S24" s="661"/>
      <c r="T24" s="661"/>
      <c r="U24" s="661"/>
      <c r="V24" s="661"/>
      <c r="W24" s="661"/>
      <c r="X24" s="661"/>
      <c r="Y24" s="662"/>
      <c r="Z24" s="663" t="s">
        <v>122</v>
      </c>
      <c r="AA24" s="663"/>
      <c r="AB24" s="663"/>
      <c r="AC24" s="663"/>
      <c r="AD24" s="664" t="s">
        <v>122</v>
      </c>
      <c r="AE24" s="664"/>
      <c r="AF24" s="664"/>
      <c r="AG24" s="664"/>
      <c r="AH24" s="664"/>
      <c r="AI24" s="664"/>
      <c r="AJ24" s="664"/>
      <c r="AK24" s="664"/>
      <c r="AL24" s="665" t="s">
        <v>122</v>
      </c>
      <c r="AM24" s="666"/>
      <c r="AN24" s="666"/>
      <c r="AO24" s="667"/>
      <c r="AP24" s="657" t="s">
        <v>278</v>
      </c>
      <c r="AQ24" s="676"/>
      <c r="AR24" s="676"/>
      <c r="AS24" s="676"/>
      <c r="AT24" s="676"/>
      <c r="AU24" s="676"/>
      <c r="AV24" s="676"/>
      <c r="AW24" s="676"/>
      <c r="AX24" s="676"/>
      <c r="AY24" s="676"/>
      <c r="AZ24" s="676"/>
      <c r="BA24" s="676"/>
      <c r="BB24" s="676"/>
      <c r="BC24" s="676"/>
      <c r="BD24" s="676"/>
      <c r="BE24" s="676"/>
      <c r="BF24" s="677"/>
      <c r="BG24" s="660" t="s">
        <v>122</v>
      </c>
      <c r="BH24" s="661"/>
      <c r="BI24" s="661"/>
      <c r="BJ24" s="661"/>
      <c r="BK24" s="661"/>
      <c r="BL24" s="661"/>
      <c r="BM24" s="661"/>
      <c r="BN24" s="662"/>
      <c r="BO24" s="663" t="s">
        <v>122</v>
      </c>
      <c r="BP24" s="663"/>
      <c r="BQ24" s="663"/>
      <c r="BR24" s="663"/>
      <c r="BS24" s="664" t="s">
        <v>122</v>
      </c>
      <c r="BT24" s="664"/>
      <c r="BU24" s="664"/>
      <c r="BV24" s="664"/>
      <c r="BW24" s="664"/>
      <c r="BX24" s="664"/>
      <c r="BY24" s="664"/>
      <c r="BZ24" s="664"/>
      <c r="CA24" s="664"/>
      <c r="CB24" s="668"/>
      <c r="CD24" s="646" t="s">
        <v>279</v>
      </c>
      <c r="CE24" s="647"/>
      <c r="CF24" s="647"/>
      <c r="CG24" s="647"/>
      <c r="CH24" s="647"/>
      <c r="CI24" s="647"/>
      <c r="CJ24" s="647"/>
      <c r="CK24" s="647"/>
      <c r="CL24" s="647"/>
      <c r="CM24" s="647"/>
      <c r="CN24" s="647"/>
      <c r="CO24" s="647"/>
      <c r="CP24" s="647"/>
      <c r="CQ24" s="648"/>
      <c r="CR24" s="649">
        <v>3859490</v>
      </c>
      <c r="CS24" s="650"/>
      <c r="CT24" s="650"/>
      <c r="CU24" s="650"/>
      <c r="CV24" s="650"/>
      <c r="CW24" s="650"/>
      <c r="CX24" s="650"/>
      <c r="CY24" s="651"/>
      <c r="CZ24" s="654">
        <v>39.299999999999997</v>
      </c>
      <c r="DA24" s="655"/>
      <c r="DB24" s="655"/>
      <c r="DC24" s="671"/>
      <c r="DD24" s="695">
        <v>2786040</v>
      </c>
      <c r="DE24" s="650"/>
      <c r="DF24" s="650"/>
      <c r="DG24" s="650"/>
      <c r="DH24" s="650"/>
      <c r="DI24" s="650"/>
      <c r="DJ24" s="650"/>
      <c r="DK24" s="651"/>
      <c r="DL24" s="695">
        <v>2543167</v>
      </c>
      <c r="DM24" s="650"/>
      <c r="DN24" s="650"/>
      <c r="DO24" s="650"/>
      <c r="DP24" s="650"/>
      <c r="DQ24" s="650"/>
      <c r="DR24" s="650"/>
      <c r="DS24" s="650"/>
      <c r="DT24" s="650"/>
      <c r="DU24" s="650"/>
      <c r="DV24" s="651"/>
      <c r="DW24" s="654">
        <v>49.7</v>
      </c>
      <c r="DX24" s="655"/>
      <c r="DY24" s="655"/>
      <c r="DZ24" s="655"/>
      <c r="EA24" s="655"/>
      <c r="EB24" s="655"/>
      <c r="EC24" s="656"/>
    </row>
    <row r="25" spans="2:133" ht="11.25" customHeight="1" x14ac:dyDescent="0.2">
      <c r="B25" s="657" t="s">
        <v>280</v>
      </c>
      <c r="C25" s="658"/>
      <c r="D25" s="658"/>
      <c r="E25" s="658"/>
      <c r="F25" s="658"/>
      <c r="G25" s="658"/>
      <c r="H25" s="658"/>
      <c r="I25" s="658"/>
      <c r="J25" s="658"/>
      <c r="K25" s="658"/>
      <c r="L25" s="658"/>
      <c r="M25" s="658"/>
      <c r="N25" s="658"/>
      <c r="O25" s="658"/>
      <c r="P25" s="658"/>
      <c r="Q25" s="659"/>
      <c r="R25" s="660">
        <v>5202319</v>
      </c>
      <c r="S25" s="661"/>
      <c r="T25" s="661"/>
      <c r="U25" s="661"/>
      <c r="V25" s="661"/>
      <c r="W25" s="661"/>
      <c r="X25" s="661"/>
      <c r="Y25" s="662"/>
      <c r="Z25" s="663">
        <v>51.2</v>
      </c>
      <c r="AA25" s="663"/>
      <c r="AB25" s="663"/>
      <c r="AC25" s="663"/>
      <c r="AD25" s="664">
        <v>5030726</v>
      </c>
      <c r="AE25" s="664"/>
      <c r="AF25" s="664"/>
      <c r="AG25" s="664"/>
      <c r="AH25" s="664"/>
      <c r="AI25" s="664"/>
      <c r="AJ25" s="664"/>
      <c r="AK25" s="664"/>
      <c r="AL25" s="665">
        <v>98.7</v>
      </c>
      <c r="AM25" s="666"/>
      <c r="AN25" s="666"/>
      <c r="AO25" s="667"/>
      <c r="AP25" s="657" t="s">
        <v>281</v>
      </c>
      <c r="AQ25" s="676"/>
      <c r="AR25" s="676"/>
      <c r="AS25" s="676"/>
      <c r="AT25" s="676"/>
      <c r="AU25" s="676"/>
      <c r="AV25" s="676"/>
      <c r="AW25" s="676"/>
      <c r="AX25" s="676"/>
      <c r="AY25" s="676"/>
      <c r="AZ25" s="676"/>
      <c r="BA25" s="676"/>
      <c r="BB25" s="676"/>
      <c r="BC25" s="676"/>
      <c r="BD25" s="676"/>
      <c r="BE25" s="676"/>
      <c r="BF25" s="677"/>
      <c r="BG25" s="660" t="s">
        <v>122</v>
      </c>
      <c r="BH25" s="661"/>
      <c r="BI25" s="661"/>
      <c r="BJ25" s="661"/>
      <c r="BK25" s="661"/>
      <c r="BL25" s="661"/>
      <c r="BM25" s="661"/>
      <c r="BN25" s="662"/>
      <c r="BO25" s="663" t="s">
        <v>122</v>
      </c>
      <c r="BP25" s="663"/>
      <c r="BQ25" s="663"/>
      <c r="BR25" s="663"/>
      <c r="BS25" s="664" t="s">
        <v>122</v>
      </c>
      <c r="BT25" s="664"/>
      <c r="BU25" s="664"/>
      <c r="BV25" s="664"/>
      <c r="BW25" s="664"/>
      <c r="BX25" s="664"/>
      <c r="BY25" s="664"/>
      <c r="BZ25" s="664"/>
      <c r="CA25" s="664"/>
      <c r="CB25" s="668"/>
      <c r="CD25" s="657" t="s">
        <v>282</v>
      </c>
      <c r="CE25" s="658"/>
      <c r="CF25" s="658"/>
      <c r="CG25" s="658"/>
      <c r="CH25" s="658"/>
      <c r="CI25" s="658"/>
      <c r="CJ25" s="658"/>
      <c r="CK25" s="658"/>
      <c r="CL25" s="658"/>
      <c r="CM25" s="658"/>
      <c r="CN25" s="658"/>
      <c r="CO25" s="658"/>
      <c r="CP25" s="658"/>
      <c r="CQ25" s="659"/>
      <c r="CR25" s="660">
        <v>1465920</v>
      </c>
      <c r="CS25" s="692"/>
      <c r="CT25" s="692"/>
      <c r="CU25" s="692"/>
      <c r="CV25" s="692"/>
      <c r="CW25" s="692"/>
      <c r="CX25" s="692"/>
      <c r="CY25" s="693"/>
      <c r="CZ25" s="665">
        <v>14.9</v>
      </c>
      <c r="DA25" s="690"/>
      <c r="DB25" s="690"/>
      <c r="DC25" s="694"/>
      <c r="DD25" s="669">
        <v>1403197</v>
      </c>
      <c r="DE25" s="692"/>
      <c r="DF25" s="692"/>
      <c r="DG25" s="692"/>
      <c r="DH25" s="692"/>
      <c r="DI25" s="692"/>
      <c r="DJ25" s="692"/>
      <c r="DK25" s="693"/>
      <c r="DL25" s="669">
        <v>1381529</v>
      </c>
      <c r="DM25" s="692"/>
      <c r="DN25" s="692"/>
      <c r="DO25" s="692"/>
      <c r="DP25" s="692"/>
      <c r="DQ25" s="692"/>
      <c r="DR25" s="692"/>
      <c r="DS25" s="692"/>
      <c r="DT25" s="692"/>
      <c r="DU25" s="692"/>
      <c r="DV25" s="693"/>
      <c r="DW25" s="665">
        <v>27</v>
      </c>
      <c r="DX25" s="690"/>
      <c r="DY25" s="690"/>
      <c r="DZ25" s="690"/>
      <c r="EA25" s="690"/>
      <c r="EB25" s="690"/>
      <c r="EC25" s="691"/>
    </row>
    <row r="26" spans="2:133" ht="11.25" customHeight="1" x14ac:dyDescent="0.2">
      <c r="B26" s="657" t="s">
        <v>283</v>
      </c>
      <c r="C26" s="658"/>
      <c r="D26" s="658"/>
      <c r="E26" s="658"/>
      <c r="F26" s="658"/>
      <c r="G26" s="658"/>
      <c r="H26" s="658"/>
      <c r="I26" s="658"/>
      <c r="J26" s="658"/>
      <c r="K26" s="658"/>
      <c r="L26" s="658"/>
      <c r="M26" s="658"/>
      <c r="N26" s="658"/>
      <c r="O26" s="658"/>
      <c r="P26" s="658"/>
      <c r="Q26" s="659"/>
      <c r="R26" s="660">
        <v>1245</v>
      </c>
      <c r="S26" s="661"/>
      <c r="T26" s="661"/>
      <c r="U26" s="661"/>
      <c r="V26" s="661"/>
      <c r="W26" s="661"/>
      <c r="X26" s="661"/>
      <c r="Y26" s="662"/>
      <c r="Z26" s="663">
        <v>0</v>
      </c>
      <c r="AA26" s="663"/>
      <c r="AB26" s="663"/>
      <c r="AC26" s="663"/>
      <c r="AD26" s="664">
        <v>1245</v>
      </c>
      <c r="AE26" s="664"/>
      <c r="AF26" s="664"/>
      <c r="AG26" s="664"/>
      <c r="AH26" s="664"/>
      <c r="AI26" s="664"/>
      <c r="AJ26" s="664"/>
      <c r="AK26" s="664"/>
      <c r="AL26" s="665">
        <v>0</v>
      </c>
      <c r="AM26" s="666"/>
      <c r="AN26" s="666"/>
      <c r="AO26" s="667"/>
      <c r="AP26" s="657" t="s">
        <v>284</v>
      </c>
      <c r="AQ26" s="676"/>
      <c r="AR26" s="676"/>
      <c r="AS26" s="676"/>
      <c r="AT26" s="676"/>
      <c r="AU26" s="676"/>
      <c r="AV26" s="676"/>
      <c r="AW26" s="676"/>
      <c r="AX26" s="676"/>
      <c r="AY26" s="676"/>
      <c r="AZ26" s="676"/>
      <c r="BA26" s="676"/>
      <c r="BB26" s="676"/>
      <c r="BC26" s="676"/>
      <c r="BD26" s="676"/>
      <c r="BE26" s="676"/>
      <c r="BF26" s="677"/>
      <c r="BG26" s="660" t="s">
        <v>122</v>
      </c>
      <c r="BH26" s="661"/>
      <c r="BI26" s="661"/>
      <c r="BJ26" s="661"/>
      <c r="BK26" s="661"/>
      <c r="BL26" s="661"/>
      <c r="BM26" s="661"/>
      <c r="BN26" s="662"/>
      <c r="BO26" s="663" t="s">
        <v>122</v>
      </c>
      <c r="BP26" s="663"/>
      <c r="BQ26" s="663"/>
      <c r="BR26" s="663"/>
      <c r="BS26" s="664" t="s">
        <v>122</v>
      </c>
      <c r="BT26" s="664"/>
      <c r="BU26" s="664"/>
      <c r="BV26" s="664"/>
      <c r="BW26" s="664"/>
      <c r="BX26" s="664"/>
      <c r="BY26" s="664"/>
      <c r="BZ26" s="664"/>
      <c r="CA26" s="664"/>
      <c r="CB26" s="668"/>
      <c r="CD26" s="657" t="s">
        <v>285</v>
      </c>
      <c r="CE26" s="658"/>
      <c r="CF26" s="658"/>
      <c r="CG26" s="658"/>
      <c r="CH26" s="658"/>
      <c r="CI26" s="658"/>
      <c r="CJ26" s="658"/>
      <c r="CK26" s="658"/>
      <c r="CL26" s="658"/>
      <c r="CM26" s="658"/>
      <c r="CN26" s="658"/>
      <c r="CO26" s="658"/>
      <c r="CP26" s="658"/>
      <c r="CQ26" s="659"/>
      <c r="CR26" s="660">
        <v>852213</v>
      </c>
      <c r="CS26" s="661"/>
      <c r="CT26" s="661"/>
      <c r="CU26" s="661"/>
      <c r="CV26" s="661"/>
      <c r="CW26" s="661"/>
      <c r="CX26" s="661"/>
      <c r="CY26" s="662"/>
      <c r="CZ26" s="665">
        <v>8.6999999999999993</v>
      </c>
      <c r="DA26" s="690"/>
      <c r="DB26" s="690"/>
      <c r="DC26" s="694"/>
      <c r="DD26" s="669">
        <v>832606</v>
      </c>
      <c r="DE26" s="661"/>
      <c r="DF26" s="661"/>
      <c r="DG26" s="661"/>
      <c r="DH26" s="661"/>
      <c r="DI26" s="661"/>
      <c r="DJ26" s="661"/>
      <c r="DK26" s="662"/>
      <c r="DL26" s="669" t="s">
        <v>122</v>
      </c>
      <c r="DM26" s="661"/>
      <c r="DN26" s="661"/>
      <c r="DO26" s="661"/>
      <c r="DP26" s="661"/>
      <c r="DQ26" s="661"/>
      <c r="DR26" s="661"/>
      <c r="DS26" s="661"/>
      <c r="DT26" s="661"/>
      <c r="DU26" s="661"/>
      <c r="DV26" s="662"/>
      <c r="DW26" s="665" t="s">
        <v>122</v>
      </c>
      <c r="DX26" s="690"/>
      <c r="DY26" s="690"/>
      <c r="DZ26" s="690"/>
      <c r="EA26" s="690"/>
      <c r="EB26" s="690"/>
      <c r="EC26" s="691"/>
    </row>
    <row r="27" spans="2:133" ht="11.25" customHeight="1" x14ac:dyDescent="0.2">
      <c r="B27" s="657" t="s">
        <v>286</v>
      </c>
      <c r="C27" s="658"/>
      <c r="D27" s="658"/>
      <c r="E27" s="658"/>
      <c r="F27" s="658"/>
      <c r="G27" s="658"/>
      <c r="H27" s="658"/>
      <c r="I27" s="658"/>
      <c r="J27" s="658"/>
      <c r="K27" s="658"/>
      <c r="L27" s="658"/>
      <c r="M27" s="658"/>
      <c r="N27" s="658"/>
      <c r="O27" s="658"/>
      <c r="P27" s="658"/>
      <c r="Q27" s="659"/>
      <c r="R27" s="660">
        <v>32267</v>
      </c>
      <c r="S27" s="661"/>
      <c r="T27" s="661"/>
      <c r="U27" s="661"/>
      <c r="V27" s="661"/>
      <c r="W27" s="661"/>
      <c r="X27" s="661"/>
      <c r="Y27" s="662"/>
      <c r="Z27" s="663">
        <v>0.3</v>
      </c>
      <c r="AA27" s="663"/>
      <c r="AB27" s="663"/>
      <c r="AC27" s="663"/>
      <c r="AD27" s="664" t="s">
        <v>122</v>
      </c>
      <c r="AE27" s="664"/>
      <c r="AF27" s="664"/>
      <c r="AG27" s="664"/>
      <c r="AH27" s="664"/>
      <c r="AI27" s="664"/>
      <c r="AJ27" s="664"/>
      <c r="AK27" s="664"/>
      <c r="AL27" s="665" t="s">
        <v>122</v>
      </c>
      <c r="AM27" s="666"/>
      <c r="AN27" s="666"/>
      <c r="AO27" s="667"/>
      <c r="AP27" s="657" t="s">
        <v>287</v>
      </c>
      <c r="AQ27" s="658"/>
      <c r="AR27" s="658"/>
      <c r="AS27" s="658"/>
      <c r="AT27" s="658"/>
      <c r="AU27" s="658"/>
      <c r="AV27" s="658"/>
      <c r="AW27" s="658"/>
      <c r="AX27" s="658"/>
      <c r="AY27" s="658"/>
      <c r="AZ27" s="658"/>
      <c r="BA27" s="658"/>
      <c r="BB27" s="658"/>
      <c r="BC27" s="658"/>
      <c r="BD27" s="658"/>
      <c r="BE27" s="658"/>
      <c r="BF27" s="659"/>
      <c r="BG27" s="660">
        <v>1020613</v>
      </c>
      <c r="BH27" s="661"/>
      <c r="BI27" s="661"/>
      <c r="BJ27" s="661"/>
      <c r="BK27" s="661"/>
      <c r="BL27" s="661"/>
      <c r="BM27" s="661"/>
      <c r="BN27" s="662"/>
      <c r="BO27" s="663">
        <v>100</v>
      </c>
      <c r="BP27" s="663"/>
      <c r="BQ27" s="663"/>
      <c r="BR27" s="663"/>
      <c r="BS27" s="664" t="s">
        <v>122</v>
      </c>
      <c r="BT27" s="664"/>
      <c r="BU27" s="664"/>
      <c r="BV27" s="664"/>
      <c r="BW27" s="664"/>
      <c r="BX27" s="664"/>
      <c r="BY27" s="664"/>
      <c r="BZ27" s="664"/>
      <c r="CA27" s="664"/>
      <c r="CB27" s="668"/>
      <c r="CD27" s="657" t="s">
        <v>288</v>
      </c>
      <c r="CE27" s="658"/>
      <c r="CF27" s="658"/>
      <c r="CG27" s="658"/>
      <c r="CH27" s="658"/>
      <c r="CI27" s="658"/>
      <c r="CJ27" s="658"/>
      <c r="CK27" s="658"/>
      <c r="CL27" s="658"/>
      <c r="CM27" s="658"/>
      <c r="CN27" s="658"/>
      <c r="CO27" s="658"/>
      <c r="CP27" s="658"/>
      <c r="CQ27" s="659"/>
      <c r="CR27" s="660">
        <v>1516881</v>
      </c>
      <c r="CS27" s="692"/>
      <c r="CT27" s="692"/>
      <c r="CU27" s="692"/>
      <c r="CV27" s="692"/>
      <c r="CW27" s="692"/>
      <c r="CX27" s="692"/>
      <c r="CY27" s="693"/>
      <c r="CZ27" s="665">
        <v>15.5</v>
      </c>
      <c r="DA27" s="690"/>
      <c r="DB27" s="690"/>
      <c r="DC27" s="694"/>
      <c r="DD27" s="669">
        <v>568840</v>
      </c>
      <c r="DE27" s="692"/>
      <c r="DF27" s="692"/>
      <c r="DG27" s="692"/>
      <c r="DH27" s="692"/>
      <c r="DI27" s="692"/>
      <c r="DJ27" s="692"/>
      <c r="DK27" s="693"/>
      <c r="DL27" s="669">
        <v>347635</v>
      </c>
      <c r="DM27" s="692"/>
      <c r="DN27" s="692"/>
      <c r="DO27" s="692"/>
      <c r="DP27" s="692"/>
      <c r="DQ27" s="692"/>
      <c r="DR27" s="692"/>
      <c r="DS27" s="692"/>
      <c r="DT27" s="692"/>
      <c r="DU27" s="692"/>
      <c r="DV27" s="693"/>
      <c r="DW27" s="665">
        <v>6.8</v>
      </c>
      <c r="DX27" s="690"/>
      <c r="DY27" s="690"/>
      <c r="DZ27" s="690"/>
      <c r="EA27" s="690"/>
      <c r="EB27" s="690"/>
      <c r="EC27" s="691"/>
    </row>
    <row r="28" spans="2:133" ht="11.25" customHeight="1" x14ac:dyDescent="0.2">
      <c r="B28" s="657" t="s">
        <v>289</v>
      </c>
      <c r="C28" s="658"/>
      <c r="D28" s="658"/>
      <c r="E28" s="658"/>
      <c r="F28" s="658"/>
      <c r="G28" s="658"/>
      <c r="H28" s="658"/>
      <c r="I28" s="658"/>
      <c r="J28" s="658"/>
      <c r="K28" s="658"/>
      <c r="L28" s="658"/>
      <c r="M28" s="658"/>
      <c r="N28" s="658"/>
      <c r="O28" s="658"/>
      <c r="P28" s="658"/>
      <c r="Q28" s="659"/>
      <c r="R28" s="660">
        <v>131421</v>
      </c>
      <c r="S28" s="661"/>
      <c r="T28" s="661"/>
      <c r="U28" s="661"/>
      <c r="V28" s="661"/>
      <c r="W28" s="661"/>
      <c r="X28" s="661"/>
      <c r="Y28" s="662"/>
      <c r="Z28" s="663">
        <v>1.3</v>
      </c>
      <c r="AA28" s="663"/>
      <c r="AB28" s="663"/>
      <c r="AC28" s="663"/>
      <c r="AD28" s="664">
        <v>4207</v>
      </c>
      <c r="AE28" s="664"/>
      <c r="AF28" s="664"/>
      <c r="AG28" s="664"/>
      <c r="AH28" s="664"/>
      <c r="AI28" s="664"/>
      <c r="AJ28" s="664"/>
      <c r="AK28" s="664"/>
      <c r="AL28" s="665">
        <v>0.1</v>
      </c>
      <c r="AM28" s="666"/>
      <c r="AN28" s="666"/>
      <c r="AO28" s="667"/>
      <c r="AP28" s="657"/>
      <c r="AQ28" s="658"/>
      <c r="AR28" s="658"/>
      <c r="AS28" s="658"/>
      <c r="AT28" s="658"/>
      <c r="AU28" s="658"/>
      <c r="AV28" s="658"/>
      <c r="AW28" s="658"/>
      <c r="AX28" s="658"/>
      <c r="AY28" s="658"/>
      <c r="AZ28" s="658"/>
      <c r="BA28" s="658"/>
      <c r="BB28" s="658"/>
      <c r="BC28" s="658"/>
      <c r="BD28" s="658"/>
      <c r="BE28" s="658"/>
      <c r="BF28" s="659"/>
      <c r="BG28" s="660"/>
      <c r="BH28" s="661"/>
      <c r="BI28" s="661"/>
      <c r="BJ28" s="661"/>
      <c r="BK28" s="661"/>
      <c r="BL28" s="661"/>
      <c r="BM28" s="661"/>
      <c r="BN28" s="662"/>
      <c r="BO28" s="663"/>
      <c r="BP28" s="663"/>
      <c r="BQ28" s="663"/>
      <c r="BR28" s="663"/>
      <c r="BS28" s="669"/>
      <c r="BT28" s="661"/>
      <c r="BU28" s="661"/>
      <c r="BV28" s="661"/>
      <c r="BW28" s="661"/>
      <c r="BX28" s="661"/>
      <c r="BY28" s="661"/>
      <c r="BZ28" s="661"/>
      <c r="CA28" s="661"/>
      <c r="CB28" s="670"/>
      <c r="CD28" s="657" t="s">
        <v>290</v>
      </c>
      <c r="CE28" s="658"/>
      <c r="CF28" s="658"/>
      <c r="CG28" s="658"/>
      <c r="CH28" s="658"/>
      <c r="CI28" s="658"/>
      <c r="CJ28" s="658"/>
      <c r="CK28" s="658"/>
      <c r="CL28" s="658"/>
      <c r="CM28" s="658"/>
      <c r="CN28" s="658"/>
      <c r="CO28" s="658"/>
      <c r="CP28" s="658"/>
      <c r="CQ28" s="659"/>
      <c r="CR28" s="660">
        <v>876689</v>
      </c>
      <c r="CS28" s="661"/>
      <c r="CT28" s="661"/>
      <c r="CU28" s="661"/>
      <c r="CV28" s="661"/>
      <c r="CW28" s="661"/>
      <c r="CX28" s="661"/>
      <c r="CY28" s="662"/>
      <c r="CZ28" s="665">
        <v>8.9</v>
      </c>
      <c r="DA28" s="690"/>
      <c r="DB28" s="690"/>
      <c r="DC28" s="694"/>
      <c r="DD28" s="669">
        <v>814003</v>
      </c>
      <c r="DE28" s="661"/>
      <c r="DF28" s="661"/>
      <c r="DG28" s="661"/>
      <c r="DH28" s="661"/>
      <c r="DI28" s="661"/>
      <c r="DJ28" s="661"/>
      <c r="DK28" s="662"/>
      <c r="DL28" s="669">
        <v>814003</v>
      </c>
      <c r="DM28" s="661"/>
      <c r="DN28" s="661"/>
      <c r="DO28" s="661"/>
      <c r="DP28" s="661"/>
      <c r="DQ28" s="661"/>
      <c r="DR28" s="661"/>
      <c r="DS28" s="661"/>
      <c r="DT28" s="661"/>
      <c r="DU28" s="661"/>
      <c r="DV28" s="662"/>
      <c r="DW28" s="665">
        <v>15.9</v>
      </c>
      <c r="DX28" s="690"/>
      <c r="DY28" s="690"/>
      <c r="DZ28" s="690"/>
      <c r="EA28" s="690"/>
      <c r="EB28" s="690"/>
      <c r="EC28" s="691"/>
    </row>
    <row r="29" spans="2:133" ht="11.25" customHeight="1" x14ac:dyDescent="0.2">
      <c r="B29" s="657" t="s">
        <v>291</v>
      </c>
      <c r="C29" s="658"/>
      <c r="D29" s="658"/>
      <c r="E29" s="658"/>
      <c r="F29" s="658"/>
      <c r="G29" s="658"/>
      <c r="H29" s="658"/>
      <c r="I29" s="658"/>
      <c r="J29" s="658"/>
      <c r="K29" s="658"/>
      <c r="L29" s="658"/>
      <c r="M29" s="658"/>
      <c r="N29" s="658"/>
      <c r="O29" s="658"/>
      <c r="P29" s="658"/>
      <c r="Q29" s="659"/>
      <c r="R29" s="660">
        <v>7342</v>
      </c>
      <c r="S29" s="661"/>
      <c r="T29" s="661"/>
      <c r="U29" s="661"/>
      <c r="V29" s="661"/>
      <c r="W29" s="661"/>
      <c r="X29" s="661"/>
      <c r="Y29" s="662"/>
      <c r="Z29" s="663">
        <v>0.1</v>
      </c>
      <c r="AA29" s="663"/>
      <c r="AB29" s="663"/>
      <c r="AC29" s="663"/>
      <c r="AD29" s="664" t="s">
        <v>122</v>
      </c>
      <c r="AE29" s="664"/>
      <c r="AF29" s="664"/>
      <c r="AG29" s="664"/>
      <c r="AH29" s="664"/>
      <c r="AI29" s="664"/>
      <c r="AJ29" s="664"/>
      <c r="AK29" s="664"/>
      <c r="AL29" s="665" t="s">
        <v>122</v>
      </c>
      <c r="AM29" s="666"/>
      <c r="AN29" s="666"/>
      <c r="AO29" s="667"/>
      <c r="AP29" s="681"/>
      <c r="AQ29" s="682"/>
      <c r="AR29" s="682"/>
      <c r="AS29" s="682"/>
      <c r="AT29" s="682"/>
      <c r="AU29" s="682"/>
      <c r="AV29" s="682"/>
      <c r="AW29" s="682"/>
      <c r="AX29" s="682"/>
      <c r="AY29" s="682"/>
      <c r="AZ29" s="682"/>
      <c r="BA29" s="682"/>
      <c r="BB29" s="682"/>
      <c r="BC29" s="682"/>
      <c r="BD29" s="682"/>
      <c r="BE29" s="682"/>
      <c r="BF29" s="683"/>
      <c r="BG29" s="660"/>
      <c r="BH29" s="661"/>
      <c r="BI29" s="661"/>
      <c r="BJ29" s="661"/>
      <c r="BK29" s="661"/>
      <c r="BL29" s="661"/>
      <c r="BM29" s="661"/>
      <c r="BN29" s="662"/>
      <c r="BO29" s="663"/>
      <c r="BP29" s="663"/>
      <c r="BQ29" s="663"/>
      <c r="BR29" s="663"/>
      <c r="BS29" s="664"/>
      <c r="BT29" s="664"/>
      <c r="BU29" s="664"/>
      <c r="BV29" s="664"/>
      <c r="BW29" s="664"/>
      <c r="BX29" s="664"/>
      <c r="BY29" s="664"/>
      <c r="BZ29" s="664"/>
      <c r="CA29" s="664"/>
      <c r="CB29" s="668"/>
      <c r="CD29" s="696" t="s">
        <v>292</v>
      </c>
      <c r="CE29" s="697"/>
      <c r="CF29" s="657" t="s">
        <v>66</v>
      </c>
      <c r="CG29" s="658"/>
      <c r="CH29" s="658"/>
      <c r="CI29" s="658"/>
      <c r="CJ29" s="658"/>
      <c r="CK29" s="658"/>
      <c r="CL29" s="658"/>
      <c r="CM29" s="658"/>
      <c r="CN29" s="658"/>
      <c r="CO29" s="658"/>
      <c r="CP29" s="658"/>
      <c r="CQ29" s="659"/>
      <c r="CR29" s="660">
        <v>876314</v>
      </c>
      <c r="CS29" s="692"/>
      <c r="CT29" s="692"/>
      <c r="CU29" s="692"/>
      <c r="CV29" s="692"/>
      <c r="CW29" s="692"/>
      <c r="CX29" s="692"/>
      <c r="CY29" s="693"/>
      <c r="CZ29" s="665">
        <v>8.9</v>
      </c>
      <c r="DA29" s="690"/>
      <c r="DB29" s="690"/>
      <c r="DC29" s="694"/>
      <c r="DD29" s="669">
        <v>813628</v>
      </c>
      <c r="DE29" s="692"/>
      <c r="DF29" s="692"/>
      <c r="DG29" s="692"/>
      <c r="DH29" s="692"/>
      <c r="DI29" s="692"/>
      <c r="DJ29" s="692"/>
      <c r="DK29" s="693"/>
      <c r="DL29" s="669">
        <v>813628</v>
      </c>
      <c r="DM29" s="692"/>
      <c r="DN29" s="692"/>
      <c r="DO29" s="692"/>
      <c r="DP29" s="692"/>
      <c r="DQ29" s="692"/>
      <c r="DR29" s="692"/>
      <c r="DS29" s="692"/>
      <c r="DT29" s="692"/>
      <c r="DU29" s="692"/>
      <c r="DV29" s="693"/>
      <c r="DW29" s="665">
        <v>15.9</v>
      </c>
      <c r="DX29" s="690"/>
      <c r="DY29" s="690"/>
      <c r="DZ29" s="690"/>
      <c r="EA29" s="690"/>
      <c r="EB29" s="690"/>
      <c r="EC29" s="691"/>
    </row>
    <row r="30" spans="2:133" ht="11.25" customHeight="1" x14ac:dyDescent="0.2">
      <c r="B30" s="657" t="s">
        <v>293</v>
      </c>
      <c r="C30" s="658"/>
      <c r="D30" s="658"/>
      <c r="E30" s="658"/>
      <c r="F30" s="658"/>
      <c r="G30" s="658"/>
      <c r="H30" s="658"/>
      <c r="I30" s="658"/>
      <c r="J30" s="658"/>
      <c r="K30" s="658"/>
      <c r="L30" s="658"/>
      <c r="M30" s="658"/>
      <c r="N30" s="658"/>
      <c r="O30" s="658"/>
      <c r="P30" s="658"/>
      <c r="Q30" s="659"/>
      <c r="R30" s="660">
        <v>1329654</v>
      </c>
      <c r="S30" s="661"/>
      <c r="T30" s="661"/>
      <c r="U30" s="661"/>
      <c r="V30" s="661"/>
      <c r="W30" s="661"/>
      <c r="X30" s="661"/>
      <c r="Y30" s="662"/>
      <c r="Z30" s="663">
        <v>13.1</v>
      </c>
      <c r="AA30" s="663"/>
      <c r="AB30" s="663"/>
      <c r="AC30" s="663"/>
      <c r="AD30" s="664" t="s">
        <v>122</v>
      </c>
      <c r="AE30" s="664"/>
      <c r="AF30" s="664"/>
      <c r="AG30" s="664"/>
      <c r="AH30" s="664"/>
      <c r="AI30" s="664"/>
      <c r="AJ30" s="664"/>
      <c r="AK30" s="664"/>
      <c r="AL30" s="665" t="s">
        <v>122</v>
      </c>
      <c r="AM30" s="666"/>
      <c r="AN30" s="666"/>
      <c r="AO30" s="667"/>
      <c r="AP30" s="642" t="s">
        <v>211</v>
      </c>
      <c r="AQ30" s="643"/>
      <c r="AR30" s="643"/>
      <c r="AS30" s="643"/>
      <c r="AT30" s="643"/>
      <c r="AU30" s="643"/>
      <c r="AV30" s="643"/>
      <c r="AW30" s="643"/>
      <c r="AX30" s="643"/>
      <c r="AY30" s="643"/>
      <c r="AZ30" s="643"/>
      <c r="BA30" s="643"/>
      <c r="BB30" s="643"/>
      <c r="BC30" s="643"/>
      <c r="BD30" s="643"/>
      <c r="BE30" s="643"/>
      <c r="BF30" s="644"/>
      <c r="BG30" s="642" t="s">
        <v>294</v>
      </c>
      <c r="BH30" s="702"/>
      <c r="BI30" s="702"/>
      <c r="BJ30" s="702"/>
      <c r="BK30" s="702"/>
      <c r="BL30" s="702"/>
      <c r="BM30" s="702"/>
      <c r="BN30" s="702"/>
      <c r="BO30" s="702"/>
      <c r="BP30" s="702"/>
      <c r="BQ30" s="703"/>
      <c r="BR30" s="642" t="s">
        <v>295</v>
      </c>
      <c r="BS30" s="702"/>
      <c r="BT30" s="702"/>
      <c r="BU30" s="702"/>
      <c r="BV30" s="702"/>
      <c r="BW30" s="702"/>
      <c r="BX30" s="702"/>
      <c r="BY30" s="702"/>
      <c r="BZ30" s="702"/>
      <c r="CA30" s="702"/>
      <c r="CB30" s="703"/>
      <c r="CD30" s="698"/>
      <c r="CE30" s="699"/>
      <c r="CF30" s="657" t="s">
        <v>296</v>
      </c>
      <c r="CG30" s="658"/>
      <c r="CH30" s="658"/>
      <c r="CI30" s="658"/>
      <c r="CJ30" s="658"/>
      <c r="CK30" s="658"/>
      <c r="CL30" s="658"/>
      <c r="CM30" s="658"/>
      <c r="CN30" s="658"/>
      <c r="CO30" s="658"/>
      <c r="CP30" s="658"/>
      <c r="CQ30" s="659"/>
      <c r="CR30" s="660">
        <v>836879</v>
      </c>
      <c r="CS30" s="661"/>
      <c r="CT30" s="661"/>
      <c r="CU30" s="661"/>
      <c r="CV30" s="661"/>
      <c r="CW30" s="661"/>
      <c r="CX30" s="661"/>
      <c r="CY30" s="662"/>
      <c r="CZ30" s="665">
        <v>8.5</v>
      </c>
      <c r="DA30" s="690"/>
      <c r="DB30" s="690"/>
      <c r="DC30" s="694"/>
      <c r="DD30" s="669">
        <v>774193</v>
      </c>
      <c r="DE30" s="661"/>
      <c r="DF30" s="661"/>
      <c r="DG30" s="661"/>
      <c r="DH30" s="661"/>
      <c r="DI30" s="661"/>
      <c r="DJ30" s="661"/>
      <c r="DK30" s="662"/>
      <c r="DL30" s="669">
        <v>774193</v>
      </c>
      <c r="DM30" s="661"/>
      <c r="DN30" s="661"/>
      <c r="DO30" s="661"/>
      <c r="DP30" s="661"/>
      <c r="DQ30" s="661"/>
      <c r="DR30" s="661"/>
      <c r="DS30" s="661"/>
      <c r="DT30" s="661"/>
      <c r="DU30" s="661"/>
      <c r="DV30" s="662"/>
      <c r="DW30" s="665">
        <v>15.1</v>
      </c>
      <c r="DX30" s="690"/>
      <c r="DY30" s="690"/>
      <c r="DZ30" s="690"/>
      <c r="EA30" s="690"/>
      <c r="EB30" s="690"/>
      <c r="EC30" s="691"/>
    </row>
    <row r="31" spans="2:133" ht="11.25" customHeight="1" x14ac:dyDescent="0.2">
      <c r="B31" s="673" t="s">
        <v>297</v>
      </c>
      <c r="C31" s="674"/>
      <c r="D31" s="674"/>
      <c r="E31" s="674"/>
      <c r="F31" s="674"/>
      <c r="G31" s="674"/>
      <c r="H31" s="674"/>
      <c r="I31" s="674"/>
      <c r="J31" s="674"/>
      <c r="K31" s="674"/>
      <c r="L31" s="674"/>
      <c r="M31" s="674"/>
      <c r="N31" s="674"/>
      <c r="O31" s="674"/>
      <c r="P31" s="674"/>
      <c r="Q31" s="675"/>
      <c r="R31" s="660" t="s">
        <v>122</v>
      </c>
      <c r="S31" s="661"/>
      <c r="T31" s="661"/>
      <c r="U31" s="661"/>
      <c r="V31" s="661"/>
      <c r="W31" s="661"/>
      <c r="X31" s="661"/>
      <c r="Y31" s="662"/>
      <c r="Z31" s="663" t="s">
        <v>122</v>
      </c>
      <c r="AA31" s="663"/>
      <c r="AB31" s="663"/>
      <c r="AC31" s="663"/>
      <c r="AD31" s="664" t="s">
        <v>122</v>
      </c>
      <c r="AE31" s="664"/>
      <c r="AF31" s="664"/>
      <c r="AG31" s="664"/>
      <c r="AH31" s="664"/>
      <c r="AI31" s="664"/>
      <c r="AJ31" s="664"/>
      <c r="AK31" s="664"/>
      <c r="AL31" s="665" t="s">
        <v>122</v>
      </c>
      <c r="AM31" s="666"/>
      <c r="AN31" s="666"/>
      <c r="AO31" s="667"/>
      <c r="AP31" s="706" t="s">
        <v>298</v>
      </c>
      <c r="AQ31" s="707"/>
      <c r="AR31" s="707"/>
      <c r="AS31" s="707"/>
      <c r="AT31" s="712" t="s">
        <v>299</v>
      </c>
      <c r="AU31" s="218"/>
      <c r="AV31" s="218"/>
      <c r="AW31" s="218"/>
      <c r="AX31" s="646" t="s">
        <v>177</v>
      </c>
      <c r="AY31" s="647"/>
      <c r="AZ31" s="647"/>
      <c r="BA31" s="647"/>
      <c r="BB31" s="647"/>
      <c r="BC31" s="647"/>
      <c r="BD31" s="647"/>
      <c r="BE31" s="647"/>
      <c r="BF31" s="648"/>
      <c r="BG31" s="716">
        <v>98.9</v>
      </c>
      <c r="BH31" s="704"/>
      <c r="BI31" s="704"/>
      <c r="BJ31" s="704"/>
      <c r="BK31" s="704"/>
      <c r="BL31" s="704"/>
      <c r="BM31" s="655">
        <v>95.2</v>
      </c>
      <c r="BN31" s="704"/>
      <c r="BO31" s="704"/>
      <c r="BP31" s="704"/>
      <c r="BQ31" s="705"/>
      <c r="BR31" s="716">
        <v>99.1</v>
      </c>
      <c r="BS31" s="704"/>
      <c r="BT31" s="704"/>
      <c r="BU31" s="704"/>
      <c r="BV31" s="704"/>
      <c r="BW31" s="704"/>
      <c r="BX31" s="655">
        <v>95.5</v>
      </c>
      <c r="BY31" s="704"/>
      <c r="BZ31" s="704"/>
      <c r="CA31" s="704"/>
      <c r="CB31" s="705"/>
      <c r="CD31" s="698"/>
      <c r="CE31" s="699"/>
      <c r="CF31" s="657" t="s">
        <v>300</v>
      </c>
      <c r="CG31" s="658"/>
      <c r="CH31" s="658"/>
      <c r="CI31" s="658"/>
      <c r="CJ31" s="658"/>
      <c r="CK31" s="658"/>
      <c r="CL31" s="658"/>
      <c r="CM31" s="658"/>
      <c r="CN31" s="658"/>
      <c r="CO31" s="658"/>
      <c r="CP31" s="658"/>
      <c r="CQ31" s="659"/>
      <c r="CR31" s="660">
        <v>39435</v>
      </c>
      <c r="CS31" s="692"/>
      <c r="CT31" s="692"/>
      <c r="CU31" s="692"/>
      <c r="CV31" s="692"/>
      <c r="CW31" s="692"/>
      <c r="CX31" s="692"/>
      <c r="CY31" s="693"/>
      <c r="CZ31" s="665">
        <v>0.4</v>
      </c>
      <c r="DA31" s="690"/>
      <c r="DB31" s="690"/>
      <c r="DC31" s="694"/>
      <c r="DD31" s="669">
        <v>39435</v>
      </c>
      <c r="DE31" s="692"/>
      <c r="DF31" s="692"/>
      <c r="DG31" s="692"/>
      <c r="DH31" s="692"/>
      <c r="DI31" s="692"/>
      <c r="DJ31" s="692"/>
      <c r="DK31" s="693"/>
      <c r="DL31" s="669">
        <v>39435</v>
      </c>
      <c r="DM31" s="692"/>
      <c r="DN31" s="692"/>
      <c r="DO31" s="692"/>
      <c r="DP31" s="692"/>
      <c r="DQ31" s="692"/>
      <c r="DR31" s="692"/>
      <c r="DS31" s="692"/>
      <c r="DT31" s="692"/>
      <c r="DU31" s="692"/>
      <c r="DV31" s="693"/>
      <c r="DW31" s="665">
        <v>0.8</v>
      </c>
      <c r="DX31" s="690"/>
      <c r="DY31" s="690"/>
      <c r="DZ31" s="690"/>
      <c r="EA31" s="690"/>
      <c r="EB31" s="690"/>
      <c r="EC31" s="691"/>
    </row>
    <row r="32" spans="2:133" ht="11.25" customHeight="1" x14ac:dyDescent="0.2">
      <c r="B32" s="657" t="s">
        <v>301</v>
      </c>
      <c r="C32" s="658"/>
      <c r="D32" s="658"/>
      <c r="E32" s="658"/>
      <c r="F32" s="658"/>
      <c r="G32" s="658"/>
      <c r="H32" s="658"/>
      <c r="I32" s="658"/>
      <c r="J32" s="658"/>
      <c r="K32" s="658"/>
      <c r="L32" s="658"/>
      <c r="M32" s="658"/>
      <c r="N32" s="658"/>
      <c r="O32" s="658"/>
      <c r="P32" s="658"/>
      <c r="Q32" s="659"/>
      <c r="R32" s="660">
        <v>1065914</v>
      </c>
      <c r="S32" s="661"/>
      <c r="T32" s="661"/>
      <c r="U32" s="661"/>
      <c r="V32" s="661"/>
      <c r="W32" s="661"/>
      <c r="X32" s="661"/>
      <c r="Y32" s="662"/>
      <c r="Z32" s="663">
        <v>10.5</v>
      </c>
      <c r="AA32" s="663"/>
      <c r="AB32" s="663"/>
      <c r="AC32" s="663"/>
      <c r="AD32" s="664" t="s">
        <v>122</v>
      </c>
      <c r="AE32" s="664"/>
      <c r="AF32" s="664"/>
      <c r="AG32" s="664"/>
      <c r="AH32" s="664"/>
      <c r="AI32" s="664"/>
      <c r="AJ32" s="664"/>
      <c r="AK32" s="664"/>
      <c r="AL32" s="665" t="s">
        <v>122</v>
      </c>
      <c r="AM32" s="666"/>
      <c r="AN32" s="666"/>
      <c r="AO32" s="667"/>
      <c r="AP32" s="708"/>
      <c r="AQ32" s="709"/>
      <c r="AR32" s="709"/>
      <c r="AS32" s="709"/>
      <c r="AT32" s="713"/>
      <c r="AU32" s="214" t="s">
        <v>302</v>
      </c>
      <c r="AX32" s="657" t="s">
        <v>303</v>
      </c>
      <c r="AY32" s="658"/>
      <c r="AZ32" s="658"/>
      <c r="BA32" s="658"/>
      <c r="BB32" s="658"/>
      <c r="BC32" s="658"/>
      <c r="BD32" s="658"/>
      <c r="BE32" s="658"/>
      <c r="BF32" s="659"/>
      <c r="BG32" s="717">
        <v>99.5</v>
      </c>
      <c r="BH32" s="692"/>
      <c r="BI32" s="692"/>
      <c r="BJ32" s="692"/>
      <c r="BK32" s="692"/>
      <c r="BL32" s="692"/>
      <c r="BM32" s="666">
        <v>97.5</v>
      </c>
      <c r="BN32" s="692"/>
      <c r="BO32" s="692"/>
      <c r="BP32" s="692"/>
      <c r="BQ32" s="715"/>
      <c r="BR32" s="717">
        <v>99.6</v>
      </c>
      <c r="BS32" s="692"/>
      <c r="BT32" s="692"/>
      <c r="BU32" s="692"/>
      <c r="BV32" s="692"/>
      <c r="BW32" s="692"/>
      <c r="BX32" s="666">
        <v>98.6</v>
      </c>
      <c r="BY32" s="692"/>
      <c r="BZ32" s="692"/>
      <c r="CA32" s="692"/>
      <c r="CB32" s="715"/>
      <c r="CD32" s="700"/>
      <c r="CE32" s="701"/>
      <c r="CF32" s="657" t="s">
        <v>304</v>
      </c>
      <c r="CG32" s="658"/>
      <c r="CH32" s="658"/>
      <c r="CI32" s="658"/>
      <c r="CJ32" s="658"/>
      <c r="CK32" s="658"/>
      <c r="CL32" s="658"/>
      <c r="CM32" s="658"/>
      <c r="CN32" s="658"/>
      <c r="CO32" s="658"/>
      <c r="CP32" s="658"/>
      <c r="CQ32" s="659"/>
      <c r="CR32" s="660">
        <v>375</v>
      </c>
      <c r="CS32" s="661"/>
      <c r="CT32" s="661"/>
      <c r="CU32" s="661"/>
      <c r="CV32" s="661"/>
      <c r="CW32" s="661"/>
      <c r="CX32" s="661"/>
      <c r="CY32" s="662"/>
      <c r="CZ32" s="665">
        <v>0</v>
      </c>
      <c r="DA32" s="690"/>
      <c r="DB32" s="690"/>
      <c r="DC32" s="694"/>
      <c r="DD32" s="669">
        <v>375</v>
      </c>
      <c r="DE32" s="661"/>
      <c r="DF32" s="661"/>
      <c r="DG32" s="661"/>
      <c r="DH32" s="661"/>
      <c r="DI32" s="661"/>
      <c r="DJ32" s="661"/>
      <c r="DK32" s="662"/>
      <c r="DL32" s="669">
        <v>375</v>
      </c>
      <c r="DM32" s="661"/>
      <c r="DN32" s="661"/>
      <c r="DO32" s="661"/>
      <c r="DP32" s="661"/>
      <c r="DQ32" s="661"/>
      <c r="DR32" s="661"/>
      <c r="DS32" s="661"/>
      <c r="DT32" s="661"/>
      <c r="DU32" s="661"/>
      <c r="DV32" s="662"/>
      <c r="DW32" s="665">
        <v>0</v>
      </c>
      <c r="DX32" s="690"/>
      <c r="DY32" s="690"/>
      <c r="DZ32" s="690"/>
      <c r="EA32" s="690"/>
      <c r="EB32" s="690"/>
      <c r="EC32" s="691"/>
    </row>
    <row r="33" spans="2:133" ht="11.25" customHeight="1" x14ac:dyDescent="0.2">
      <c r="B33" s="657" t="s">
        <v>305</v>
      </c>
      <c r="C33" s="658"/>
      <c r="D33" s="658"/>
      <c r="E33" s="658"/>
      <c r="F33" s="658"/>
      <c r="G33" s="658"/>
      <c r="H33" s="658"/>
      <c r="I33" s="658"/>
      <c r="J33" s="658"/>
      <c r="K33" s="658"/>
      <c r="L33" s="658"/>
      <c r="M33" s="658"/>
      <c r="N33" s="658"/>
      <c r="O33" s="658"/>
      <c r="P33" s="658"/>
      <c r="Q33" s="659"/>
      <c r="R33" s="660">
        <v>66240</v>
      </c>
      <c r="S33" s="661"/>
      <c r="T33" s="661"/>
      <c r="U33" s="661"/>
      <c r="V33" s="661"/>
      <c r="W33" s="661"/>
      <c r="X33" s="661"/>
      <c r="Y33" s="662"/>
      <c r="Z33" s="663">
        <v>0.7</v>
      </c>
      <c r="AA33" s="663"/>
      <c r="AB33" s="663"/>
      <c r="AC33" s="663"/>
      <c r="AD33" s="664">
        <v>60909</v>
      </c>
      <c r="AE33" s="664"/>
      <c r="AF33" s="664"/>
      <c r="AG33" s="664"/>
      <c r="AH33" s="664"/>
      <c r="AI33" s="664"/>
      <c r="AJ33" s="664"/>
      <c r="AK33" s="664"/>
      <c r="AL33" s="665">
        <v>1.2</v>
      </c>
      <c r="AM33" s="666"/>
      <c r="AN33" s="666"/>
      <c r="AO33" s="667"/>
      <c r="AP33" s="710"/>
      <c r="AQ33" s="711"/>
      <c r="AR33" s="711"/>
      <c r="AS33" s="711"/>
      <c r="AT33" s="714"/>
      <c r="AU33" s="219"/>
      <c r="AV33" s="219"/>
      <c r="AW33" s="219"/>
      <c r="AX33" s="681" t="s">
        <v>306</v>
      </c>
      <c r="AY33" s="682"/>
      <c r="AZ33" s="682"/>
      <c r="BA33" s="682"/>
      <c r="BB33" s="682"/>
      <c r="BC33" s="682"/>
      <c r="BD33" s="682"/>
      <c r="BE33" s="682"/>
      <c r="BF33" s="683"/>
      <c r="BG33" s="718">
        <v>98.2</v>
      </c>
      <c r="BH33" s="719"/>
      <c r="BI33" s="719"/>
      <c r="BJ33" s="719"/>
      <c r="BK33" s="719"/>
      <c r="BL33" s="719"/>
      <c r="BM33" s="720">
        <v>92</v>
      </c>
      <c r="BN33" s="719"/>
      <c r="BO33" s="719"/>
      <c r="BP33" s="719"/>
      <c r="BQ33" s="721"/>
      <c r="BR33" s="718">
        <v>98.4</v>
      </c>
      <c r="BS33" s="719"/>
      <c r="BT33" s="719"/>
      <c r="BU33" s="719"/>
      <c r="BV33" s="719"/>
      <c r="BW33" s="719"/>
      <c r="BX33" s="720">
        <v>91.7</v>
      </c>
      <c r="BY33" s="719"/>
      <c r="BZ33" s="719"/>
      <c r="CA33" s="719"/>
      <c r="CB33" s="721"/>
      <c r="CD33" s="657" t="s">
        <v>307</v>
      </c>
      <c r="CE33" s="658"/>
      <c r="CF33" s="658"/>
      <c r="CG33" s="658"/>
      <c r="CH33" s="658"/>
      <c r="CI33" s="658"/>
      <c r="CJ33" s="658"/>
      <c r="CK33" s="658"/>
      <c r="CL33" s="658"/>
      <c r="CM33" s="658"/>
      <c r="CN33" s="658"/>
      <c r="CO33" s="658"/>
      <c r="CP33" s="658"/>
      <c r="CQ33" s="659"/>
      <c r="CR33" s="660">
        <v>3668483</v>
      </c>
      <c r="CS33" s="692"/>
      <c r="CT33" s="692"/>
      <c r="CU33" s="692"/>
      <c r="CV33" s="692"/>
      <c r="CW33" s="692"/>
      <c r="CX33" s="692"/>
      <c r="CY33" s="693"/>
      <c r="CZ33" s="665">
        <v>37.4</v>
      </c>
      <c r="DA33" s="690"/>
      <c r="DB33" s="690"/>
      <c r="DC33" s="694"/>
      <c r="DD33" s="669">
        <v>2999975</v>
      </c>
      <c r="DE33" s="692"/>
      <c r="DF33" s="692"/>
      <c r="DG33" s="692"/>
      <c r="DH33" s="692"/>
      <c r="DI33" s="692"/>
      <c r="DJ33" s="692"/>
      <c r="DK33" s="693"/>
      <c r="DL33" s="669">
        <v>1838033</v>
      </c>
      <c r="DM33" s="692"/>
      <c r="DN33" s="692"/>
      <c r="DO33" s="692"/>
      <c r="DP33" s="692"/>
      <c r="DQ33" s="692"/>
      <c r="DR33" s="692"/>
      <c r="DS33" s="692"/>
      <c r="DT33" s="692"/>
      <c r="DU33" s="692"/>
      <c r="DV33" s="693"/>
      <c r="DW33" s="665">
        <v>35.9</v>
      </c>
      <c r="DX33" s="690"/>
      <c r="DY33" s="690"/>
      <c r="DZ33" s="690"/>
      <c r="EA33" s="690"/>
      <c r="EB33" s="690"/>
      <c r="EC33" s="691"/>
    </row>
    <row r="34" spans="2:133" ht="11.25" customHeight="1" x14ac:dyDescent="0.2">
      <c r="B34" s="657" t="s">
        <v>308</v>
      </c>
      <c r="C34" s="658"/>
      <c r="D34" s="658"/>
      <c r="E34" s="658"/>
      <c r="F34" s="658"/>
      <c r="G34" s="658"/>
      <c r="H34" s="658"/>
      <c r="I34" s="658"/>
      <c r="J34" s="658"/>
      <c r="K34" s="658"/>
      <c r="L34" s="658"/>
      <c r="M34" s="658"/>
      <c r="N34" s="658"/>
      <c r="O34" s="658"/>
      <c r="P34" s="658"/>
      <c r="Q34" s="659"/>
      <c r="R34" s="660">
        <v>444841</v>
      </c>
      <c r="S34" s="661"/>
      <c r="T34" s="661"/>
      <c r="U34" s="661"/>
      <c r="V34" s="661"/>
      <c r="W34" s="661"/>
      <c r="X34" s="661"/>
      <c r="Y34" s="662"/>
      <c r="Z34" s="663">
        <v>4.4000000000000004</v>
      </c>
      <c r="AA34" s="663"/>
      <c r="AB34" s="663"/>
      <c r="AC34" s="663"/>
      <c r="AD34" s="664" t="s">
        <v>122</v>
      </c>
      <c r="AE34" s="664"/>
      <c r="AF34" s="664"/>
      <c r="AG34" s="664"/>
      <c r="AH34" s="664"/>
      <c r="AI34" s="664"/>
      <c r="AJ34" s="664"/>
      <c r="AK34" s="664"/>
      <c r="AL34" s="665" t="s">
        <v>122</v>
      </c>
      <c r="AM34" s="666"/>
      <c r="AN34" s="666"/>
      <c r="AO34" s="66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7" t="s">
        <v>309</v>
      </c>
      <c r="CE34" s="658"/>
      <c r="CF34" s="658"/>
      <c r="CG34" s="658"/>
      <c r="CH34" s="658"/>
      <c r="CI34" s="658"/>
      <c r="CJ34" s="658"/>
      <c r="CK34" s="658"/>
      <c r="CL34" s="658"/>
      <c r="CM34" s="658"/>
      <c r="CN34" s="658"/>
      <c r="CO34" s="658"/>
      <c r="CP34" s="658"/>
      <c r="CQ34" s="659"/>
      <c r="CR34" s="660">
        <v>1006277</v>
      </c>
      <c r="CS34" s="661"/>
      <c r="CT34" s="661"/>
      <c r="CU34" s="661"/>
      <c r="CV34" s="661"/>
      <c r="CW34" s="661"/>
      <c r="CX34" s="661"/>
      <c r="CY34" s="662"/>
      <c r="CZ34" s="665">
        <v>10.199999999999999</v>
      </c>
      <c r="DA34" s="690"/>
      <c r="DB34" s="690"/>
      <c r="DC34" s="694"/>
      <c r="DD34" s="669">
        <v>762731</v>
      </c>
      <c r="DE34" s="661"/>
      <c r="DF34" s="661"/>
      <c r="DG34" s="661"/>
      <c r="DH34" s="661"/>
      <c r="DI34" s="661"/>
      <c r="DJ34" s="661"/>
      <c r="DK34" s="662"/>
      <c r="DL34" s="669">
        <v>608049</v>
      </c>
      <c r="DM34" s="661"/>
      <c r="DN34" s="661"/>
      <c r="DO34" s="661"/>
      <c r="DP34" s="661"/>
      <c r="DQ34" s="661"/>
      <c r="DR34" s="661"/>
      <c r="DS34" s="661"/>
      <c r="DT34" s="661"/>
      <c r="DU34" s="661"/>
      <c r="DV34" s="662"/>
      <c r="DW34" s="665">
        <v>11.9</v>
      </c>
      <c r="DX34" s="690"/>
      <c r="DY34" s="690"/>
      <c r="DZ34" s="690"/>
      <c r="EA34" s="690"/>
      <c r="EB34" s="690"/>
      <c r="EC34" s="691"/>
    </row>
    <row r="35" spans="2:133" ht="11.25" customHeight="1" x14ac:dyDescent="0.2">
      <c r="B35" s="657" t="s">
        <v>310</v>
      </c>
      <c r="C35" s="658"/>
      <c r="D35" s="658"/>
      <c r="E35" s="658"/>
      <c r="F35" s="658"/>
      <c r="G35" s="658"/>
      <c r="H35" s="658"/>
      <c r="I35" s="658"/>
      <c r="J35" s="658"/>
      <c r="K35" s="658"/>
      <c r="L35" s="658"/>
      <c r="M35" s="658"/>
      <c r="N35" s="658"/>
      <c r="O35" s="658"/>
      <c r="P35" s="658"/>
      <c r="Q35" s="659"/>
      <c r="R35" s="660">
        <v>308388</v>
      </c>
      <c r="S35" s="661"/>
      <c r="T35" s="661"/>
      <c r="U35" s="661"/>
      <c r="V35" s="661"/>
      <c r="W35" s="661"/>
      <c r="X35" s="661"/>
      <c r="Y35" s="662"/>
      <c r="Z35" s="663">
        <v>3</v>
      </c>
      <c r="AA35" s="663"/>
      <c r="AB35" s="663"/>
      <c r="AC35" s="663"/>
      <c r="AD35" s="664" t="s">
        <v>122</v>
      </c>
      <c r="AE35" s="664"/>
      <c r="AF35" s="664"/>
      <c r="AG35" s="664"/>
      <c r="AH35" s="664"/>
      <c r="AI35" s="664"/>
      <c r="AJ35" s="664"/>
      <c r="AK35" s="664"/>
      <c r="AL35" s="665" t="s">
        <v>122</v>
      </c>
      <c r="AM35" s="666"/>
      <c r="AN35" s="666"/>
      <c r="AO35" s="667"/>
      <c r="AP35" s="222"/>
      <c r="AQ35" s="642" t="s">
        <v>311</v>
      </c>
      <c r="AR35" s="643"/>
      <c r="AS35" s="643"/>
      <c r="AT35" s="643"/>
      <c r="AU35" s="643"/>
      <c r="AV35" s="643"/>
      <c r="AW35" s="643"/>
      <c r="AX35" s="643"/>
      <c r="AY35" s="643"/>
      <c r="AZ35" s="643"/>
      <c r="BA35" s="643"/>
      <c r="BB35" s="643"/>
      <c r="BC35" s="643"/>
      <c r="BD35" s="643"/>
      <c r="BE35" s="643"/>
      <c r="BF35" s="644"/>
      <c r="BG35" s="642" t="s">
        <v>312</v>
      </c>
      <c r="BH35" s="643"/>
      <c r="BI35" s="643"/>
      <c r="BJ35" s="643"/>
      <c r="BK35" s="643"/>
      <c r="BL35" s="643"/>
      <c r="BM35" s="643"/>
      <c r="BN35" s="643"/>
      <c r="BO35" s="643"/>
      <c r="BP35" s="643"/>
      <c r="BQ35" s="643"/>
      <c r="BR35" s="643"/>
      <c r="BS35" s="643"/>
      <c r="BT35" s="643"/>
      <c r="BU35" s="643"/>
      <c r="BV35" s="643"/>
      <c r="BW35" s="643"/>
      <c r="BX35" s="643"/>
      <c r="BY35" s="643"/>
      <c r="BZ35" s="643"/>
      <c r="CA35" s="643"/>
      <c r="CB35" s="644"/>
      <c r="CD35" s="657" t="s">
        <v>313</v>
      </c>
      <c r="CE35" s="658"/>
      <c r="CF35" s="658"/>
      <c r="CG35" s="658"/>
      <c r="CH35" s="658"/>
      <c r="CI35" s="658"/>
      <c r="CJ35" s="658"/>
      <c r="CK35" s="658"/>
      <c r="CL35" s="658"/>
      <c r="CM35" s="658"/>
      <c r="CN35" s="658"/>
      <c r="CO35" s="658"/>
      <c r="CP35" s="658"/>
      <c r="CQ35" s="659"/>
      <c r="CR35" s="660">
        <v>73308</v>
      </c>
      <c r="CS35" s="692"/>
      <c r="CT35" s="692"/>
      <c r="CU35" s="692"/>
      <c r="CV35" s="692"/>
      <c r="CW35" s="692"/>
      <c r="CX35" s="692"/>
      <c r="CY35" s="693"/>
      <c r="CZ35" s="665">
        <v>0.7</v>
      </c>
      <c r="DA35" s="690"/>
      <c r="DB35" s="690"/>
      <c r="DC35" s="694"/>
      <c r="DD35" s="669">
        <v>28628</v>
      </c>
      <c r="DE35" s="692"/>
      <c r="DF35" s="692"/>
      <c r="DG35" s="692"/>
      <c r="DH35" s="692"/>
      <c r="DI35" s="692"/>
      <c r="DJ35" s="692"/>
      <c r="DK35" s="693"/>
      <c r="DL35" s="669">
        <v>26426</v>
      </c>
      <c r="DM35" s="692"/>
      <c r="DN35" s="692"/>
      <c r="DO35" s="692"/>
      <c r="DP35" s="692"/>
      <c r="DQ35" s="692"/>
      <c r="DR35" s="692"/>
      <c r="DS35" s="692"/>
      <c r="DT35" s="692"/>
      <c r="DU35" s="692"/>
      <c r="DV35" s="693"/>
      <c r="DW35" s="665">
        <v>0.5</v>
      </c>
      <c r="DX35" s="690"/>
      <c r="DY35" s="690"/>
      <c r="DZ35" s="690"/>
      <c r="EA35" s="690"/>
      <c r="EB35" s="690"/>
      <c r="EC35" s="691"/>
    </row>
    <row r="36" spans="2:133" ht="11.25" customHeight="1" x14ac:dyDescent="0.2">
      <c r="B36" s="657" t="s">
        <v>314</v>
      </c>
      <c r="C36" s="658"/>
      <c r="D36" s="658"/>
      <c r="E36" s="658"/>
      <c r="F36" s="658"/>
      <c r="G36" s="658"/>
      <c r="H36" s="658"/>
      <c r="I36" s="658"/>
      <c r="J36" s="658"/>
      <c r="K36" s="658"/>
      <c r="L36" s="658"/>
      <c r="M36" s="658"/>
      <c r="N36" s="658"/>
      <c r="O36" s="658"/>
      <c r="P36" s="658"/>
      <c r="Q36" s="659"/>
      <c r="R36" s="660">
        <v>390215</v>
      </c>
      <c r="S36" s="661"/>
      <c r="T36" s="661"/>
      <c r="U36" s="661"/>
      <c r="V36" s="661"/>
      <c r="W36" s="661"/>
      <c r="X36" s="661"/>
      <c r="Y36" s="662"/>
      <c r="Z36" s="663">
        <v>3.8</v>
      </c>
      <c r="AA36" s="663"/>
      <c r="AB36" s="663"/>
      <c r="AC36" s="663"/>
      <c r="AD36" s="664" t="s">
        <v>122</v>
      </c>
      <c r="AE36" s="664"/>
      <c r="AF36" s="664"/>
      <c r="AG36" s="664"/>
      <c r="AH36" s="664"/>
      <c r="AI36" s="664"/>
      <c r="AJ36" s="664"/>
      <c r="AK36" s="664"/>
      <c r="AL36" s="665" t="s">
        <v>122</v>
      </c>
      <c r="AM36" s="666"/>
      <c r="AN36" s="666"/>
      <c r="AO36" s="667"/>
      <c r="AP36" s="222"/>
      <c r="AQ36" s="726" t="s">
        <v>315</v>
      </c>
      <c r="AR36" s="727"/>
      <c r="AS36" s="727"/>
      <c r="AT36" s="727"/>
      <c r="AU36" s="727"/>
      <c r="AV36" s="727"/>
      <c r="AW36" s="727"/>
      <c r="AX36" s="727"/>
      <c r="AY36" s="728"/>
      <c r="AZ36" s="649">
        <v>926779</v>
      </c>
      <c r="BA36" s="650"/>
      <c r="BB36" s="650"/>
      <c r="BC36" s="650"/>
      <c r="BD36" s="650"/>
      <c r="BE36" s="650"/>
      <c r="BF36" s="722"/>
      <c r="BG36" s="646" t="s">
        <v>316</v>
      </c>
      <c r="BH36" s="647"/>
      <c r="BI36" s="647"/>
      <c r="BJ36" s="647"/>
      <c r="BK36" s="647"/>
      <c r="BL36" s="647"/>
      <c r="BM36" s="647"/>
      <c r="BN36" s="647"/>
      <c r="BO36" s="647"/>
      <c r="BP36" s="647"/>
      <c r="BQ36" s="647"/>
      <c r="BR36" s="647"/>
      <c r="BS36" s="647"/>
      <c r="BT36" s="647"/>
      <c r="BU36" s="648"/>
      <c r="BV36" s="649">
        <v>8133</v>
      </c>
      <c r="BW36" s="650"/>
      <c r="BX36" s="650"/>
      <c r="BY36" s="650"/>
      <c r="BZ36" s="650"/>
      <c r="CA36" s="650"/>
      <c r="CB36" s="722"/>
      <c r="CD36" s="657" t="s">
        <v>317</v>
      </c>
      <c r="CE36" s="658"/>
      <c r="CF36" s="658"/>
      <c r="CG36" s="658"/>
      <c r="CH36" s="658"/>
      <c r="CI36" s="658"/>
      <c r="CJ36" s="658"/>
      <c r="CK36" s="658"/>
      <c r="CL36" s="658"/>
      <c r="CM36" s="658"/>
      <c r="CN36" s="658"/>
      <c r="CO36" s="658"/>
      <c r="CP36" s="658"/>
      <c r="CQ36" s="659"/>
      <c r="CR36" s="660">
        <v>1600729</v>
      </c>
      <c r="CS36" s="661"/>
      <c r="CT36" s="661"/>
      <c r="CU36" s="661"/>
      <c r="CV36" s="661"/>
      <c r="CW36" s="661"/>
      <c r="CX36" s="661"/>
      <c r="CY36" s="662"/>
      <c r="CZ36" s="665">
        <v>16.3</v>
      </c>
      <c r="DA36" s="690"/>
      <c r="DB36" s="690"/>
      <c r="DC36" s="694"/>
      <c r="DD36" s="669">
        <v>1344117</v>
      </c>
      <c r="DE36" s="661"/>
      <c r="DF36" s="661"/>
      <c r="DG36" s="661"/>
      <c r="DH36" s="661"/>
      <c r="DI36" s="661"/>
      <c r="DJ36" s="661"/>
      <c r="DK36" s="662"/>
      <c r="DL36" s="669">
        <v>696116</v>
      </c>
      <c r="DM36" s="661"/>
      <c r="DN36" s="661"/>
      <c r="DO36" s="661"/>
      <c r="DP36" s="661"/>
      <c r="DQ36" s="661"/>
      <c r="DR36" s="661"/>
      <c r="DS36" s="661"/>
      <c r="DT36" s="661"/>
      <c r="DU36" s="661"/>
      <c r="DV36" s="662"/>
      <c r="DW36" s="665">
        <v>13.6</v>
      </c>
      <c r="DX36" s="690"/>
      <c r="DY36" s="690"/>
      <c r="DZ36" s="690"/>
      <c r="EA36" s="690"/>
      <c r="EB36" s="690"/>
      <c r="EC36" s="691"/>
    </row>
    <row r="37" spans="2:133" ht="11.25" customHeight="1" x14ac:dyDescent="0.2">
      <c r="B37" s="657" t="s">
        <v>318</v>
      </c>
      <c r="C37" s="658"/>
      <c r="D37" s="658"/>
      <c r="E37" s="658"/>
      <c r="F37" s="658"/>
      <c r="G37" s="658"/>
      <c r="H37" s="658"/>
      <c r="I37" s="658"/>
      <c r="J37" s="658"/>
      <c r="K37" s="658"/>
      <c r="L37" s="658"/>
      <c r="M37" s="658"/>
      <c r="N37" s="658"/>
      <c r="O37" s="658"/>
      <c r="P37" s="658"/>
      <c r="Q37" s="659"/>
      <c r="R37" s="660">
        <v>79810</v>
      </c>
      <c r="S37" s="661"/>
      <c r="T37" s="661"/>
      <c r="U37" s="661"/>
      <c r="V37" s="661"/>
      <c r="W37" s="661"/>
      <c r="X37" s="661"/>
      <c r="Y37" s="662"/>
      <c r="Z37" s="663">
        <v>0.8</v>
      </c>
      <c r="AA37" s="663"/>
      <c r="AB37" s="663"/>
      <c r="AC37" s="663"/>
      <c r="AD37" s="664" t="s">
        <v>122</v>
      </c>
      <c r="AE37" s="664"/>
      <c r="AF37" s="664"/>
      <c r="AG37" s="664"/>
      <c r="AH37" s="664"/>
      <c r="AI37" s="664"/>
      <c r="AJ37" s="664"/>
      <c r="AK37" s="664"/>
      <c r="AL37" s="665" t="s">
        <v>122</v>
      </c>
      <c r="AM37" s="666"/>
      <c r="AN37" s="666"/>
      <c r="AO37" s="667"/>
      <c r="AQ37" s="723" t="s">
        <v>319</v>
      </c>
      <c r="AR37" s="724"/>
      <c r="AS37" s="724"/>
      <c r="AT37" s="724"/>
      <c r="AU37" s="724"/>
      <c r="AV37" s="724"/>
      <c r="AW37" s="724"/>
      <c r="AX37" s="724"/>
      <c r="AY37" s="725"/>
      <c r="AZ37" s="660">
        <v>241597</v>
      </c>
      <c r="BA37" s="661"/>
      <c r="BB37" s="661"/>
      <c r="BC37" s="661"/>
      <c r="BD37" s="692"/>
      <c r="BE37" s="692"/>
      <c r="BF37" s="715"/>
      <c r="BG37" s="657" t="s">
        <v>320</v>
      </c>
      <c r="BH37" s="658"/>
      <c r="BI37" s="658"/>
      <c r="BJ37" s="658"/>
      <c r="BK37" s="658"/>
      <c r="BL37" s="658"/>
      <c r="BM37" s="658"/>
      <c r="BN37" s="658"/>
      <c r="BO37" s="658"/>
      <c r="BP37" s="658"/>
      <c r="BQ37" s="658"/>
      <c r="BR37" s="658"/>
      <c r="BS37" s="658"/>
      <c r="BT37" s="658"/>
      <c r="BU37" s="659"/>
      <c r="BV37" s="660">
        <v>-32587</v>
      </c>
      <c r="BW37" s="661"/>
      <c r="BX37" s="661"/>
      <c r="BY37" s="661"/>
      <c r="BZ37" s="661"/>
      <c r="CA37" s="661"/>
      <c r="CB37" s="670"/>
      <c r="CD37" s="657" t="s">
        <v>321</v>
      </c>
      <c r="CE37" s="658"/>
      <c r="CF37" s="658"/>
      <c r="CG37" s="658"/>
      <c r="CH37" s="658"/>
      <c r="CI37" s="658"/>
      <c r="CJ37" s="658"/>
      <c r="CK37" s="658"/>
      <c r="CL37" s="658"/>
      <c r="CM37" s="658"/>
      <c r="CN37" s="658"/>
      <c r="CO37" s="658"/>
      <c r="CP37" s="658"/>
      <c r="CQ37" s="659"/>
      <c r="CR37" s="660">
        <v>378213</v>
      </c>
      <c r="CS37" s="692"/>
      <c r="CT37" s="692"/>
      <c r="CU37" s="692"/>
      <c r="CV37" s="692"/>
      <c r="CW37" s="692"/>
      <c r="CX37" s="692"/>
      <c r="CY37" s="693"/>
      <c r="CZ37" s="665">
        <v>3.9</v>
      </c>
      <c r="DA37" s="690"/>
      <c r="DB37" s="690"/>
      <c r="DC37" s="694"/>
      <c r="DD37" s="669">
        <v>369113</v>
      </c>
      <c r="DE37" s="692"/>
      <c r="DF37" s="692"/>
      <c r="DG37" s="692"/>
      <c r="DH37" s="692"/>
      <c r="DI37" s="692"/>
      <c r="DJ37" s="692"/>
      <c r="DK37" s="693"/>
      <c r="DL37" s="669">
        <v>366455</v>
      </c>
      <c r="DM37" s="692"/>
      <c r="DN37" s="692"/>
      <c r="DO37" s="692"/>
      <c r="DP37" s="692"/>
      <c r="DQ37" s="692"/>
      <c r="DR37" s="692"/>
      <c r="DS37" s="692"/>
      <c r="DT37" s="692"/>
      <c r="DU37" s="692"/>
      <c r="DV37" s="693"/>
      <c r="DW37" s="665">
        <v>7.2</v>
      </c>
      <c r="DX37" s="690"/>
      <c r="DY37" s="690"/>
      <c r="DZ37" s="690"/>
      <c r="EA37" s="690"/>
      <c r="EB37" s="690"/>
      <c r="EC37" s="691"/>
    </row>
    <row r="38" spans="2:133" ht="11.25" customHeight="1" x14ac:dyDescent="0.2">
      <c r="B38" s="657" t="s">
        <v>322</v>
      </c>
      <c r="C38" s="658"/>
      <c r="D38" s="658"/>
      <c r="E38" s="658"/>
      <c r="F38" s="658"/>
      <c r="G38" s="658"/>
      <c r="H38" s="658"/>
      <c r="I38" s="658"/>
      <c r="J38" s="658"/>
      <c r="K38" s="658"/>
      <c r="L38" s="658"/>
      <c r="M38" s="658"/>
      <c r="N38" s="658"/>
      <c r="O38" s="658"/>
      <c r="P38" s="658"/>
      <c r="Q38" s="659"/>
      <c r="R38" s="660">
        <v>1100626</v>
      </c>
      <c r="S38" s="661"/>
      <c r="T38" s="661"/>
      <c r="U38" s="661"/>
      <c r="V38" s="661"/>
      <c r="W38" s="661"/>
      <c r="X38" s="661"/>
      <c r="Y38" s="662"/>
      <c r="Z38" s="663">
        <v>10.8</v>
      </c>
      <c r="AA38" s="663"/>
      <c r="AB38" s="663"/>
      <c r="AC38" s="663"/>
      <c r="AD38" s="664" t="s">
        <v>122</v>
      </c>
      <c r="AE38" s="664"/>
      <c r="AF38" s="664"/>
      <c r="AG38" s="664"/>
      <c r="AH38" s="664"/>
      <c r="AI38" s="664"/>
      <c r="AJ38" s="664"/>
      <c r="AK38" s="664"/>
      <c r="AL38" s="665" t="s">
        <v>122</v>
      </c>
      <c r="AM38" s="666"/>
      <c r="AN38" s="666"/>
      <c r="AO38" s="667"/>
      <c r="AQ38" s="723" t="s">
        <v>323</v>
      </c>
      <c r="AR38" s="724"/>
      <c r="AS38" s="724"/>
      <c r="AT38" s="724"/>
      <c r="AU38" s="724"/>
      <c r="AV38" s="724"/>
      <c r="AW38" s="724"/>
      <c r="AX38" s="724"/>
      <c r="AY38" s="725"/>
      <c r="AZ38" s="660">
        <v>126940</v>
      </c>
      <c r="BA38" s="661"/>
      <c r="BB38" s="661"/>
      <c r="BC38" s="661"/>
      <c r="BD38" s="692"/>
      <c r="BE38" s="692"/>
      <c r="BF38" s="715"/>
      <c r="BG38" s="657" t="s">
        <v>324</v>
      </c>
      <c r="BH38" s="658"/>
      <c r="BI38" s="658"/>
      <c r="BJ38" s="658"/>
      <c r="BK38" s="658"/>
      <c r="BL38" s="658"/>
      <c r="BM38" s="658"/>
      <c r="BN38" s="658"/>
      <c r="BO38" s="658"/>
      <c r="BP38" s="658"/>
      <c r="BQ38" s="658"/>
      <c r="BR38" s="658"/>
      <c r="BS38" s="658"/>
      <c r="BT38" s="658"/>
      <c r="BU38" s="659"/>
      <c r="BV38" s="660">
        <v>2063</v>
      </c>
      <c r="BW38" s="661"/>
      <c r="BX38" s="661"/>
      <c r="BY38" s="661"/>
      <c r="BZ38" s="661"/>
      <c r="CA38" s="661"/>
      <c r="CB38" s="670"/>
      <c r="CD38" s="657" t="s">
        <v>325</v>
      </c>
      <c r="CE38" s="658"/>
      <c r="CF38" s="658"/>
      <c r="CG38" s="658"/>
      <c r="CH38" s="658"/>
      <c r="CI38" s="658"/>
      <c r="CJ38" s="658"/>
      <c r="CK38" s="658"/>
      <c r="CL38" s="658"/>
      <c r="CM38" s="658"/>
      <c r="CN38" s="658"/>
      <c r="CO38" s="658"/>
      <c r="CP38" s="658"/>
      <c r="CQ38" s="659"/>
      <c r="CR38" s="660">
        <v>685182</v>
      </c>
      <c r="CS38" s="661"/>
      <c r="CT38" s="661"/>
      <c r="CU38" s="661"/>
      <c r="CV38" s="661"/>
      <c r="CW38" s="661"/>
      <c r="CX38" s="661"/>
      <c r="CY38" s="662"/>
      <c r="CZ38" s="665">
        <v>7</v>
      </c>
      <c r="DA38" s="690"/>
      <c r="DB38" s="690"/>
      <c r="DC38" s="694"/>
      <c r="DD38" s="669">
        <v>564485</v>
      </c>
      <c r="DE38" s="661"/>
      <c r="DF38" s="661"/>
      <c r="DG38" s="661"/>
      <c r="DH38" s="661"/>
      <c r="DI38" s="661"/>
      <c r="DJ38" s="661"/>
      <c r="DK38" s="662"/>
      <c r="DL38" s="669">
        <v>507442</v>
      </c>
      <c r="DM38" s="661"/>
      <c r="DN38" s="661"/>
      <c r="DO38" s="661"/>
      <c r="DP38" s="661"/>
      <c r="DQ38" s="661"/>
      <c r="DR38" s="661"/>
      <c r="DS38" s="661"/>
      <c r="DT38" s="661"/>
      <c r="DU38" s="661"/>
      <c r="DV38" s="662"/>
      <c r="DW38" s="665">
        <v>9.9</v>
      </c>
      <c r="DX38" s="690"/>
      <c r="DY38" s="690"/>
      <c r="DZ38" s="690"/>
      <c r="EA38" s="690"/>
      <c r="EB38" s="690"/>
      <c r="EC38" s="691"/>
    </row>
    <row r="39" spans="2:133" ht="11.25" customHeight="1" x14ac:dyDescent="0.2">
      <c r="B39" s="657" t="s">
        <v>326</v>
      </c>
      <c r="C39" s="658"/>
      <c r="D39" s="658"/>
      <c r="E39" s="658"/>
      <c r="F39" s="658"/>
      <c r="G39" s="658"/>
      <c r="H39" s="658"/>
      <c r="I39" s="658"/>
      <c r="J39" s="658"/>
      <c r="K39" s="658"/>
      <c r="L39" s="658"/>
      <c r="M39" s="658"/>
      <c r="N39" s="658"/>
      <c r="O39" s="658"/>
      <c r="P39" s="658"/>
      <c r="Q39" s="659"/>
      <c r="R39" s="660" t="s">
        <v>122</v>
      </c>
      <c r="S39" s="661"/>
      <c r="T39" s="661"/>
      <c r="U39" s="661"/>
      <c r="V39" s="661"/>
      <c r="W39" s="661"/>
      <c r="X39" s="661"/>
      <c r="Y39" s="662"/>
      <c r="Z39" s="663" t="s">
        <v>122</v>
      </c>
      <c r="AA39" s="663"/>
      <c r="AB39" s="663"/>
      <c r="AC39" s="663"/>
      <c r="AD39" s="664" t="s">
        <v>122</v>
      </c>
      <c r="AE39" s="664"/>
      <c r="AF39" s="664"/>
      <c r="AG39" s="664"/>
      <c r="AH39" s="664"/>
      <c r="AI39" s="664"/>
      <c r="AJ39" s="664"/>
      <c r="AK39" s="664"/>
      <c r="AL39" s="665" t="s">
        <v>122</v>
      </c>
      <c r="AM39" s="666"/>
      <c r="AN39" s="666"/>
      <c r="AO39" s="667"/>
      <c r="AQ39" s="723" t="s">
        <v>327</v>
      </c>
      <c r="AR39" s="724"/>
      <c r="AS39" s="724"/>
      <c r="AT39" s="724"/>
      <c r="AU39" s="724"/>
      <c r="AV39" s="724"/>
      <c r="AW39" s="724"/>
      <c r="AX39" s="724"/>
      <c r="AY39" s="725"/>
      <c r="AZ39" s="660">
        <v>28539</v>
      </c>
      <c r="BA39" s="661"/>
      <c r="BB39" s="661"/>
      <c r="BC39" s="661"/>
      <c r="BD39" s="692"/>
      <c r="BE39" s="692"/>
      <c r="BF39" s="715"/>
      <c r="BG39" s="657" t="s">
        <v>328</v>
      </c>
      <c r="BH39" s="658"/>
      <c r="BI39" s="658"/>
      <c r="BJ39" s="658"/>
      <c r="BK39" s="658"/>
      <c r="BL39" s="658"/>
      <c r="BM39" s="658"/>
      <c r="BN39" s="658"/>
      <c r="BO39" s="658"/>
      <c r="BP39" s="658"/>
      <c r="BQ39" s="658"/>
      <c r="BR39" s="658"/>
      <c r="BS39" s="658"/>
      <c r="BT39" s="658"/>
      <c r="BU39" s="659"/>
      <c r="BV39" s="660">
        <v>3010</v>
      </c>
      <c r="BW39" s="661"/>
      <c r="BX39" s="661"/>
      <c r="BY39" s="661"/>
      <c r="BZ39" s="661"/>
      <c r="CA39" s="661"/>
      <c r="CB39" s="670"/>
      <c r="CD39" s="657" t="s">
        <v>329</v>
      </c>
      <c r="CE39" s="658"/>
      <c r="CF39" s="658"/>
      <c r="CG39" s="658"/>
      <c r="CH39" s="658"/>
      <c r="CI39" s="658"/>
      <c r="CJ39" s="658"/>
      <c r="CK39" s="658"/>
      <c r="CL39" s="658"/>
      <c r="CM39" s="658"/>
      <c r="CN39" s="658"/>
      <c r="CO39" s="658"/>
      <c r="CP39" s="658"/>
      <c r="CQ39" s="659"/>
      <c r="CR39" s="660">
        <v>300827</v>
      </c>
      <c r="CS39" s="692"/>
      <c r="CT39" s="692"/>
      <c r="CU39" s="692"/>
      <c r="CV39" s="692"/>
      <c r="CW39" s="692"/>
      <c r="CX39" s="692"/>
      <c r="CY39" s="693"/>
      <c r="CZ39" s="665">
        <v>3.1</v>
      </c>
      <c r="DA39" s="690"/>
      <c r="DB39" s="690"/>
      <c r="DC39" s="694"/>
      <c r="DD39" s="669">
        <v>300014</v>
      </c>
      <c r="DE39" s="692"/>
      <c r="DF39" s="692"/>
      <c r="DG39" s="692"/>
      <c r="DH39" s="692"/>
      <c r="DI39" s="692"/>
      <c r="DJ39" s="692"/>
      <c r="DK39" s="693"/>
      <c r="DL39" s="669" t="s">
        <v>122</v>
      </c>
      <c r="DM39" s="692"/>
      <c r="DN39" s="692"/>
      <c r="DO39" s="692"/>
      <c r="DP39" s="692"/>
      <c r="DQ39" s="692"/>
      <c r="DR39" s="692"/>
      <c r="DS39" s="692"/>
      <c r="DT39" s="692"/>
      <c r="DU39" s="692"/>
      <c r="DV39" s="693"/>
      <c r="DW39" s="665" t="s">
        <v>122</v>
      </c>
      <c r="DX39" s="690"/>
      <c r="DY39" s="690"/>
      <c r="DZ39" s="690"/>
      <c r="EA39" s="690"/>
      <c r="EB39" s="690"/>
      <c r="EC39" s="691"/>
    </row>
    <row r="40" spans="2:133" ht="11.25" customHeight="1" x14ac:dyDescent="0.2">
      <c r="B40" s="657" t="s">
        <v>330</v>
      </c>
      <c r="C40" s="658"/>
      <c r="D40" s="658"/>
      <c r="E40" s="658"/>
      <c r="F40" s="658"/>
      <c r="G40" s="658"/>
      <c r="H40" s="658"/>
      <c r="I40" s="658"/>
      <c r="J40" s="658"/>
      <c r="K40" s="658"/>
      <c r="L40" s="658"/>
      <c r="M40" s="658"/>
      <c r="N40" s="658"/>
      <c r="O40" s="658"/>
      <c r="P40" s="658"/>
      <c r="Q40" s="659"/>
      <c r="R40" s="660">
        <v>21426</v>
      </c>
      <c r="S40" s="661"/>
      <c r="T40" s="661"/>
      <c r="U40" s="661"/>
      <c r="V40" s="661"/>
      <c r="W40" s="661"/>
      <c r="X40" s="661"/>
      <c r="Y40" s="662"/>
      <c r="Z40" s="663">
        <v>0.2</v>
      </c>
      <c r="AA40" s="663"/>
      <c r="AB40" s="663"/>
      <c r="AC40" s="663"/>
      <c r="AD40" s="664" t="s">
        <v>122</v>
      </c>
      <c r="AE40" s="664"/>
      <c r="AF40" s="664"/>
      <c r="AG40" s="664"/>
      <c r="AH40" s="664"/>
      <c r="AI40" s="664"/>
      <c r="AJ40" s="664"/>
      <c r="AK40" s="664"/>
      <c r="AL40" s="665" t="s">
        <v>122</v>
      </c>
      <c r="AM40" s="666"/>
      <c r="AN40" s="666"/>
      <c r="AO40" s="667"/>
      <c r="AQ40" s="723" t="s">
        <v>331</v>
      </c>
      <c r="AR40" s="724"/>
      <c r="AS40" s="724"/>
      <c r="AT40" s="724"/>
      <c r="AU40" s="724"/>
      <c r="AV40" s="724"/>
      <c r="AW40" s="724"/>
      <c r="AX40" s="724"/>
      <c r="AY40" s="725"/>
      <c r="AZ40" s="660" t="s">
        <v>122</v>
      </c>
      <c r="BA40" s="661"/>
      <c r="BB40" s="661"/>
      <c r="BC40" s="661"/>
      <c r="BD40" s="692"/>
      <c r="BE40" s="692"/>
      <c r="BF40" s="715"/>
      <c r="BG40" s="708" t="s">
        <v>332</v>
      </c>
      <c r="BH40" s="709"/>
      <c r="BI40" s="709"/>
      <c r="BJ40" s="709"/>
      <c r="BK40" s="709"/>
      <c r="BL40" s="223"/>
      <c r="BM40" s="658" t="s">
        <v>333</v>
      </c>
      <c r="BN40" s="658"/>
      <c r="BO40" s="658"/>
      <c r="BP40" s="658"/>
      <c r="BQ40" s="658"/>
      <c r="BR40" s="658"/>
      <c r="BS40" s="658"/>
      <c r="BT40" s="658"/>
      <c r="BU40" s="659"/>
      <c r="BV40" s="660">
        <v>57</v>
      </c>
      <c r="BW40" s="661"/>
      <c r="BX40" s="661"/>
      <c r="BY40" s="661"/>
      <c r="BZ40" s="661"/>
      <c r="CA40" s="661"/>
      <c r="CB40" s="670"/>
      <c r="CD40" s="657" t="s">
        <v>334</v>
      </c>
      <c r="CE40" s="658"/>
      <c r="CF40" s="658"/>
      <c r="CG40" s="658"/>
      <c r="CH40" s="658"/>
      <c r="CI40" s="658"/>
      <c r="CJ40" s="658"/>
      <c r="CK40" s="658"/>
      <c r="CL40" s="658"/>
      <c r="CM40" s="658"/>
      <c r="CN40" s="658"/>
      <c r="CO40" s="658"/>
      <c r="CP40" s="658"/>
      <c r="CQ40" s="659"/>
      <c r="CR40" s="660">
        <v>2160</v>
      </c>
      <c r="CS40" s="661"/>
      <c r="CT40" s="661"/>
      <c r="CU40" s="661"/>
      <c r="CV40" s="661"/>
      <c r="CW40" s="661"/>
      <c r="CX40" s="661"/>
      <c r="CY40" s="662"/>
      <c r="CZ40" s="665">
        <v>0</v>
      </c>
      <c r="DA40" s="690"/>
      <c r="DB40" s="690"/>
      <c r="DC40" s="694"/>
      <c r="DD40" s="669" t="s">
        <v>122</v>
      </c>
      <c r="DE40" s="661"/>
      <c r="DF40" s="661"/>
      <c r="DG40" s="661"/>
      <c r="DH40" s="661"/>
      <c r="DI40" s="661"/>
      <c r="DJ40" s="661"/>
      <c r="DK40" s="662"/>
      <c r="DL40" s="669" t="s">
        <v>122</v>
      </c>
      <c r="DM40" s="661"/>
      <c r="DN40" s="661"/>
      <c r="DO40" s="661"/>
      <c r="DP40" s="661"/>
      <c r="DQ40" s="661"/>
      <c r="DR40" s="661"/>
      <c r="DS40" s="661"/>
      <c r="DT40" s="661"/>
      <c r="DU40" s="661"/>
      <c r="DV40" s="662"/>
      <c r="DW40" s="665" t="s">
        <v>122</v>
      </c>
      <c r="DX40" s="690"/>
      <c r="DY40" s="690"/>
      <c r="DZ40" s="690"/>
      <c r="EA40" s="690"/>
      <c r="EB40" s="690"/>
      <c r="EC40" s="691"/>
    </row>
    <row r="41" spans="2:133" ht="11.25" customHeight="1" x14ac:dyDescent="0.2">
      <c r="B41" s="681" t="s">
        <v>335</v>
      </c>
      <c r="C41" s="682"/>
      <c r="D41" s="682"/>
      <c r="E41" s="682"/>
      <c r="F41" s="682"/>
      <c r="G41" s="682"/>
      <c r="H41" s="682"/>
      <c r="I41" s="682"/>
      <c r="J41" s="682"/>
      <c r="K41" s="682"/>
      <c r="L41" s="682"/>
      <c r="M41" s="682"/>
      <c r="N41" s="682"/>
      <c r="O41" s="682"/>
      <c r="P41" s="682"/>
      <c r="Q41" s="683"/>
      <c r="R41" s="732">
        <v>10160282</v>
      </c>
      <c r="S41" s="733"/>
      <c r="T41" s="733"/>
      <c r="U41" s="733"/>
      <c r="V41" s="733"/>
      <c r="W41" s="733"/>
      <c r="X41" s="733"/>
      <c r="Y41" s="737"/>
      <c r="Z41" s="738">
        <v>100</v>
      </c>
      <c r="AA41" s="738"/>
      <c r="AB41" s="738"/>
      <c r="AC41" s="738"/>
      <c r="AD41" s="739">
        <v>5097087</v>
      </c>
      <c r="AE41" s="739"/>
      <c r="AF41" s="739"/>
      <c r="AG41" s="739"/>
      <c r="AH41" s="739"/>
      <c r="AI41" s="739"/>
      <c r="AJ41" s="739"/>
      <c r="AK41" s="739"/>
      <c r="AL41" s="740">
        <v>100</v>
      </c>
      <c r="AM41" s="720"/>
      <c r="AN41" s="720"/>
      <c r="AO41" s="741"/>
      <c r="AQ41" s="723" t="s">
        <v>336</v>
      </c>
      <c r="AR41" s="724"/>
      <c r="AS41" s="724"/>
      <c r="AT41" s="724"/>
      <c r="AU41" s="724"/>
      <c r="AV41" s="724"/>
      <c r="AW41" s="724"/>
      <c r="AX41" s="724"/>
      <c r="AY41" s="725"/>
      <c r="AZ41" s="660">
        <v>142665</v>
      </c>
      <c r="BA41" s="661"/>
      <c r="BB41" s="661"/>
      <c r="BC41" s="661"/>
      <c r="BD41" s="692"/>
      <c r="BE41" s="692"/>
      <c r="BF41" s="715"/>
      <c r="BG41" s="708"/>
      <c r="BH41" s="709"/>
      <c r="BI41" s="709"/>
      <c r="BJ41" s="709"/>
      <c r="BK41" s="709"/>
      <c r="BL41" s="223"/>
      <c r="BM41" s="658" t="s">
        <v>337</v>
      </c>
      <c r="BN41" s="658"/>
      <c r="BO41" s="658"/>
      <c r="BP41" s="658"/>
      <c r="BQ41" s="658"/>
      <c r="BR41" s="658"/>
      <c r="BS41" s="658"/>
      <c r="BT41" s="658"/>
      <c r="BU41" s="659"/>
      <c r="BV41" s="660" t="s">
        <v>122</v>
      </c>
      <c r="BW41" s="661"/>
      <c r="BX41" s="661"/>
      <c r="BY41" s="661"/>
      <c r="BZ41" s="661"/>
      <c r="CA41" s="661"/>
      <c r="CB41" s="670"/>
      <c r="CD41" s="657" t="s">
        <v>338</v>
      </c>
      <c r="CE41" s="658"/>
      <c r="CF41" s="658"/>
      <c r="CG41" s="658"/>
      <c r="CH41" s="658"/>
      <c r="CI41" s="658"/>
      <c r="CJ41" s="658"/>
      <c r="CK41" s="658"/>
      <c r="CL41" s="658"/>
      <c r="CM41" s="658"/>
      <c r="CN41" s="658"/>
      <c r="CO41" s="658"/>
      <c r="CP41" s="658"/>
      <c r="CQ41" s="659"/>
      <c r="CR41" s="660" t="s">
        <v>122</v>
      </c>
      <c r="CS41" s="692"/>
      <c r="CT41" s="692"/>
      <c r="CU41" s="692"/>
      <c r="CV41" s="692"/>
      <c r="CW41" s="692"/>
      <c r="CX41" s="692"/>
      <c r="CY41" s="693"/>
      <c r="CZ41" s="665" t="s">
        <v>122</v>
      </c>
      <c r="DA41" s="690"/>
      <c r="DB41" s="690"/>
      <c r="DC41" s="694"/>
      <c r="DD41" s="669" t="s">
        <v>122</v>
      </c>
      <c r="DE41" s="692"/>
      <c r="DF41" s="692"/>
      <c r="DG41" s="692"/>
      <c r="DH41" s="692"/>
      <c r="DI41" s="692"/>
      <c r="DJ41" s="692"/>
      <c r="DK41" s="693"/>
      <c r="DL41" s="743"/>
      <c r="DM41" s="744"/>
      <c r="DN41" s="744"/>
      <c r="DO41" s="744"/>
      <c r="DP41" s="744"/>
      <c r="DQ41" s="744"/>
      <c r="DR41" s="744"/>
      <c r="DS41" s="744"/>
      <c r="DT41" s="744"/>
      <c r="DU41" s="744"/>
      <c r="DV41" s="745"/>
      <c r="DW41" s="734"/>
      <c r="DX41" s="735"/>
      <c r="DY41" s="735"/>
      <c r="DZ41" s="735"/>
      <c r="EA41" s="735"/>
      <c r="EB41" s="735"/>
      <c r="EC41" s="736"/>
    </row>
    <row r="42" spans="2:133" ht="11.25" customHeight="1" x14ac:dyDescent="0.2">
      <c r="AQ42" s="729" t="s">
        <v>339</v>
      </c>
      <c r="AR42" s="730"/>
      <c r="AS42" s="730"/>
      <c r="AT42" s="730"/>
      <c r="AU42" s="730"/>
      <c r="AV42" s="730"/>
      <c r="AW42" s="730"/>
      <c r="AX42" s="730"/>
      <c r="AY42" s="731"/>
      <c r="AZ42" s="732">
        <v>387038</v>
      </c>
      <c r="BA42" s="733"/>
      <c r="BB42" s="733"/>
      <c r="BC42" s="733"/>
      <c r="BD42" s="719"/>
      <c r="BE42" s="719"/>
      <c r="BF42" s="721"/>
      <c r="BG42" s="710"/>
      <c r="BH42" s="711"/>
      <c r="BI42" s="711"/>
      <c r="BJ42" s="711"/>
      <c r="BK42" s="711"/>
      <c r="BL42" s="224"/>
      <c r="BM42" s="682" t="s">
        <v>340</v>
      </c>
      <c r="BN42" s="682"/>
      <c r="BO42" s="682"/>
      <c r="BP42" s="682"/>
      <c r="BQ42" s="682"/>
      <c r="BR42" s="682"/>
      <c r="BS42" s="682"/>
      <c r="BT42" s="682"/>
      <c r="BU42" s="683"/>
      <c r="BV42" s="732">
        <v>348</v>
      </c>
      <c r="BW42" s="733"/>
      <c r="BX42" s="733"/>
      <c r="BY42" s="733"/>
      <c r="BZ42" s="733"/>
      <c r="CA42" s="733"/>
      <c r="CB42" s="742"/>
      <c r="CD42" s="657" t="s">
        <v>341</v>
      </c>
      <c r="CE42" s="658"/>
      <c r="CF42" s="658"/>
      <c r="CG42" s="658"/>
      <c r="CH42" s="658"/>
      <c r="CI42" s="658"/>
      <c r="CJ42" s="658"/>
      <c r="CK42" s="658"/>
      <c r="CL42" s="658"/>
      <c r="CM42" s="658"/>
      <c r="CN42" s="658"/>
      <c r="CO42" s="658"/>
      <c r="CP42" s="658"/>
      <c r="CQ42" s="659"/>
      <c r="CR42" s="660">
        <v>2289553</v>
      </c>
      <c r="CS42" s="692"/>
      <c r="CT42" s="692"/>
      <c r="CU42" s="692"/>
      <c r="CV42" s="692"/>
      <c r="CW42" s="692"/>
      <c r="CX42" s="692"/>
      <c r="CY42" s="693"/>
      <c r="CZ42" s="665">
        <v>23.3</v>
      </c>
      <c r="DA42" s="690"/>
      <c r="DB42" s="690"/>
      <c r="DC42" s="694"/>
      <c r="DD42" s="669">
        <v>317140</v>
      </c>
      <c r="DE42" s="692"/>
      <c r="DF42" s="692"/>
      <c r="DG42" s="692"/>
      <c r="DH42" s="692"/>
      <c r="DI42" s="692"/>
      <c r="DJ42" s="692"/>
      <c r="DK42" s="693"/>
      <c r="DL42" s="743"/>
      <c r="DM42" s="744"/>
      <c r="DN42" s="744"/>
      <c r="DO42" s="744"/>
      <c r="DP42" s="744"/>
      <c r="DQ42" s="744"/>
      <c r="DR42" s="744"/>
      <c r="DS42" s="744"/>
      <c r="DT42" s="744"/>
      <c r="DU42" s="744"/>
      <c r="DV42" s="745"/>
      <c r="DW42" s="734"/>
      <c r="DX42" s="735"/>
      <c r="DY42" s="735"/>
      <c r="DZ42" s="735"/>
      <c r="EA42" s="735"/>
      <c r="EB42" s="735"/>
      <c r="EC42" s="736"/>
    </row>
    <row r="43" spans="2:133" ht="11.25" customHeight="1" x14ac:dyDescent="0.2">
      <c r="B43" s="214" t="s">
        <v>342</v>
      </c>
      <c r="CD43" s="657" t="s">
        <v>343</v>
      </c>
      <c r="CE43" s="658"/>
      <c r="CF43" s="658"/>
      <c r="CG43" s="658"/>
      <c r="CH43" s="658"/>
      <c r="CI43" s="658"/>
      <c r="CJ43" s="658"/>
      <c r="CK43" s="658"/>
      <c r="CL43" s="658"/>
      <c r="CM43" s="658"/>
      <c r="CN43" s="658"/>
      <c r="CO43" s="658"/>
      <c r="CP43" s="658"/>
      <c r="CQ43" s="659"/>
      <c r="CR43" s="660">
        <v>6255</v>
      </c>
      <c r="CS43" s="692"/>
      <c r="CT43" s="692"/>
      <c r="CU43" s="692"/>
      <c r="CV43" s="692"/>
      <c r="CW43" s="692"/>
      <c r="CX43" s="692"/>
      <c r="CY43" s="693"/>
      <c r="CZ43" s="665">
        <v>0.1</v>
      </c>
      <c r="DA43" s="690"/>
      <c r="DB43" s="690"/>
      <c r="DC43" s="694"/>
      <c r="DD43" s="669">
        <v>6255</v>
      </c>
      <c r="DE43" s="692"/>
      <c r="DF43" s="692"/>
      <c r="DG43" s="692"/>
      <c r="DH43" s="692"/>
      <c r="DI43" s="692"/>
      <c r="DJ43" s="692"/>
      <c r="DK43" s="693"/>
      <c r="DL43" s="743"/>
      <c r="DM43" s="744"/>
      <c r="DN43" s="744"/>
      <c r="DO43" s="744"/>
      <c r="DP43" s="744"/>
      <c r="DQ43" s="744"/>
      <c r="DR43" s="744"/>
      <c r="DS43" s="744"/>
      <c r="DT43" s="744"/>
      <c r="DU43" s="744"/>
      <c r="DV43" s="745"/>
      <c r="DW43" s="734"/>
      <c r="DX43" s="735"/>
      <c r="DY43" s="735"/>
      <c r="DZ43" s="735"/>
      <c r="EA43" s="735"/>
      <c r="EB43" s="735"/>
      <c r="EC43" s="736"/>
    </row>
    <row r="44" spans="2:133" ht="11.25" customHeight="1" x14ac:dyDescent="0.2">
      <c r="B44" s="746" t="s">
        <v>344</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c r="AH44" s="746"/>
      <c r="AI44" s="746"/>
      <c r="AJ44" s="746"/>
      <c r="AK44" s="746"/>
      <c r="AL44" s="746"/>
      <c r="AM44" s="746"/>
      <c r="AN44" s="746"/>
      <c r="AO44" s="746"/>
      <c r="AP44" s="746"/>
      <c r="AQ44" s="746"/>
      <c r="AR44" s="746"/>
      <c r="AS44" s="746"/>
      <c r="AT44" s="746"/>
      <c r="AU44" s="746"/>
      <c r="AV44" s="746"/>
      <c r="AW44" s="746"/>
      <c r="AX44" s="746"/>
      <c r="AY44" s="746"/>
      <c r="AZ44" s="746"/>
      <c r="BA44" s="746"/>
      <c r="BB44" s="746"/>
      <c r="BC44" s="746"/>
      <c r="BD44" s="746"/>
      <c r="BE44" s="746"/>
      <c r="BF44" s="746"/>
      <c r="BG44" s="746"/>
      <c r="BH44" s="746"/>
      <c r="BI44" s="746"/>
      <c r="BJ44" s="746"/>
      <c r="BK44" s="746"/>
      <c r="BL44" s="746"/>
      <c r="BM44" s="746"/>
      <c r="BN44" s="746"/>
      <c r="BO44" s="746"/>
      <c r="BP44" s="746"/>
      <c r="BQ44" s="746"/>
      <c r="BR44" s="746"/>
      <c r="BS44" s="746"/>
      <c r="BT44" s="746"/>
      <c r="BU44" s="746"/>
      <c r="BV44" s="746"/>
      <c r="BW44" s="746"/>
      <c r="BX44" s="746"/>
      <c r="BY44" s="746"/>
      <c r="BZ44" s="746"/>
      <c r="CA44" s="746"/>
      <c r="CB44" s="746"/>
      <c r="CC44" s="747"/>
      <c r="CD44" s="696" t="s">
        <v>292</v>
      </c>
      <c r="CE44" s="697"/>
      <c r="CF44" s="657" t="s">
        <v>345</v>
      </c>
      <c r="CG44" s="658"/>
      <c r="CH44" s="658"/>
      <c r="CI44" s="658"/>
      <c r="CJ44" s="658"/>
      <c r="CK44" s="658"/>
      <c r="CL44" s="658"/>
      <c r="CM44" s="658"/>
      <c r="CN44" s="658"/>
      <c r="CO44" s="658"/>
      <c r="CP44" s="658"/>
      <c r="CQ44" s="659"/>
      <c r="CR44" s="660">
        <v>2145035</v>
      </c>
      <c r="CS44" s="661"/>
      <c r="CT44" s="661"/>
      <c r="CU44" s="661"/>
      <c r="CV44" s="661"/>
      <c r="CW44" s="661"/>
      <c r="CX44" s="661"/>
      <c r="CY44" s="662"/>
      <c r="CZ44" s="665">
        <v>21.8</v>
      </c>
      <c r="DA44" s="666"/>
      <c r="DB44" s="666"/>
      <c r="DC44" s="672"/>
      <c r="DD44" s="669">
        <v>312093</v>
      </c>
      <c r="DE44" s="661"/>
      <c r="DF44" s="661"/>
      <c r="DG44" s="661"/>
      <c r="DH44" s="661"/>
      <c r="DI44" s="661"/>
      <c r="DJ44" s="661"/>
      <c r="DK44" s="662"/>
      <c r="DL44" s="743"/>
      <c r="DM44" s="744"/>
      <c r="DN44" s="744"/>
      <c r="DO44" s="744"/>
      <c r="DP44" s="744"/>
      <c r="DQ44" s="744"/>
      <c r="DR44" s="744"/>
      <c r="DS44" s="744"/>
      <c r="DT44" s="744"/>
      <c r="DU44" s="744"/>
      <c r="DV44" s="745"/>
      <c r="DW44" s="734"/>
      <c r="DX44" s="735"/>
      <c r="DY44" s="735"/>
      <c r="DZ44" s="735"/>
      <c r="EA44" s="735"/>
      <c r="EB44" s="735"/>
      <c r="EC44" s="736"/>
    </row>
    <row r="45" spans="2:133" ht="11.25" customHeight="1" x14ac:dyDescent="0.2">
      <c r="B45" s="746" t="s">
        <v>346</v>
      </c>
      <c r="C45" s="746"/>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c r="AF45" s="746"/>
      <c r="AG45" s="746"/>
      <c r="AH45" s="746"/>
      <c r="AI45" s="746"/>
      <c r="AJ45" s="746"/>
      <c r="AK45" s="746"/>
      <c r="AL45" s="746"/>
      <c r="AM45" s="746"/>
      <c r="AN45" s="746"/>
      <c r="AO45" s="746"/>
      <c r="AP45" s="746"/>
      <c r="AQ45" s="746"/>
      <c r="AR45" s="746"/>
      <c r="AS45" s="746"/>
      <c r="AT45" s="746"/>
      <c r="AU45" s="746"/>
      <c r="AV45" s="746"/>
      <c r="AW45" s="746"/>
      <c r="AX45" s="746"/>
      <c r="AY45" s="746"/>
      <c r="AZ45" s="746"/>
      <c r="BA45" s="746"/>
      <c r="BB45" s="746"/>
      <c r="BC45" s="746"/>
      <c r="BD45" s="746"/>
      <c r="BE45" s="746"/>
      <c r="BF45" s="746"/>
      <c r="BG45" s="746"/>
      <c r="BH45" s="746"/>
      <c r="BI45" s="746"/>
      <c r="BJ45" s="746"/>
      <c r="BK45" s="746"/>
      <c r="BL45" s="746"/>
      <c r="BM45" s="746"/>
      <c r="BN45" s="746"/>
      <c r="BO45" s="746"/>
      <c r="BP45" s="746"/>
      <c r="BQ45" s="746"/>
      <c r="BR45" s="746"/>
      <c r="BS45" s="746"/>
      <c r="BT45" s="746"/>
      <c r="BU45" s="746"/>
      <c r="BV45" s="746"/>
      <c r="BW45" s="746"/>
      <c r="BX45" s="746"/>
      <c r="BY45" s="746"/>
      <c r="BZ45" s="746"/>
      <c r="CA45" s="746"/>
      <c r="CB45" s="746"/>
      <c r="CC45" s="747"/>
      <c r="CD45" s="698"/>
      <c r="CE45" s="699"/>
      <c r="CF45" s="657" t="s">
        <v>347</v>
      </c>
      <c r="CG45" s="658"/>
      <c r="CH45" s="658"/>
      <c r="CI45" s="658"/>
      <c r="CJ45" s="658"/>
      <c r="CK45" s="658"/>
      <c r="CL45" s="658"/>
      <c r="CM45" s="658"/>
      <c r="CN45" s="658"/>
      <c r="CO45" s="658"/>
      <c r="CP45" s="658"/>
      <c r="CQ45" s="659"/>
      <c r="CR45" s="660">
        <v>1341185</v>
      </c>
      <c r="CS45" s="692"/>
      <c r="CT45" s="692"/>
      <c r="CU45" s="692"/>
      <c r="CV45" s="692"/>
      <c r="CW45" s="692"/>
      <c r="CX45" s="692"/>
      <c r="CY45" s="693"/>
      <c r="CZ45" s="665">
        <v>13.7</v>
      </c>
      <c r="DA45" s="690"/>
      <c r="DB45" s="690"/>
      <c r="DC45" s="694"/>
      <c r="DD45" s="669">
        <v>69554</v>
      </c>
      <c r="DE45" s="692"/>
      <c r="DF45" s="692"/>
      <c r="DG45" s="692"/>
      <c r="DH45" s="692"/>
      <c r="DI45" s="692"/>
      <c r="DJ45" s="692"/>
      <c r="DK45" s="693"/>
      <c r="DL45" s="743"/>
      <c r="DM45" s="744"/>
      <c r="DN45" s="744"/>
      <c r="DO45" s="744"/>
      <c r="DP45" s="744"/>
      <c r="DQ45" s="744"/>
      <c r="DR45" s="744"/>
      <c r="DS45" s="744"/>
      <c r="DT45" s="744"/>
      <c r="DU45" s="744"/>
      <c r="DV45" s="745"/>
      <c r="DW45" s="734"/>
      <c r="DX45" s="735"/>
      <c r="DY45" s="735"/>
      <c r="DZ45" s="735"/>
      <c r="EA45" s="735"/>
      <c r="EB45" s="735"/>
      <c r="EC45" s="736"/>
    </row>
    <row r="46" spans="2:133" ht="11.25" customHeight="1" x14ac:dyDescent="0.2">
      <c r="B46" s="225"/>
      <c r="CD46" s="698"/>
      <c r="CE46" s="699"/>
      <c r="CF46" s="657" t="s">
        <v>348</v>
      </c>
      <c r="CG46" s="658"/>
      <c r="CH46" s="658"/>
      <c r="CI46" s="658"/>
      <c r="CJ46" s="658"/>
      <c r="CK46" s="658"/>
      <c r="CL46" s="658"/>
      <c r="CM46" s="658"/>
      <c r="CN46" s="658"/>
      <c r="CO46" s="658"/>
      <c r="CP46" s="658"/>
      <c r="CQ46" s="659"/>
      <c r="CR46" s="660">
        <v>686400</v>
      </c>
      <c r="CS46" s="661"/>
      <c r="CT46" s="661"/>
      <c r="CU46" s="661"/>
      <c r="CV46" s="661"/>
      <c r="CW46" s="661"/>
      <c r="CX46" s="661"/>
      <c r="CY46" s="662"/>
      <c r="CZ46" s="665">
        <v>7</v>
      </c>
      <c r="DA46" s="666"/>
      <c r="DB46" s="666"/>
      <c r="DC46" s="672"/>
      <c r="DD46" s="669">
        <v>190261</v>
      </c>
      <c r="DE46" s="661"/>
      <c r="DF46" s="661"/>
      <c r="DG46" s="661"/>
      <c r="DH46" s="661"/>
      <c r="DI46" s="661"/>
      <c r="DJ46" s="661"/>
      <c r="DK46" s="662"/>
      <c r="DL46" s="743"/>
      <c r="DM46" s="744"/>
      <c r="DN46" s="744"/>
      <c r="DO46" s="744"/>
      <c r="DP46" s="744"/>
      <c r="DQ46" s="744"/>
      <c r="DR46" s="744"/>
      <c r="DS46" s="744"/>
      <c r="DT46" s="744"/>
      <c r="DU46" s="744"/>
      <c r="DV46" s="745"/>
      <c r="DW46" s="734"/>
      <c r="DX46" s="735"/>
      <c r="DY46" s="735"/>
      <c r="DZ46" s="735"/>
      <c r="EA46" s="735"/>
      <c r="EB46" s="735"/>
      <c r="EC46" s="736"/>
    </row>
    <row r="47" spans="2:133" ht="11.25" customHeight="1" x14ac:dyDescent="0.2">
      <c r="B47" s="225"/>
      <c r="CD47" s="698"/>
      <c r="CE47" s="699"/>
      <c r="CF47" s="657" t="s">
        <v>349</v>
      </c>
      <c r="CG47" s="658"/>
      <c r="CH47" s="658"/>
      <c r="CI47" s="658"/>
      <c r="CJ47" s="658"/>
      <c r="CK47" s="658"/>
      <c r="CL47" s="658"/>
      <c r="CM47" s="658"/>
      <c r="CN47" s="658"/>
      <c r="CO47" s="658"/>
      <c r="CP47" s="658"/>
      <c r="CQ47" s="659"/>
      <c r="CR47" s="660">
        <v>144518</v>
      </c>
      <c r="CS47" s="692"/>
      <c r="CT47" s="692"/>
      <c r="CU47" s="692"/>
      <c r="CV47" s="692"/>
      <c r="CW47" s="692"/>
      <c r="CX47" s="692"/>
      <c r="CY47" s="693"/>
      <c r="CZ47" s="665">
        <v>1.5</v>
      </c>
      <c r="DA47" s="690"/>
      <c r="DB47" s="690"/>
      <c r="DC47" s="694"/>
      <c r="DD47" s="669">
        <v>5047</v>
      </c>
      <c r="DE47" s="692"/>
      <c r="DF47" s="692"/>
      <c r="DG47" s="692"/>
      <c r="DH47" s="692"/>
      <c r="DI47" s="692"/>
      <c r="DJ47" s="692"/>
      <c r="DK47" s="693"/>
      <c r="DL47" s="743"/>
      <c r="DM47" s="744"/>
      <c r="DN47" s="744"/>
      <c r="DO47" s="744"/>
      <c r="DP47" s="744"/>
      <c r="DQ47" s="744"/>
      <c r="DR47" s="744"/>
      <c r="DS47" s="744"/>
      <c r="DT47" s="744"/>
      <c r="DU47" s="744"/>
      <c r="DV47" s="745"/>
      <c r="DW47" s="734"/>
      <c r="DX47" s="735"/>
      <c r="DY47" s="735"/>
      <c r="DZ47" s="735"/>
      <c r="EA47" s="735"/>
      <c r="EB47" s="735"/>
      <c r="EC47" s="736"/>
    </row>
    <row r="48" spans="2:133" ht="11" x14ac:dyDescent="0.2">
      <c r="B48" s="225"/>
      <c r="CD48" s="700"/>
      <c r="CE48" s="701"/>
      <c r="CF48" s="657" t="s">
        <v>350</v>
      </c>
      <c r="CG48" s="658"/>
      <c r="CH48" s="658"/>
      <c r="CI48" s="658"/>
      <c r="CJ48" s="658"/>
      <c r="CK48" s="658"/>
      <c r="CL48" s="658"/>
      <c r="CM48" s="658"/>
      <c r="CN48" s="658"/>
      <c r="CO48" s="658"/>
      <c r="CP48" s="658"/>
      <c r="CQ48" s="659"/>
      <c r="CR48" s="660" t="s">
        <v>122</v>
      </c>
      <c r="CS48" s="661"/>
      <c r="CT48" s="661"/>
      <c r="CU48" s="661"/>
      <c r="CV48" s="661"/>
      <c r="CW48" s="661"/>
      <c r="CX48" s="661"/>
      <c r="CY48" s="662"/>
      <c r="CZ48" s="665" t="s">
        <v>122</v>
      </c>
      <c r="DA48" s="666"/>
      <c r="DB48" s="666"/>
      <c r="DC48" s="672"/>
      <c r="DD48" s="669" t="s">
        <v>122</v>
      </c>
      <c r="DE48" s="661"/>
      <c r="DF48" s="661"/>
      <c r="DG48" s="661"/>
      <c r="DH48" s="661"/>
      <c r="DI48" s="661"/>
      <c r="DJ48" s="661"/>
      <c r="DK48" s="662"/>
      <c r="DL48" s="743"/>
      <c r="DM48" s="744"/>
      <c r="DN48" s="744"/>
      <c r="DO48" s="744"/>
      <c r="DP48" s="744"/>
      <c r="DQ48" s="744"/>
      <c r="DR48" s="744"/>
      <c r="DS48" s="744"/>
      <c r="DT48" s="744"/>
      <c r="DU48" s="744"/>
      <c r="DV48" s="745"/>
      <c r="DW48" s="734"/>
      <c r="DX48" s="735"/>
      <c r="DY48" s="735"/>
      <c r="DZ48" s="735"/>
      <c r="EA48" s="735"/>
      <c r="EB48" s="735"/>
      <c r="EC48" s="736"/>
    </row>
    <row r="49" spans="2:133" ht="11.25" customHeight="1" x14ac:dyDescent="0.2">
      <c r="B49" s="225"/>
      <c r="CD49" s="681" t="s">
        <v>351</v>
      </c>
      <c r="CE49" s="682"/>
      <c r="CF49" s="682"/>
      <c r="CG49" s="682"/>
      <c r="CH49" s="682"/>
      <c r="CI49" s="682"/>
      <c r="CJ49" s="682"/>
      <c r="CK49" s="682"/>
      <c r="CL49" s="682"/>
      <c r="CM49" s="682"/>
      <c r="CN49" s="682"/>
      <c r="CO49" s="682"/>
      <c r="CP49" s="682"/>
      <c r="CQ49" s="683"/>
      <c r="CR49" s="732">
        <v>9817526</v>
      </c>
      <c r="CS49" s="719"/>
      <c r="CT49" s="719"/>
      <c r="CU49" s="719"/>
      <c r="CV49" s="719"/>
      <c r="CW49" s="719"/>
      <c r="CX49" s="719"/>
      <c r="CY49" s="748"/>
      <c r="CZ49" s="740">
        <v>100</v>
      </c>
      <c r="DA49" s="749"/>
      <c r="DB49" s="749"/>
      <c r="DC49" s="750"/>
      <c r="DD49" s="751">
        <v>6103155</v>
      </c>
      <c r="DE49" s="719"/>
      <c r="DF49" s="719"/>
      <c r="DG49" s="719"/>
      <c r="DH49" s="719"/>
      <c r="DI49" s="719"/>
      <c r="DJ49" s="719"/>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Y+BFJQ2DMPdymqoy8xcC61j+//ffXaqbIBghjovDjzcLODYXffNSL8boSrSSF5ADwYX+/G71NzQjNZTAR8OT3g==" saltValue="tBJpK6PAq79fEBiq9e6SN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8" t="s">
        <v>352</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9" t="s">
        <v>353</v>
      </c>
      <c r="DK2" s="760"/>
      <c r="DL2" s="760"/>
      <c r="DM2" s="760"/>
      <c r="DN2" s="760"/>
      <c r="DO2" s="761"/>
      <c r="DP2" s="228"/>
      <c r="DQ2" s="759" t="s">
        <v>354</v>
      </c>
      <c r="DR2" s="760"/>
      <c r="DS2" s="760"/>
      <c r="DT2" s="760"/>
      <c r="DU2" s="760"/>
      <c r="DV2" s="760"/>
      <c r="DW2" s="760"/>
      <c r="DX2" s="760"/>
      <c r="DY2" s="760"/>
      <c r="DZ2" s="761"/>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2" t="s">
        <v>355</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2"/>
      <c r="BA4" s="232"/>
      <c r="BB4" s="232"/>
      <c r="BC4" s="232"/>
      <c r="BD4" s="232"/>
      <c r="BE4" s="233"/>
      <c r="BF4" s="233"/>
      <c r="BG4" s="233"/>
      <c r="BH4" s="233"/>
      <c r="BI4" s="233"/>
      <c r="BJ4" s="233"/>
      <c r="BK4" s="233"/>
      <c r="BL4" s="233"/>
      <c r="BM4" s="233"/>
      <c r="BN4" s="233"/>
      <c r="BO4" s="233"/>
      <c r="BP4" s="233"/>
      <c r="BQ4" s="763" t="s">
        <v>356</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4"/>
    </row>
    <row r="5" spans="1:131" s="235" customFormat="1" ht="26.25" customHeight="1" x14ac:dyDescent="0.2">
      <c r="A5" s="764" t="s">
        <v>357</v>
      </c>
      <c r="B5" s="765"/>
      <c r="C5" s="765"/>
      <c r="D5" s="765"/>
      <c r="E5" s="765"/>
      <c r="F5" s="765"/>
      <c r="G5" s="765"/>
      <c r="H5" s="765"/>
      <c r="I5" s="765"/>
      <c r="J5" s="765"/>
      <c r="K5" s="765"/>
      <c r="L5" s="765"/>
      <c r="M5" s="765"/>
      <c r="N5" s="765"/>
      <c r="O5" s="765"/>
      <c r="P5" s="766"/>
      <c r="Q5" s="770" t="s">
        <v>358</v>
      </c>
      <c r="R5" s="771"/>
      <c r="S5" s="771"/>
      <c r="T5" s="771"/>
      <c r="U5" s="772"/>
      <c r="V5" s="770" t="s">
        <v>359</v>
      </c>
      <c r="W5" s="771"/>
      <c r="X5" s="771"/>
      <c r="Y5" s="771"/>
      <c r="Z5" s="772"/>
      <c r="AA5" s="770" t="s">
        <v>360</v>
      </c>
      <c r="AB5" s="771"/>
      <c r="AC5" s="771"/>
      <c r="AD5" s="771"/>
      <c r="AE5" s="771"/>
      <c r="AF5" s="776" t="s">
        <v>361</v>
      </c>
      <c r="AG5" s="771"/>
      <c r="AH5" s="771"/>
      <c r="AI5" s="771"/>
      <c r="AJ5" s="777"/>
      <c r="AK5" s="771" t="s">
        <v>362</v>
      </c>
      <c r="AL5" s="771"/>
      <c r="AM5" s="771"/>
      <c r="AN5" s="771"/>
      <c r="AO5" s="772"/>
      <c r="AP5" s="770" t="s">
        <v>363</v>
      </c>
      <c r="AQ5" s="771"/>
      <c r="AR5" s="771"/>
      <c r="AS5" s="771"/>
      <c r="AT5" s="772"/>
      <c r="AU5" s="770" t="s">
        <v>364</v>
      </c>
      <c r="AV5" s="771"/>
      <c r="AW5" s="771"/>
      <c r="AX5" s="771"/>
      <c r="AY5" s="777"/>
      <c r="AZ5" s="232"/>
      <c r="BA5" s="232"/>
      <c r="BB5" s="232"/>
      <c r="BC5" s="232"/>
      <c r="BD5" s="232"/>
      <c r="BE5" s="233"/>
      <c r="BF5" s="233"/>
      <c r="BG5" s="233"/>
      <c r="BH5" s="233"/>
      <c r="BI5" s="233"/>
      <c r="BJ5" s="233"/>
      <c r="BK5" s="233"/>
      <c r="BL5" s="233"/>
      <c r="BM5" s="233"/>
      <c r="BN5" s="233"/>
      <c r="BO5" s="233"/>
      <c r="BP5" s="233"/>
      <c r="BQ5" s="764" t="s">
        <v>365</v>
      </c>
      <c r="BR5" s="765"/>
      <c r="BS5" s="765"/>
      <c r="BT5" s="765"/>
      <c r="BU5" s="765"/>
      <c r="BV5" s="765"/>
      <c r="BW5" s="765"/>
      <c r="BX5" s="765"/>
      <c r="BY5" s="765"/>
      <c r="BZ5" s="765"/>
      <c r="CA5" s="765"/>
      <c r="CB5" s="765"/>
      <c r="CC5" s="765"/>
      <c r="CD5" s="765"/>
      <c r="CE5" s="765"/>
      <c r="CF5" s="765"/>
      <c r="CG5" s="766"/>
      <c r="CH5" s="770" t="s">
        <v>366</v>
      </c>
      <c r="CI5" s="771"/>
      <c r="CJ5" s="771"/>
      <c r="CK5" s="771"/>
      <c r="CL5" s="772"/>
      <c r="CM5" s="770" t="s">
        <v>367</v>
      </c>
      <c r="CN5" s="771"/>
      <c r="CO5" s="771"/>
      <c r="CP5" s="771"/>
      <c r="CQ5" s="772"/>
      <c r="CR5" s="770" t="s">
        <v>368</v>
      </c>
      <c r="CS5" s="771"/>
      <c r="CT5" s="771"/>
      <c r="CU5" s="771"/>
      <c r="CV5" s="772"/>
      <c r="CW5" s="770" t="s">
        <v>369</v>
      </c>
      <c r="CX5" s="771"/>
      <c r="CY5" s="771"/>
      <c r="CZ5" s="771"/>
      <c r="DA5" s="772"/>
      <c r="DB5" s="770" t="s">
        <v>370</v>
      </c>
      <c r="DC5" s="771"/>
      <c r="DD5" s="771"/>
      <c r="DE5" s="771"/>
      <c r="DF5" s="772"/>
      <c r="DG5" s="800" t="s">
        <v>371</v>
      </c>
      <c r="DH5" s="801"/>
      <c r="DI5" s="801"/>
      <c r="DJ5" s="801"/>
      <c r="DK5" s="802"/>
      <c r="DL5" s="800" t="s">
        <v>372</v>
      </c>
      <c r="DM5" s="801"/>
      <c r="DN5" s="801"/>
      <c r="DO5" s="801"/>
      <c r="DP5" s="802"/>
      <c r="DQ5" s="770" t="s">
        <v>373</v>
      </c>
      <c r="DR5" s="771"/>
      <c r="DS5" s="771"/>
      <c r="DT5" s="771"/>
      <c r="DU5" s="772"/>
      <c r="DV5" s="770" t="s">
        <v>364</v>
      </c>
      <c r="DW5" s="771"/>
      <c r="DX5" s="771"/>
      <c r="DY5" s="771"/>
      <c r="DZ5" s="777"/>
      <c r="EA5" s="234"/>
    </row>
    <row r="6" spans="1:131" s="235" customFormat="1" ht="26.25" customHeight="1" thickBot="1" x14ac:dyDescent="0.25">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2"/>
      <c r="BA6" s="232"/>
      <c r="BB6" s="232"/>
      <c r="BC6" s="232"/>
      <c r="BD6" s="232"/>
      <c r="BE6" s="233"/>
      <c r="BF6" s="233"/>
      <c r="BG6" s="233"/>
      <c r="BH6" s="233"/>
      <c r="BI6" s="233"/>
      <c r="BJ6" s="233"/>
      <c r="BK6" s="233"/>
      <c r="BL6" s="233"/>
      <c r="BM6" s="233"/>
      <c r="BN6" s="233"/>
      <c r="BO6" s="233"/>
      <c r="BP6" s="233"/>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03"/>
      <c r="DH6" s="804"/>
      <c r="DI6" s="804"/>
      <c r="DJ6" s="804"/>
      <c r="DK6" s="805"/>
      <c r="DL6" s="803"/>
      <c r="DM6" s="804"/>
      <c r="DN6" s="804"/>
      <c r="DO6" s="804"/>
      <c r="DP6" s="805"/>
      <c r="DQ6" s="773"/>
      <c r="DR6" s="774"/>
      <c r="DS6" s="774"/>
      <c r="DT6" s="774"/>
      <c r="DU6" s="775"/>
      <c r="DV6" s="773"/>
      <c r="DW6" s="774"/>
      <c r="DX6" s="774"/>
      <c r="DY6" s="774"/>
      <c r="DZ6" s="779"/>
      <c r="EA6" s="234"/>
    </row>
    <row r="7" spans="1:131" s="235" customFormat="1" ht="26.25" customHeight="1" thickTop="1" x14ac:dyDescent="0.2">
      <c r="A7" s="236">
        <v>1</v>
      </c>
      <c r="B7" s="786" t="s">
        <v>374</v>
      </c>
      <c r="C7" s="787"/>
      <c r="D7" s="787"/>
      <c r="E7" s="787"/>
      <c r="F7" s="787"/>
      <c r="G7" s="787"/>
      <c r="H7" s="787"/>
      <c r="I7" s="787"/>
      <c r="J7" s="787"/>
      <c r="K7" s="787"/>
      <c r="L7" s="787"/>
      <c r="M7" s="787"/>
      <c r="N7" s="787"/>
      <c r="O7" s="787"/>
      <c r="P7" s="788"/>
      <c r="Q7" s="789">
        <v>10152</v>
      </c>
      <c r="R7" s="790"/>
      <c r="S7" s="790"/>
      <c r="T7" s="790"/>
      <c r="U7" s="790"/>
      <c r="V7" s="790">
        <v>9809</v>
      </c>
      <c r="W7" s="790"/>
      <c r="X7" s="790"/>
      <c r="Y7" s="790"/>
      <c r="Z7" s="790"/>
      <c r="AA7" s="790">
        <v>343</v>
      </c>
      <c r="AB7" s="790"/>
      <c r="AC7" s="790"/>
      <c r="AD7" s="790"/>
      <c r="AE7" s="791"/>
      <c r="AF7" s="792">
        <v>233</v>
      </c>
      <c r="AG7" s="793"/>
      <c r="AH7" s="793"/>
      <c r="AI7" s="793"/>
      <c r="AJ7" s="794"/>
      <c r="AK7" s="795">
        <v>26</v>
      </c>
      <c r="AL7" s="796"/>
      <c r="AM7" s="796"/>
      <c r="AN7" s="796"/>
      <c r="AO7" s="796"/>
      <c r="AP7" s="796">
        <v>9511</v>
      </c>
      <c r="AQ7" s="796"/>
      <c r="AR7" s="796"/>
      <c r="AS7" s="796"/>
      <c r="AT7" s="796"/>
      <c r="AU7" s="797"/>
      <c r="AV7" s="797"/>
      <c r="AW7" s="797"/>
      <c r="AX7" s="797"/>
      <c r="AY7" s="798"/>
      <c r="AZ7" s="232"/>
      <c r="BA7" s="232"/>
      <c r="BB7" s="232"/>
      <c r="BC7" s="232"/>
      <c r="BD7" s="232"/>
      <c r="BE7" s="233"/>
      <c r="BF7" s="233"/>
      <c r="BG7" s="233"/>
      <c r="BH7" s="233"/>
      <c r="BI7" s="233"/>
      <c r="BJ7" s="233"/>
      <c r="BK7" s="233"/>
      <c r="BL7" s="233"/>
      <c r="BM7" s="233"/>
      <c r="BN7" s="233"/>
      <c r="BO7" s="233"/>
      <c r="BP7" s="233"/>
      <c r="BQ7" s="236">
        <v>1</v>
      </c>
      <c r="BR7" s="237"/>
      <c r="BS7" s="783"/>
      <c r="BT7" s="784"/>
      <c r="BU7" s="784"/>
      <c r="BV7" s="784"/>
      <c r="BW7" s="784"/>
      <c r="BX7" s="784"/>
      <c r="BY7" s="784"/>
      <c r="BZ7" s="784"/>
      <c r="CA7" s="784"/>
      <c r="CB7" s="784"/>
      <c r="CC7" s="784"/>
      <c r="CD7" s="784"/>
      <c r="CE7" s="784"/>
      <c r="CF7" s="784"/>
      <c r="CG7" s="799"/>
      <c r="CH7" s="780"/>
      <c r="CI7" s="781"/>
      <c r="CJ7" s="781"/>
      <c r="CK7" s="781"/>
      <c r="CL7" s="782"/>
      <c r="CM7" s="780"/>
      <c r="CN7" s="781"/>
      <c r="CO7" s="781"/>
      <c r="CP7" s="781"/>
      <c r="CQ7" s="782"/>
      <c r="CR7" s="780"/>
      <c r="CS7" s="781"/>
      <c r="CT7" s="781"/>
      <c r="CU7" s="781"/>
      <c r="CV7" s="782"/>
      <c r="CW7" s="780"/>
      <c r="CX7" s="781"/>
      <c r="CY7" s="781"/>
      <c r="CZ7" s="781"/>
      <c r="DA7" s="782"/>
      <c r="DB7" s="780"/>
      <c r="DC7" s="781"/>
      <c r="DD7" s="781"/>
      <c r="DE7" s="781"/>
      <c r="DF7" s="782"/>
      <c r="DG7" s="780"/>
      <c r="DH7" s="781"/>
      <c r="DI7" s="781"/>
      <c r="DJ7" s="781"/>
      <c r="DK7" s="782"/>
      <c r="DL7" s="780"/>
      <c r="DM7" s="781"/>
      <c r="DN7" s="781"/>
      <c r="DO7" s="781"/>
      <c r="DP7" s="782"/>
      <c r="DQ7" s="780"/>
      <c r="DR7" s="781"/>
      <c r="DS7" s="781"/>
      <c r="DT7" s="781"/>
      <c r="DU7" s="782"/>
      <c r="DV7" s="783"/>
      <c r="DW7" s="784"/>
      <c r="DX7" s="784"/>
      <c r="DY7" s="784"/>
      <c r="DZ7" s="785"/>
      <c r="EA7" s="234"/>
    </row>
    <row r="8" spans="1:131" s="235" customFormat="1" ht="26.25" customHeight="1" x14ac:dyDescent="0.2">
      <c r="A8" s="238">
        <v>2</v>
      </c>
      <c r="B8" s="817"/>
      <c r="C8" s="818"/>
      <c r="D8" s="818"/>
      <c r="E8" s="818"/>
      <c r="F8" s="818"/>
      <c r="G8" s="818"/>
      <c r="H8" s="818"/>
      <c r="I8" s="818"/>
      <c r="J8" s="818"/>
      <c r="K8" s="818"/>
      <c r="L8" s="818"/>
      <c r="M8" s="818"/>
      <c r="N8" s="818"/>
      <c r="O8" s="818"/>
      <c r="P8" s="819"/>
      <c r="Q8" s="820"/>
      <c r="R8" s="821"/>
      <c r="S8" s="821"/>
      <c r="T8" s="821"/>
      <c r="U8" s="821"/>
      <c r="V8" s="821"/>
      <c r="W8" s="821"/>
      <c r="X8" s="821"/>
      <c r="Y8" s="821"/>
      <c r="Z8" s="821"/>
      <c r="AA8" s="821"/>
      <c r="AB8" s="821"/>
      <c r="AC8" s="821"/>
      <c r="AD8" s="821"/>
      <c r="AE8" s="822"/>
      <c r="AF8" s="823"/>
      <c r="AG8" s="824"/>
      <c r="AH8" s="824"/>
      <c r="AI8" s="824"/>
      <c r="AJ8" s="825"/>
      <c r="AK8" s="806"/>
      <c r="AL8" s="807"/>
      <c r="AM8" s="807"/>
      <c r="AN8" s="807"/>
      <c r="AO8" s="807"/>
      <c r="AP8" s="807"/>
      <c r="AQ8" s="807"/>
      <c r="AR8" s="807"/>
      <c r="AS8" s="807"/>
      <c r="AT8" s="807"/>
      <c r="AU8" s="808"/>
      <c r="AV8" s="808"/>
      <c r="AW8" s="808"/>
      <c r="AX8" s="808"/>
      <c r="AY8" s="809"/>
      <c r="AZ8" s="232"/>
      <c r="BA8" s="232"/>
      <c r="BB8" s="232"/>
      <c r="BC8" s="232"/>
      <c r="BD8" s="232"/>
      <c r="BE8" s="233"/>
      <c r="BF8" s="233"/>
      <c r="BG8" s="233"/>
      <c r="BH8" s="233"/>
      <c r="BI8" s="233"/>
      <c r="BJ8" s="233"/>
      <c r="BK8" s="233"/>
      <c r="BL8" s="233"/>
      <c r="BM8" s="233"/>
      <c r="BN8" s="233"/>
      <c r="BO8" s="233"/>
      <c r="BP8" s="233"/>
      <c r="BQ8" s="238">
        <v>2</v>
      </c>
      <c r="BR8" s="239"/>
      <c r="BS8" s="810"/>
      <c r="BT8" s="811"/>
      <c r="BU8" s="811"/>
      <c r="BV8" s="811"/>
      <c r="BW8" s="811"/>
      <c r="BX8" s="811"/>
      <c r="BY8" s="811"/>
      <c r="BZ8" s="811"/>
      <c r="CA8" s="811"/>
      <c r="CB8" s="811"/>
      <c r="CC8" s="811"/>
      <c r="CD8" s="811"/>
      <c r="CE8" s="811"/>
      <c r="CF8" s="811"/>
      <c r="CG8" s="812"/>
      <c r="CH8" s="813"/>
      <c r="CI8" s="814"/>
      <c r="CJ8" s="814"/>
      <c r="CK8" s="814"/>
      <c r="CL8" s="815"/>
      <c r="CM8" s="813"/>
      <c r="CN8" s="814"/>
      <c r="CO8" s="814"/>
      <c r="CP8" s="814"/>
      <c r="CQ8" s="815"/>
      <c r="CR8" s="813"/>
      <c r="CS8" s="814"/>
      <c r="CT8" s="814"/>
      <c r="CU8" s="814"/>
      <c r="CV8" s="815"/>
      <c r="CW8" s="813"/>
      <c r="CX8" s="814"/>
      <c r="CY8" s="814"/>
      <c r="CZ8" s="814"/>
      <c r="DA8" s="815"/>
      <c r="DB8" s="813"/>
      <c r="DC8" s="814"/>
      <c r="DD8" s="814"/>
      <c r="DE8" s="814"/>
      <c r="DF8" s="815"/>
      <c r="DG8" s="813"/>
      <c r="DH8" s="814"/>
      <c r="DI8" s="814"/>
      <c r="DJ8" s="814"/>
      <c r="DK8" s="815"/>
      <c r="DL8" s="813"/>
      <c r="DM8" s="814"/>
      <c r="DN8" s="814"/>
      <c r="DO8" s="814"/>
      <c r="DP8" s="815"/>
      <c r="DQ8" s="813"/>
      <c r="DR8" s="814"/>
      <c r="DS8" s="814"/>
      <c r="DT8" s="814"/>
      <c r="DU8" s="815"/>
      <c r="DV8" s="810"/>
      <c r="DW8" s="811"/>
      <c r="DX8" s="811"/>
      <c r="DY8" s="811"/>
      <c r="DZ8" s="816"/>
      <c r="EA8" s="234"/>
    </row>
    <row r="9" spans="1:131" s="235" customFormat="1" ht="26.25" customHeight="1" x14ac:dyDescent="0.2">
      <c r="A9" s="238">
        <v>3</v>
      </c>
      <c r="B9" s="817"/>
      <c r="C9" s="818"/>
      <c r="D9" s="818"/>
      <c r="E9" s="818"/>
      <c r="F9" s="818"/>
      <c r="G9" s="818"/>
      <c r="H9" s="818"/>
      <c r="I9" s="818"/>
      <c r="J9" s="818"/>
      <c r="K9" s="818"/>
      <c r="L9" s="818"/>
      <c r="M9" s="818"/>
      <c r="N9" s="818"/>
      <c r="O9" s="818"/>
      <c r="P9" s="819"/>
      <c r="Q9" s="820"/>
      <c r="R9" s="821"/>
      <c r="S9" s="821"/>
      <c r="T9" s="821"/>
      <c r="U9" s="821"/>
      <c r="V9" s="821"/>
      <c r="W9" s="821"/>
      <c r="X9" s="821"/>
      <c r="Y9" s="821"/>
      <c r="Z9" s="821"/>
      <c r="AA9" s="821"/>
      <c r="AB9" s="821"/>
      <c r="AC9" s="821"/>
      <c r="AD9" s="821"/>
      <c r="AE9" s="822"/>
      <c r="AF9" s="823"/>
      <c r="AG9" s="824"/>
      <c r="AH9" s="824"/>
      <c r="AI9" s="824"/>
      <c r="AJ9" s="825"/>
      <c r="AK9" s="806"/>
      <c r="AL9" s="807"/>
      <c r="AM9" s="807"/>
      <c r="AN9" s="807"/>
      <c r="AO9" s="807"/>
      <c r="AP9" s="807"/>
      <c r="AQ9" s="807"/>
      <c r="AR9" s="807"/>
      <c r="AS9" s="807"/>
      <c r="AT9" s="807"/>
      <c r="AU9" s="808"/>
      <c r="AV9" s="808"/>
      <c r="AW9" s="808"/>
      <c r="AX9" s="808"/>
      <c r="AY9" s="809"/>
      <c r="AZ9" s="232"/>
      <c r="BA9" s="232"/>
      <c r="BB9" s="232"/>
      <c r="BC9" s="232"/>
      <c r="BD9" s="232"/>
      <c r="BE9" s="233"/>
      <c r="BF9" s="233"/>
      <c r="BG9" s="233"/>
      <c r="BH9" s="233"/>
      <c r="BI9" s="233"/>
      <c r="BJ9" s="233"/>
      <c r="BK9" s="233"/>
      <c r="BL9" s="233"/>
      <c r="BM9" s="233"/>
      <c r="BN9" s="233"/>
      <c r="BO9" s="233"/>
      <c r="BP9" s="233"/>
      <c r="BQ9" s="238">
        <v>3</v>
      </c>
      <c r="BR9" s="239"/>
      <c r="BS9" s="810"/>
      <c r="BT9" s="811"/>
      <c r="BU9" s="811"/>
      <c r="BV9" s="811"/>
      <c r="BW9" s="811"/>
      <c r="BX9" s="811"/>
      <c r="BY9" s="811"/>
      <c r="BZ9" s="811"/>
      <c r="CA9" s="811"/>
      <c r="CB9" s="811"/>
      <c r="CC9" s="811"/>
      <c r="CD9" s="811"/>
      <c r="CE9" s="811"/>
      <c r="CF9" s="811"/>
      <c r="CG9" s="812"/>
      <c r="CH9" s="813"/>
      <c r="CI9" s="814"/>
      <c r="CJ9" s="814"/>
      <c r="CK9" s="814"/>
      <c r="CL9" s="815"/>
      <c r="CM9" s="813"/>
      <c r="CN9" s="814"/>
      <c r="CO9" s="814"/>
      <c r="CP9" s="814"/>
      <c r="CQ9" s="815"/>
      <c r="CR9" s="813"/>
      <c r="CS9" s="814"/>
      <c r="CT9" s="814"/>
      <c r="CU9" s="814"/>
      <c r="CV9" s="815"/>
      <c r="CW9" s="813"/>
      <c r="CX9" s="814"/>
      <c r="CY9" s="814"/>
      <c r="CZ9" s="814"/>
      <c r="DA9" s="815"/>
      <c r="DB9" s="813"/>
      <c r="DC9" s="814"/>
      <c r="DD9" s="814"/>
      <c r="DE9" s="814"/>
      <c r="DF9" s="815"/>
      <c r="DG9" s="813"/>
      <c r="DH9" s="814"/>
      <c r="DI9" s="814"/>
      <c r="DJ9" s="814"/>
      <c r="DK9" s="815"/>
      <c r="DL9" s="813"/>
      <c r="DM9" s="814"/>
      <c r="DN9" s="814"/>
      <c r="DO9" s="814"/>
      <c r="DP9" s="815"/>
      <c r="DQ9" s="813"/>
      <c r="DR9" s="814"/>
      <c r="DS9" s="814"/>
      <c r="DT9" s="814"/>
      <c r="DU9" s="815"/>
      <c r="DV9" s="810"/>
      <c r="DW9" s="811"/>
      <c r="DX9" s="811"/>
      <c r="DY9" s="811"/>
      <c r="DZ9" s="816"/>
      <c r="EA9" s="234"/>
    </row>
    <row r="10" spans="1:131" s="235" customFormat="1" ht="26.25" customHeight="1" x14ac:dyDescent="0.2">
      <c r="A10" s="238">
        <v>4</v>
      </c>
      <c r="B10" s="817"/>
      <c r="C10" s="818"/>
      <c r="D10" s="818"/>
      <c r="E10" s="818"/>
      <c r="F10" s="818"/>
      <c r="G10" s="818"/>
      <c r="H10" s="818"/>
      <c r="I10" s="818"/>
      <c r="J10" s="818"/>
      <c r="K10" s="818"/>
      <c r="L10" s="818"/>
      <c r="M10" s="818"/>
      <c r="N10" s="818"/>
      <c r="O10" s="818"/>
      <c r="P10" s="819"/>
      <c r="Q10" s="820"/>
      <c r="R10" s="821"/>
      <c r="S10" s="821"/>
      <c r="T10" s="821"/>
      <c r="U10" s="821"/>
      <c r="V10" s="821"/>
      <c r="W10" s="821"/>
      <c r="X10" s="821"/>
      <c r="Y10" s="821"/>
      <c r="Z10" s="821"/>
      <c r="AA10" s="821"/>
      <c r="AB10" s="821"/>
      <c r="AC10" s="821"/>
      <c r="AD10" s="821"/>
      <c r="AE10" s="822"/>
      <c r="AF10" s="823"/>
      <c r="AG10" s="824"/>
      <c r="AH10" s="824"/>
      <c r="AI10" s="824"/>
      <c r="AJ10" s="825"/>
      <c r="AK10" s="806"/>
      <c r="AL10" s="807"/>
      <c r="AM10" s="807"/>
      <c r="AN10" s="807"/>
      <c r="AO10" s="807"/>
      <c r="AP10" s="807"/>
      <c r="AQ10" s="807"/>
      <c r="AR10" s="807"/>
      <c r="AS10" s="807"/>
      <c r="AT10" s="807"/>
      <c r="AU10" s="808"/>
      <c r="AV10" s="808"/>
      <c r="AW10" s="808"/>
      <c r="AX10" s="808"/>
      <c r="AY10" s="809"/>
      <c r="AZ10" s="232"/>
      <c r="BA10" s="232"/>
      <c r="BB10" s="232"/>
      <c r="BC10" s="232"/>
      <c r="BD10" s="232"/>
      <c r="BE10" s="233"/>
      <c r="BF10" s="233"/>
      <c r="BG10" s="233"/>
      <c r="BH10" s="233"/>
      <c r="BI10" s="233"/>
      <c r="BJ10" s="233"/>
      <c r="BK10" s="233"/>
      <c r="BL10" s="233"/>
      <c r="BM10" s="233"/>
      <c r="BN10" s="233"/>
      <c r="BO10" s="233"/>
      <c r="BP10" s="233"/>
      <c r="BQ10" s="238">
        <v>4</v>
      </c>
      <c r="BR10" s="239"/>
      <c r="BS10" s="810"/>
      <c r="BT10" s="811"/>
      <c r="BU10" s="811"/>
      <c r="BV10" s="811"/>
      <c r="BW10" s="811"/>
      <c r="BX10" s="811"/>
      <c r="BY10" s="811"/>
      <c r="BZ10" s="811"/>
      <c r="CA10" s="811"/>
      <c r="CB10" s="811"/>
      <c r="CC10" s="811"/>
      <c r="CD10" s="811"/>
      <c r="CE10" s="811"/>
      <c r="CF10" s="811"/>
      <c r="CG10" s="812"/>
      <c r="CH10" s="813"/>
      <c r="CI10" s="814"/>
      <c r="CJ10" s="814"/>
      <c r="CK10" s="814"/>
      <c r="CL10" s="815"/>
      <c r="CM10" s="813"/>
      <c r="CN10" s="814"/>
      <c r="CO10" s="814"/>
      <c r="CP10" s="814"/>
      <c r="CQ10" s="815"/>
      <c r="CR10" s="813"/>
      <c r="CS10" s="814"/>
      <c r="CT10" s="814"/>
      <c r="CU10" s="814"/>
      <c r="CV10" s="815"/>
      <c r="CW10" s="813"/>
      <c r="CX10" s="814"/>
      <c r="CY10" s="814"/>
      <c r="CZ10" s="814"/>
      <c r="DA10" s="815"/>
      <c r="DB10" s="813"/>
      <c r="DC10" s="814"/>
      <c r="DD10" s="814"/>
      <c r="DE10" s="814"/>
      <c r="DF10" s="815"/>
      <c r="DG10" s="813"/>
      <c r="DH10" s="814"/>
      <c r="DI10" s="814"/>
      <c r="DJ10" s="814"/>
      <c r="DK10" s="815"/>
      <c r="DL10" s="813"/>
      <c r="DM10" s="814"/>
      <c r="DN10" s="814"/>
      <c r="DO10" s="814"/>
      <c r="DP10" s="815"/>
      <c r="DQ10" s="813"/>
      <c r="DR10" s="814"/>
      <c r="DS10" s="814"/>
      <c r="DT10" s="814"/>
      <c r="DU10" s="815"/>
      <c r="DV10" s="810"/>
      <c r="DW10" s="811"/>
      <c r="DX10" s="811"/>
      <c r="DY10" s="811"/>
      <c r="DZ10" s="816"/>
      <c r="EA10" s="234"/>
    </row>
    <row r="11" spans="1:131" s="235" customFormat="1" ht="26.25" customHeight="1" x14ac:dyDescent="0.2">
      <c r="A11" s="238">
        <v>5</v>
      </c>
      <c r="B11" s="817"/>
      <c r="C11" s="818"/>
      <c r="D11" s="818"/>
      <c r="E11" s="818"/>
      <c r="F11" s="818"/>
      <c r="G11" s="818"/>
      <c r="H11" s="818"/>
      <c r="I11" s="818"/>
      <c r="J11" s="818"/>
      <c r="K11" s="818"/>
      <c r="L11" s="818"/>
      <c r="M11" s="818"/>
      <c r="N11" s="818"/>
      <c r="O11" s="818"/>
      <c r="P11" s="819"/>
      <c r="Q11" s="820"/>
      <c r="R11" s="821"/>
      <c r="S11" s="821"/>
      <c r="T11" s="821"/>
      <c r="U11" s="821"/>
      <c r="V11" s="821"/>
      <c r="W11" s="821"/>
      <c r="X11" s="821"/>
      <c r="Y11" s="821"/>
      <c r="Z11" s="821"/>
      <c r="AA11" s="821"/>
      <c r="AB11" s="821"/>
      <c r="AC11" s="821"/>
      <c r="AD11" s="821"/>
      <c r="AE11" s="822"/>
      <c r="AF11" s="823"/>
      <c r="AG11" s="824"/>
      <c r="AH11" s="824"/>
      <c r="AI11" s="824"/>
      <c r="AJ11" s="825"/>
      <c r="AK11" s="806"/>
      <c r="AL11" s="807"/>
      <c r="AM11" s="807"/>
      <c r="AN11" s="807"/>
      <c r="AO11" s="807"/>
      <c r="AP11" s="807"/>
      <c r="AQ11" s="807"/>
      <c r="AR11" s="807"/>
      <c r="AS11" s="807"/>
      <c r="AT11" s="807"/>
      <c r="AU11" s="808"/>
      <c r="AV11" s="808"/>
      <c r="AW11" s="808"/>
      <c r="AX11" s="808"/>
      <c r="AY11" s="809"/>
      <c r="AZ11" s="232"/>
      <c r="BA11" s="232"/>
      <c r="BB11" s="232"/>
      <c r="BC11" s="232"/>
      <c r="BD11" s="232"/>
      <c r="BE11" s="233"/>
      <c r="BF11" s="233"/>
      <c r="BG11" s="233"/>
      <c r="BH11" s="233"/>
      <c r="BI11" s="233"/>
      <c r="BJ11" s="233"/>
      <c r="BK11" s="233"/>
      <c r="BL11" s="233"/>
      <c r="BM11" s="233"/>
      <c r="BN11" s="233"/>
      <c r="BO11" s="233"/>
      <c r="BP11" s="233"/>
      <c r="BQ11" s="238">
        <v>5</v>
      </c>
      <c r="BR11" s="239"/>
      <c r="BS11" s="810"/>
      <c r="BT11" s="811"/>
      <c r="BU11" s="811"/>
      <c r="BV11" s="811"/>
      <c r="BW11" s="811"/>
      <c r="BX11" s="811"/>
      <c r="BY11" s="811"/>
      <c r="BZ11" s="811"/>
      <c r="CA11" s="811"/>
      <c r="CB11" s="811"/>
      <c r="CC11" s="811"/>
      <c r="CD11" s="811"/>
      <c r="CE11" s="811"/>
      <c r="CF11" s="811"/>
      <c r="CG11" s="812"/>
      <c r="CH11" s="813"/>
      <c r="CI11" s="814"/>
      <c r="CJ11" s="814"/>
      <c r="CK11" s="814"/>
      <c r="CL11" s="815"/>
      <c r="CM11" s="813"/>
      <c r="CN11" s="814"/>
      <c r="CO11" s="814"/>
      <c r="CP11" s="814"/>
      <c r="CQ11" s="815"/>
      <c r="CR11" s="813"/>
      <c r="CS11" s="814"/>
      <c r="CT11" s="814"/>
      <c r="CU11" s="814"/>
      <c r="CV11" s="815"/>
      <c r="CW11" s="813"/>
      <c r="CX11" s="814"/>
      <c r="CY11" s="814"/>
      <c r="CZ11" s="814"/>
      <c r="DA11" s="815"/>
      <c r="DB11" s="813"/>
      <c r="DC11" s="814"/>
      <c r="DD11" s="814"/>
      <c r="DE11" s="814"/>
      <c r="DF11" s="815"/>
      <c r="DG11" s="813"/>
      <c r="DH11" s="814"/>
      <c r="DI11" s="814"/>
      <c r="DJ11" s="814"/>
      <c r="DK11" s="815"/>
      <c r="DL11" s="813"/>
      <c r="DM11" s="814"/>
      <c r="DN11" s="814"/>
      <c r="DO11" s="814"/>
      <c r="DP11" s="815"/>
      <c r="DQ11" s="813"/>
      <c r="DR11" s="814"/>
      <c r="DS11" s="814"/>
      <c r="DT11" s="814"/>
      <c r="DU11" s="815"/>
      <c r="DV11" s="810"/>
      <c r="DW11" s="811"/>
      <c r="DX11" s="811"/>
      <c r="DY11" s="811"/>
      <c r="DZ11" s="816"/>
      <c r="EA11" s="234"/>
    </row>
    <row r="12" spans="1:131" s="235" customFormat="1" ht="26.25" customHeight="1" x14ac:dyDescent="0.2">
      <c r="A12" s="238">
        <v>6</v>
      </c>
      <c r="B12" s="817"/>
      <c r="C12" s="818"/>
      <c r="D12" s="818"/>
      <c r="E12" s="818"/>
      <c r="F12" s="818"/>
      <c r="G12" s="818"/>
      <c r="H12" s="818"/>
      <c r="I12" s="818"/>
      <c r="J12" s="818"/>
      <c r="K12" s="818"/>
      <c r="L12" s="818"/>
      <c r="M12" s="818"/>
      <c r="N12" s="818"/>
      <c r="O12" s="818"/>
      <c r="P12" s="819"/>
      <c r="Q12" s="820"/>
      <c r="R12" s="821"/>
      <c r="S12" s="821"/>
      <c r="T12" s="821"/>
      <c r="U12" s="821"/>
      <c r="V12" s="821"/>
      <c r="W12" s="821"/>
      <c r="X12" s="821"/>
      <c r="Y12" s="821"/>
      <c r="Z12" s="821"/>
      <c r="AA12" s="821"/>
      <c r="AB12" s="821"/>
      <c r="AC12" s="821"/>
      <c r="AD12" s="821"/>
      <c r="AE12" s="822"/>
      <c r="AF12" s="823"/>
      <c r="AG12" s="824"/>
      <c r="AH12" s="824"/>
      <c r="AI12" s="824"/>
      <c r="AJ12" s="825"/>
      <c r="AK12" s="806"/>
      <c r="AL12" s="807"/>
      <c r="AM12" s="807"/>
      <c r="AN12" s="807"/>
      <c r="AO12" s="807"/>
      <c r="AP12" s="807"/>
      <c r="AQ12" s="807"/>
      <c r="AR12" s="807"/>
      <c r="AS12" s="807"/>
      <c r="AT12" s="807"/>
      <c r="AU12" s="808"/>
      <c r="AV12" s="808"/>
      <c r="AW12" s="808"/>
      <c r="AX12" s="808"/>
      <c r="AY12" s="809"/>
      <c r="AZ12" s="232"/>
      <c r="BA12" s="232"/>
      <c r="BB12" s="232"/>
      <c r="BC12" s="232"/>
      <c r="BD12" s="232"/>
      <c r="BE12" s="233"/>
      <c r="BF12" s="233"/>
      <c r="BG12" s="233"/>
      <c r="BH12" s="233"/>
      <c r="BI12" s="233"/>
      <c r="BJ12" s="233"/>
      <c r="BK12" s="233"/>
      <c r="BL12" s="233"/>
      <c r="BM12" s="233"/>
      <c r="BN12" s="233"/>
      <c r="BO12" s="233"/>
      <c r="BP12" s="233"/>
      <c r="BQ12" s="238">
        <v>6</v>
      </c>
      <c r="BR12" s="239"/>
      <c r="BS12" s="810"/>
      <c r="BT12" s="811"/>
      <c r="BU12" s="811"/>
      <c r="BV12" s="811"/>
      <c r="BW12" s="811"/>
      <c r="BX12" s="811"/>
      <c r="BY12" s="811"/>
      <c r="BZ12" s="811"/>
      <c r="CA12" s="811"/>
      <c r="CB12" s="811"/>
      <c r="CC12" s="811"/>
      <c r="CD12" s="811"/>
      <c r="CE12" s="811"/>
      <c r="CF12" s="811"/>
      <c r="CG12" s="812"/>
      <c r="CH12" s="813"/>
      <c r="CI12" s="814"/>
      <c r="CJ12" s="814"/>
      <c r="CK12" s="814"/>
      <c r="CL12" s="815"/>
      <c r="CM12" s="813"/>
      <c r="CN12" s="814"/>
      <c r="CO12" s="814"/>
      <c r="CP12" s="814"/>
      <c r="CQ12" s="815"/>
      <c r="CR12" s="813"/>
      <c r="CS12" s="814"/>
      <c r="CT12" s="814"/>
      <c r="CU12" s="814"/>
      <c r="CV12" s="815"/>
      <c r="CW12" s="813"/>
      <c r="CX12" s="814"/>
      <c r="CY12" s="814"/>
      <c r="CZ12" s="814"/>
      <c r="DA12" s="815"/>
      <c r="DB12" s="813"/>
      <c r="DC12" s="814"/>
      <c r="DD12" s="814"/>
      <c r="DE12" s="814"/>
      <c r="DF12" s="815"/>
      <c r="DG12" s="813"/>
      <c r="DH12" s="814"/>
      <c r="DI12" s="814"/>
      <c r="DJ12" s="814"/>
      <c r="DK12" s="815"/>
      <c r="DL12" s="813"/>
      <c r="DM12" s="814"/>
      <c r="DN12" s="814"/>
      <c r="DO12" s="814"/>
      <c r="DP12" s="815"/>
      <c r="DQ12" s="813"/>
      <c r="DR12" s="814"/>
      <c r="DS12" s="814"/>
      <c r="DT12" s="814"/>
      <c r="DU12" s="815"/>
      <c r="DV12" s="810"/>
      <c r="DW12" s="811"/>
      <c r="DX12" s="811"/>
      <c r="DY12" s="811"/>
      <c r="DZ12" s="816"/>
      <c r="EA12" s="234"/>
    </row>
    <row r="13" spans="1:131" s="235" customFormat="1" ht="26.25" customHeight="1" x14ac:dyDescent="0.2">
      <c r="A13" s="238">
        <v>7</v>
      </c>
      <c r="B13" s="817"/>
      <c r="C13" s="818"/>
      <c r="D13" s="818"/>
      <c r="E13" s="818"/>
      <c r="F13" s="818"/>
      <c r="G13" s="818"/>
      <c r="H13" s="818"/>
      <c r="I13" s="818"/>
      <c r="J13" s="818"/>
      <c r="K13" s="818"/>
      <c r="L13" s="818"/>
      <c r="M13" s="818"/>
      <c r="N13" s="818"/>
      <c r="O13" s="818"/>
      <c r="P13" s="819"/>
      <c r="Q13" s="820"/>
      <c r="R13" s="821"/>
      <c r="S13" s="821"/>
      <c r="T13" s="821"/>
      <c r="U13" s="821"/>
      <c r="V13" s="821"/>
      <c r="W13" s="821"/>
      <c r="X13" s="821"/>
      <c r="Y13" s="821"/>
      <c r="Z13" s="821"/>
      <c r="AA13" s="821"/>
      <c r="AB13" s="821"/>
      <c r="AC13" s="821"/>
      <c r="AD13" s="821"/>
      <c r="AE13" s="822"/>
      <c r="AF13" s="823"/>
      <c r="AG13" s="824"/>
      <c r="AH13" s="824"/>
      <c r="AI13" s="824"/>
      <c r="AJ13" s="825"/>
      <c r="AK13" s="806"/>
      <c r="AL13" s="807"/>
      <c r="AM13" s="807"/>
      <c r="AN13" s="807"/>
      <c r="AO13" s="807"/>
      <c r="AP13" s="807"/>
      <c r="AQ13" s="807"/>
      <c r="AR13" s="807"/>
      <c r="AS13" s="807"/>
      <c r="AT13" s="807"/>
      <c r="AU13" s="808"/>
      <c r="AV13" s="808"/>
      <c r="AW13" s="808"/>
      <c r="AX13" s="808"/>
      <c r="AY13" s="809"/>
      <c r="AZ13" s="232"/>
      <c r="BA13" s="232"/>
      <c r="BB13" s="232"/>
      <c r="BC13" s="232"/>
      <c r="BD13" s="232"/>
      <c r="BE13" s="233"/>
      <c r="BF13" s="233"/>
      <c r="BG13" s="233"/>
      <c r="BH13" s="233"/>
      <c r="BI13" s="233"/>
      <c r="BJ13" s="233"/>
      <c r="BK13" s="233"/>
      <c r="BL13" s="233"/>
      <c r="BM13" s="233"/>
      <c r="BN13" s="233"/>
      <c r="BO13" s="233"/>
      <c r="BP13" s="233"/>
      <c r="BQ13" s="238">
        <v>7</v>
      </c>
      <c r="BR13" s="239"/>
      <c r="BS13" s="810"/>
      <c r="BT13" s="811"/>
      <c r="BU13" s="811"/>
      <c r="BV13" s="811"/>
      <c r="BW13" s="811"/>
      <c r="BX13" s="811"/>
      <c r="BY13" s="811"/>
      <c r="BZ13" s="811"/>
      <c r="CA13" s="811"/>
      <c r="CB13" s="811"/>
      <c r="CC13" s="811"/>
      <c r="CD13" s="811"/>
      <c r="CE13" s="811"/>
      <c r="CF13" s="811"/>
      <c r="CG13" s="812"/>
      <c r="CH13" s="813"/>
      <c r="CI13" s="814"/>
      <c r="CJ13" s="814"/>
      <c r="CK13" s="814"/>
      <c r="CL13" s="815"/>
      <c r="CM13" s="813"/>
      <c r="CN13" s="814"/>
      <c r="CO13" s="814"/>
      <c r="CP13" s="814"/>
      <c r="CQ13" s="815"/>
      <c r="CR13" s="813"/>
      <c r="CS13" s="814"/>
      <c r="CT13" s="814"/>
      <c r="CU13" s="814"/>
      <c r="CV13" s="815"/>
      <c r="CW13" s="813"/>
      <c r="CX13" s="814"/>
      <c r="CY13" s="814"/>
      <c r="CZ13" s="814"/>
      <c r="DA13" s="815"/>
      <c r="DB13" s="813"/>
      <c r="DC13" s="814"/>
      <c r="DD13" s="814"/>
      <c r="DE13" s="814"/>
      <c r="DF13" s="815"/>
      <c r="DG13" s="813"/>
      <c r="DH13" s="814"/>
      <c r="DI13" s="814"/>
      <c r="DJ13" s="814"/>
      <c r="DK13" s="815"/>
      <c r="DL13" s="813"/>
      <c r="DM13" s="814"/>
      <c r="DN13" s="814"/>
      <c r="DO13" s="814"/>
      <c r="DP13" s="815"/>
      <c r="DQ13" s="813"/>
      <c r="DR13" s="814"/>
      <c r="DS13" s="814"/>
      <c r="DT13" s="814"/>
      <c r="DU13" s="815"/>
      <c r="DV13" s="810"/>
      <c r="DW13" s="811"/>
      <c r="DX13" s="811"/>
      <c r="DY13" s="811"/>
      <c r="DZ13" s="816"/>
      <c r="EA13" s="234"/>
    </row>
    <row r="14" spans="1:131" s="235" customFormat="1" ht="26.25" customHeight="1" x14ac:dyDescent="0.2">
      <c r="A14" s="238">
        <v>8</v>
      </c>
      <c r="B14" s="817"/>
      <c r="C14" s="818"/>
      <c r="D14" s="818"/>
      <c r="E14" s="818"/>
      <c r="F14" s="818"/>
      <c r="G14" s="818"/>
      <c r="H14" s="818"/>
      <c r="I14" s="818"/>
      <c r="J14" s="818"/>
      <c r="K14" s="818"/>
      <c r="L14" s="818"/>
      <c r="M14" s="818"/>
      <c r="N14" s="818"/>
      <c r="O14" s="818"/>
      <c r="P14" s="819"/>
      <c r="Q14" s="820"/>
      <c r="R14" s="821"/>
      <c r="S14" s="821"/>
      <c r="T14" s="821"/>
      <c r="U14" s="821"/>
      <c r="V14" s="821"/>
      <c r="W14" s="821"/>
      <c r="X14" s="821"/>
      <c r="Y14" s="821"/>
      <c r="Z14" s="821"/>
      <c r="AA14" s="821"/>
      <c r="AB14" s="821"/>
      <c r="AC14" s="821"/>
      <c r="AD14" s="821"/>
      <c r="AE14" s="822"/>
      <c r="AF14" s="823"/>
      <c r="AG14" s="824"/>
      <c r="AH14" s="824"/>
      <c r="AI14" s="824"/>
      <c r="AJ14" s="825"/>
      <c r="AK14" s="806"/>
      <c r="AL14" s="807"/>
      <c r="AM14" s="807"/>
      <c r="AN14" s="807"/>
      <c r="AO14" s="807"/>
      <c r="AP14" s="807"/>
      <c r="AQ14" s="807"/>
      <c r="AR14" s="807"/>
      <c r="AS14" s="807"/>
      <c r="AT14" s="807"/>
      <c r="AU14" s="808"/>
      <c r="AV14" s="808"/>
      <c r="AW14" s="808"/>
      <c r="AX14" s="808"/>
      <c r="AY14" s="809"/>
      <c r="AZ14" s="232"/>
      <c r="BA14" s="232"/>
      <c r="BB14" s="232"/>
      <c r="BC14" s="232"/>
      <c r="BD14" s="232"/>
      <c r="BE14" s="233"/>
      <c r="BF14" s="233"/>
      <c r="BG14" s="233"/>
      <c r="BH14" s="233"/>
      <c r="BI14" s="233"/>
      <c r="BJ14" s="233"/>
      <c r="BK14" s="233"/>
      <c r="BL14" s="233"/>
      <c r="BM14" s="233"/>
      <c r="BN14" s="233"/>
      <c r="BO14" s="233"/>
      <c r="BP14" s="233"/>
      <c r="BQ14" s="238">
        <v>8</v>
      </c>
      <c r="BR14" s="239"/>
      <c r="BS14" s="810"/>
      <c r="BT14" s="811"/>
      <c r="BU14" s="811"/>
      <c r="BV14" s="811"/>
      <c r="BW14" s="811"/>
      <c r="BX14" s="811"/>
      <c r="BY14" s="811"/>
      <c r="BZ14" s="811"/>
      <c r="CA14" s="811"/>
      <c r="CB14" s="811"/>
      <c r="CC14" s="811"/>
      <c r="CD14" s="811"/>
      <c r="CE14" s="811"/>
      <c r="CF14" s="811"/>
      <c r="CG14" s="812"/>
      <c r="CH14" s="813"/>
      <c r="CI14" s="814"/>
      <c r="CJ14" s="814"/>
      <c r="CK14" s="814"/>
      <c r="CL14" s="815"/>
      <c r="CM14" s="813"/>
      <c r="CN14" s="814"/>
      <c r="CO14" s="814"/>
      <c r="CP14" s="814"/>
      <c r="CQ14" s="815"/>
      <c r="CR14" s="813"/>
      <c r="CS14" s="814"/>
      <c r="CT14" s="814"/>
      <c r="CU14" s="814"/>
      <c r="CV14" s="815"/>
      <c r="CW14" s="813"/>
      <c r="CX14" s="814"/>
      <c r="CY14" s="814"/>
      <c r="CZ14" s="814"/>
      <c r="DA14" s="815"/>
      <c r="DB14" s="813"/>
      <c r="DC14" s="814"/>
      <c r="DD14" s="814"/>
      <c r="DE14" s="814"/>
      <c r="DF14" s="815"/>
      <c r="DG14" s="813"/>
      <c r="DH14" s="814"/>
      <c r="DI14" s="814"/>
      <c r="DJ14" s="814"/>
      <c r="DK14" s="815"/>
      <c r="DL14" s="813"/>
      <c r="DM14" s="814"/>
      <c r="DN14" s="814"/>
      <c r="DO14" s="814"/>
      <c r="DP14" s="815"/>
      <c r="DQ14" s="813"/>
      <c r="DR14" s="814"/>
      <c r="DS14" s="814"/>
      <c r="DT14" s="814"/>
      <c r="DU14" s="815"/>
      <c r="DV14" s="810"/>
      <c r="DW14" s="811"/>
      <c r="DX14" s="811"/>
      <c r="DY14" s="811"/>
      <c r="DZ14" s="816"/>
      <c r="EA14" s="234"/>
    </row>
    <row r="15" spans="1:131" s="235" customFormat="1" ht="26.25" customHeight="1" x14ac:dyDescent="0.2">
      <c r="A15" s="238">
        <v>9</v>
      </c>
      <c r="B15" s="817"/>
      <c r="C15" s="818"/>
      <c r="D15" s="818"/>
      <c r="E15" s="818"/>
      <c r="F15" s="818"/>
      <c r="G15" s="818"/>
      <c r="H15" s="818"/>
      <c r="I15" s="818"/>
      <c r="J15" s="818"/>
      <c r="K15" s="818"/>
      <c r="L15" s="818"/>
      <c r="M15" s="818"/>
      <c r="N15" s="818"/>
      <c r="O15" s="818"/>
      <c r="P15" s="819"/>
      <c r="Q15" s="820"/>
      <c r="R15" s="821"/>
      <c r="S15" s="821"/>
      <c r="T15" s="821"/>
      <c r="U15" s="821"/>
      <c r="V15" s="821"/>
      <c r="W15" s="821"/>
      <c r="X15" s="821"/>
      <c r="Y15" s="821"/>
      <c r="Z15" s="821"/>
      <c r="AA15" s="821"/>
      <c r="AB15" s="821"/>
      <c r="AC15" s="821"/>
      <c r="AD15" s="821"/>
      <c r="AE15" s="822"/>
      <c r="AF15" s="823"/>
      <c r="AG15" s="824"/>
      <c r="AH15" s="824"/>
      <c r="AI15" s="824"/>
      <c r="AJ15" s="825"/>
      <c r="AK15" s="806"/>
      <c r="AL15" s="807"/>
      <c r="AM15" s="807"/>
      <c r="AN15" s="807"/>
      <c r="AO15" s="807"/>
      <c r="AP15" s="807"/>
      <c r="AQ15" s="807"/>
      <c r="AR15" s="807"/>
      <c r="AS15" s="807"/>
      <c r="AT15" s="807"/>
      <c r="AU15" s="808"/>
      <c r="AV15" s="808"/>
      <c r="AW15" s="808"/>
      <c r="AX15" s="808"/>
      <c r="AY15" s="809"/>
      <c r="AZ15" s="232"/>
      <c r="BA15" s="232"/>
      <c r="BB15" s="232"/>
      <c r="BC15" s="232"/>
      <c r="BD15" s="232"/>
      <c r="BE15" s="233"/>
      <c r="BF15" s="233"/>
      <c r="BG15" s="233"/>
      <c r="BH15" s="233"/>
      <c r="BI15" s="233"/>
      <c r="BJ15" s="233"/>
      <c r="BK15" s="233"/>
      <c r="BL15" s="233"/>
      <c r="BM15" s="233"/>
      <c r="BN15" s="233"/>
      <c r="BO15" s="233"/>
      <c r="BP15" s="233"/>
      <c r="BQ15" s="238">
        <v>9</v>
      </c>
      <c r="BR15" s="239"/>
      <c r="BS15" s="810"/>
      <c r="BT15" s="811"/>
      <c r="BU15" s="811"/>
      <c r="BV15" s="811"/>
      <c r="BW15" s="811"/>
      <c r="BX15" s="811"/>
      <c r="BY15" s="811"/>
      <c r="BZ15" s="811"/>
      <c r="CA15" s="811"/>
      <c r="CB15" s="811"/>
      <c r="CC15" s="811"/>
      <c r="CD15" s="811"/>
      <c r="CE15" s="811"/>
      <c r="CF15" s="811"/>
      <c r="CG15" s="812"/>
      <c r="CH15" s="813"/>
      <c r="CI15" s="814"/>
      <c r="CJ15" s="814"/>
      <c r="CK15" s="814"/>
      <c r="CL15" s="815"/>
      <c r="CM15" s="813"/>
      <c r="CN15" s="814"/>
      <c r="CO15" s="814"/>
      <c r="CP15" s="814"/>
      <c r="CQ15" s="815"/>
      <c r="CR15" s="813"/>
      <c r="CS15" s="814"/>
      <c r="CT15" s="814"/>
      <c r="CU15" s="814"/>
      <c r="CV15" s="815"/>
      <c r="CW15" s="813"/>
      <c r="CX15" s="814"/>
      <c r="CY15" s="814"/>
      <c r="CZ15" s="814"/>
      <c r="DA15" s="815"/>
      <c r="DB15" s="813"/>
      <c r="DC15" s="814"/>
      <c r="DD15" s="814"/>
      <c r="DE15" s="814"/>
      <c r="DF15" s="815"/>
      <c r="DG15" s="813"/>
      <c r="DH15" s="814"/>
      <c r="DI15" s="814"/>
      <c r="DJ15" s="814"/>
      <c r="DK15" s="815"/>
      <c r="DL15" s="813"/>
      <c r="DM15" s="814"/>
      <c r="DN15" s="814"/>
      <c r="DO15" s="814"/>
      <c r="DP15" s="815"/>
      <c r="DQ15" s="813"/>
      <c r="DR15" s="814"/>
      <c r="DS15" s="814"/>
      <c r="DT15" s="814"/>
      <c r="DU15" s="815"/>
      <c r="DV15" s="810"/>
      <c r="DW15" s="811"/>
      <c r="DX15" s="811"/>
      <c r="DY15" s="811"/>
      <c r="DZ15" s="816"/>
      <c r="EA15" s="234"/>
    </row>
    <row r="16" spans="1:131" s="235" customFormat="1" ht="26.25" customHeight="1" x14ac:dyDescent="0.2">
      <c r="A16" s="238">
        <v>10</v>
      </c>
      <c r="B16" s="817"/>
      <c r="C16" s="818"/>
      <c r="D16" s="818"/>
      <c r="E16" s="818"/>
      <c r="F16" s="818"/>
      <c r="G16" s="818"/>
      <c r="H16" s="818"/>
      <c r="I16" s="818"/>
      <c r="J16" s="818"/>
      <c r="K16" s="818"/>
      <c r="L16" s="818"/>
      <c r="M16" s="818"/>
      <c r="N16" s="818"/>
      <c r="O16" s="818"/>
      <c r="P16" s="819"/>
      <c r="Q16" s="820"/>
      <c r="R16" s="821"/>
      <c r="S16" s="821"/>
      <c r="T16" s="821"/>
      <c r="U16" s="821"/>
      <c r="V16" s="821"/>
      <c r="W16" s="821"/>
      <c r="X16" s="821"/>
      <c r="Y16" s="821"/>
      <c r="Z16" s="821"/>
      <c r="AA16" s="821"/>
      <c r="AB16" s="821"/>
      <c r="AC16" s="821"/>
      <c r="AD16" s="821"/>
      <c r="AE16" s="822"/>
      <c r="AF16" s="823"/>
      <c r="AG16" s="824"/>
      <c r="AH16" s="824"/>
      <c r="AI16" s="824"/>
      <c r="AJ16" s="825"/>
      <c r="AK16" s="806"/>
      <c r="AL16" s="807"/>
      <c r="AM16" s="807"/>
      <c r="AN16" s="807"/>
      <c r="AO16" s="807"/>
      <c r="AP16" s="807"/>
      <c r="AQ16" s="807"/>
      <c r="AR16" s="807"/>
      <c r="AS16" s="807"/>
      <c r="AT16" s="807"/>
      <c r="AU16" s="808"/>
      <c r="AV16" s="808"/>
      <c r="AW16" s="808"/>
      <c r="AX16" s="808"/>
      <c r="AY16" s="809"/>
      <c r="AZ16" s="232"/>
      <c r="BA16" s="232"/>
      <c r="BB16" s="232"/>
      <c r="BC16" s="232"/>
      <c r="BD16" s="232"/>
      <c r="BE16" s="233"/>
      <c r="BF16" s="233"/>
      <c r="BG16" s="233"/>
      <c r="BH16" s="233"/>
      <c r="BI16" s="233"/>
      <c r="BJ16" s="233"/>
      <c r="BK16" s="233"/>
      <c r="BL16" s="233"/>
      <c r="BM16" s="233"/>
      <c r="BN16" s="233"/>
      <c r="BO16" s="233"/>
      <c r="BP16" s="233"/>
      <c r="BQ16" s="238">
        <v>10</v>
      </c>
      <c r="BR16" s="239"/>
      <c r="BS16" s="810"/>
      <c r="BT16" s="811"/>
      <c r="BU16" s="811"/>
      <c r="BV16" s="811"/>
      <c r="BW16" s="811"/>
      <c r="BX16" s="811"/>
      <c r="BY16" s="811"/>
      <c r="BZ16" s="811"/>
      <c r="CA16" s="811"/>
      <c r="CB16" s="811"/>
      <c r="CC16" s="811"/>
      <c r="CD16" s="811"/>
      <c r="CE16" s="811"/>
      <c r="CF16" s="811"/>
      <c r="CG16" s="812"/>
      <c r="CH16" s="813"/>
      <c r="CI16" s="814"/>
      <c r="CJ16" s="814"/>
      <c r="CK16" s="814"/>
      <c r="CL16" s="815"/>
      <c r="CM16" s="813"/>
      <c r="CN16" s="814"/>
      <c r="CO16" s="814"/>
      <c r="CP16" s="814"/>
      <c r="CQ16" s="815"/>
      <c r="CR16" s="813"/>
      <c r="CS16" s="814"/>
      <c r="CT16" s="814"/>
      <c r="CU16" s="814"/>
      <c r="CV16" s="815"/>
      <c r="CW16" s="813"/>
      <c r="CX16" s="814"/>
      <c r="CY16" s="814"/>
      <c r="CZ16" s="814"/>
      <c r="DA16" s="815"/>
      <c r="DB16" s="813"/>
      <c r="DC16" s="814"/>
      <c r="DD16" s="814"/>
      <c r="DE16" s="814"/>
      <c r="DF16" s="815"/>
      <c r="DG16" s="813"/>
      <c r="DH16" s="814"/>
      <c r="DI16" s="814"/>
      <c r="DJ16" s="814"/>
      <c r="DK16" s="815"/>
      <c r="DL16" s="813"/>
      <c r="DM16" s="814"/>
      <c r="DN16" s="814"/>
      <c r="DO16" s="814"/>
      <c r="DP16" s="815"/>
      <c r="DQ16" s="813"/>
      <c r="DR16" s="814"/>
      <c r="DS16" s="814"/>
      <c r="DT16" s="814"/>
      <c r="DU16" s="815"/>
      <c r="DV16" s="810"/>
      <c r="DW16" s="811"/>
      <c r="DX16" s="811"/>
      <c r="DY16" s="811"/>
      <c r="DZ16" s="816"/>
      <c r="EA16" s="234"/>
    </row>
    <row r="17" spans="1:131" s="235" customFormat="1" ht="26.25" customHeight="1" x14ac:dyDescent="0.2">
      <c r="A17" s="238">
        <v>11</v>
      </c>
      <c r="B17" s="817"/>
      <c r="C17" s="818"/>
      <c r="D17" s="818"/>
      <c r="E17" s="818"/>
      <c r="F17" s="818"/>
      <c r="G17" s="818"/>
      <c r="H17" s="818"/>
      <c r="I17" s="818"/>
      <c r="J17" s="818"/>
      <c r="K17" s="818"/>
      <c r="L17" s="818"/>
      <c r="M17" s="818"/>
      <c r="N17" s="818"/>
      <c r="O17" s="818"/>
      <c r="P17" s="819"/>
      <c r="Q17" s="820"/>
      <c r="R17" s="821"/>
      <c r="S17" s="821"/>
      <c r="T17" s="821"/>
      <c r="U17" s="821"/>
      <c r="V17" s="821"/>
      <c r="W17" s="821"/>
      <c r="X17" s="821"/>
      <c r="Y17" s="821"/>
      <c r="Z17" s="821"/>
      <c r="AA17" s="821"/>
      <c r="AB17" s="821"/>
      <c r="AC17" s="821"/>
      <c r="AD17" s="821"/>
      <c r="AE17" s="822"/>
      <c r="AF17" s="823"/>
      <c r="AG17" s="824"/>
      <c r="AH17" s="824"/>
      <c r="AI17" s="824"/>
      <c r="AJ17" s="825"/>
      <c r="AK17" s="806"/>
      <c r="AL17" s="807"/>
      <c r="AM17" s="807"/>
      <c r="AN17" s="807"/>
      <c r="AO17" s="807"/>
      <c r="AP17" s="807"/>
      <c r="AQ17" s="807"/>
      <c r="AR17" s="807"/>
      <c r="AS17" s="807"/>
      <c r="AT17" s="807"/>
      <c r="AU17" s="808"/>
      <c r="AV17" s="808"/>
      <c r="AW17" s="808"/>
      <c r="AX17" s="808"/>
      <c r="AY17" s="809"/>
      <c r="AZ17" s="232"/>
      <c r="BA17" s="232"/>
      <c r="BB17" s="232"/>
      <c r="BC17" s="232"/>
      <c r="BD17" s="232"/>
      <c r="BE17" s="233"/>
      <c r="BF17" s="233"/>
      <c r="BG17" s="233"/>
      <c r="BH17" s="233"/>
      <c r="BI17" s="233"/>
      <c r="BJ17" s="233"/>
      <c r="BK17" s="233"/>
      <c r="BL17" s="233"/>
      <c r="BM17" s="233"/>
      <c r="BN17" s="233"/>
      <c r="BO17" s="233"/>
      <c r="BP17" s="233"/>
      <c r="BQ17" s="238">
        <v>11</v>
      </c>
      <c r="BR17" s="239"/>
      <c r="BS17" s="810"/>
      <c r="BT17" s="811"/>
      <c r="BU17" s="811"/>
      <c r="BV17" s="811"/>
      <c r="BW17" s="811"/>
      <c r="BX17" s="811"/>
      <c r="BY17" s="811"/>
      <c r="BZ17" s="811"/>
      <c r="CA17" s="811"/>
      <c r="CB17" s="811"/>
      <c r="CC17" s="811"/>
      <c r="CD17" s="811"/>
      <c r="CE17" s="811"/>
      <c r="CF17" s="811"/>
      <c r="CG17" s="812"/>
      <c r="CH17" s="813"/>
      <c r="CI17" s="814"/>
      <c r="CJ17" s="814"/>
      <c r="CK17" s="814"/>
      <c r="CL17" s="815"/>
      <c r="CM17" s="813"/>
      <c r="CN17" s="814"/>
      <c r="CO17" s="814"/>
      <c r="CP17" s="814"/>
      <c r="CQ17" s="815"/>
      <c r="CR17" s="813"/>
      <c r="CS17" s="814"/>
      <c r="CT17" s="814"/>
      <c r="CU17" s="814"/>
      <c r="CV17" s="815"/>
      <c r="CW17" s="813"/>
      <c r="CX17" s="814"/>
      <c r="CY17" s="814"/>
      <c r="CZ17" s="814"/>
      <c r="DA17" s="815"/>
      <c r="DB17" s="813"/>
      <c r="DC17" s="814"/>
      <c r="DD17" s="814"/>
      <c r="DE17" s="814"/>
      <c r="DF17" s="815"/>
      <c r="DG17" s="813"/>
      <c r="DH17" s="814"/>
      <c r="DI17" s="814"/>
      <c r="DJ17" s="814"/>
      <c r="DK17" s="815"/>
      <c r="DL17" s="813"/>
      <c r="DM17" s="814"/>
      <c r="DN17" s="814"/>
      <c r="DO17" s="814"/>
      <c r="DP17" s="815"/>
      <c r="DQ17" s="813"/>
      <c r="DR17" s="814"/>
      <c r="DS17" s="814"/>
      <c r="DT17" s="814"/>
      <c r="DU17" s="815"/>
      <c r="DV17" s="810"/>
      <c r="DW17" s="811"/>
      <c r="DX17" s="811"/>
      <c r="DY17" s="811"/>
      <c r="DZ17" s="816"/>
      <c r="EA17" s="234"/>
    </row>
    <row r="18" spans="1:131" s="235" customFormat="1" ht="26.25" customHeight="1" x14ac:dyDescent="0.2">
      <c r="A18" s="238">
        <v>12</v>
      </c>
      <c r="B18" s="817"/>
      <c r="C18" s="818"/>
      <c r="D18" s="818"/>
      <c r="E18" s="818"/>
      <c r="F18" s="818"/>
      <c r="G18" s="818"/>
      <c r="H18" s="818"/>
      <c r="I18" s="818"/>
      <c r="J18" s="818"/>
      <c r="K18" s="818"/>
      <c r="L18" s="818"/>
      <c r="M18" s="818"/>
      <c r="N18" s="818"/>
      <c r="O18" s="818"/>
      <c r="P18" s="819"/>
      <c r="Q18" s="820"/>
      <c r="R18" s="821"/>
      <c r="S18" s="821"/>
      <c r="T18" s="821"/>
      <c r="U18" s="821"/>
      <c r="V18" s="821"/>
      <c r="W18" s="821"/>
      <c r="X18" s="821"/>
      <c r="Y18" s="821"/>
      <c r="Z18" s="821"/>
      <c r="AA18" s="821"/>
      <c r="AB18" s="821"/>
      <c r="AC18" s="821"/>
      <c r="AD18" s="821"/>
      <c r="AE18" s="822"/>
      <c r="AF18" s="823"/>
      <c r="AG18" s="824"/>
      <c r="AH18" s="824"/>
      <c r="AI18" s="824"/>
      <c r="AJ18" s="825"/>
      <c r="AK18" s="806"/>
      <c r="AL18" s="807"/>
      <c r="AM18" s="807"/>
      <c r="AN18" s="807"/>
      <c r="AO18" s="807"/>
      <c r="AP18" s="807"/>
      <c r="AQ18" s="807"/>
      <c r="AR18" s="807"/>
      <c r="AS18" s="807"/>
      <c r="AT18" s="807"/>
      <c r="AU18" s="808"/>
      <c r="AV18" s="808"/>
      <c r="AW18" s="808"/>
      <c r="AX18" s="808"/>
      <c r="AY18" s="809"/>
      <c r="AZ18" s="232"/>
      <c r="BA18" s="232"/>
      <c r="BB18" s="232"/>
      <c r="BC18" s="232"/>
      <c r="BD18" s="232"/>
      <c r="BE18" s="233"/>
      <c r="BF18" s="233"/>
      <c r="BG18" s="233"/>
      <c r="BH18" s="233"/>
      <c r="BI18" s="233"/>
      <c r="BJ18" s="233"/>
      <c r="BK18" s="233"/>
      <c r="BL18" s="233"/>
      <c r="BM18" s="233"/>
      <c r="BN18" s="233"/>
      <c r="BO18" s="233"/>
      <c r="BP18" s="233"/>
      <c r="BQ18" s="238">
        <v>12</v>
      </c>
      <c r="BR18" s="239"/>
      <c r="BS18" s="810"/>
      <c r="BT18" s="811"/>
      <c r="BU18" s="811"/>
      <c r="BV18" s="811"/>
      <c r="BW18" s="811"/>
      <c r="BX18" s="811"/>
      <c r="BY18" s="811"/>
      <c r="BZ18" s="811"/>
      <c r="CA18" s="811"/>
      <c r="CB18" s="811"/>
      <c r="CC18" s="811"/>
      <c r="CD18" s="811"/>
      <c r="CE18" s="811"/>
      <c r="CF18" s="811"/>
      <c r="CG18" s="812"/>
      <c r="CH18" s="813"/>
      <c r="CI18" s="814"/>
      <c r="CJ18" s="814"/>
      <c r="CK18" s="814"/>
      <c r="CL18" s="815"/>
      <c r="CM18" s="813"/>
      <c r="CN18" s="814"/>
      <c r="CO18" s="814"/>
      <c r="CP18" s="814"/>
      <c r="CQ18" s="815"/>
      <c r="CR18" s="813"/>
      <c r="CS18" s="814"/>
      <c r="CT18" s="814"/>
      <c r="CU18" s="814"/>
      <c r="CV18" s="815"/>
      <c r="CW18" s="813"/>
      <c r="CX18" s="814"/>
      <c r="CY18" s="814"/>
      <c r="CZ18" s="814"/>
      <c r="DA18" s="815"/>
      <c r="DB18" s="813"/>
      <c r="DC18" s="814"/>
      <c r="DD18" s="814"/>
      <c r="DE18" s="814"/>
      <c r="DF18" s="815"/>
      <c r="DG18" s="813"/>
      <c r="DH18" s="814"/>
      <c r="DI18" s="814"/>
      <c r="DJ18" s="814"/>
      <c r="DK18" s="815"/>
      <c r="DL18" s="813"/>
      <c r="DM18" s="814"/>
      <c r="DN18" s="814"/>
      <c r="DO18" s="814"/>
      <c r="DP18" s="815"/>
      <c r="DQ18" s="813"/>
      <c r="DR18" s="814"/>
      <c r="DS18" s="814"/>
      <c r="DT18" s="814"/>
      <c r="DU18" s="815"/>
      <c r="DV18" s="810"/>
      <c r="DW18" s="811"/>
      <c r="DX18" s="811"/>
      <c r="DY18" s="811"/>
      <c r="DZ18" s="816"/>
      <c r="EA18" s="234"/>
    </row>
    <row r="19" spans="1:131" s="235" customFormat="1" ht="26.25" customHeight="1" x14ac:dyDescent="0.2">
      <c r="A19" s="238">
        <v>13</v>
      </c>
      <c r="B19" s="817"/>
      <c r="C19" s="818"/>
      <c r="D19" s="818"/>
      <c r="E19" s="818"/>
      <c r="F19" s="818"/>
      <c r="G19" s="818"/>
      <c r="H19" s="818"/>
      <c r="I19" s="818"/>
      <c r="J19" s="818"/>
      <c r="K19" s="818"/>
      <c r="L19" s="818"/>
      <c r="M19" s="818"/>
      <c r="N19" s="818"/>
      <c r="O19" s="818"/>
      <c r="P19" s="819"/>
      <c r="Q19" s="820"/>
      <c r="R19" s="821"/>
      <c r="S19" s="821"/>
      <c r="T19" s="821"/>
      <c r="U19" s="821"/>
      <c r="V19" s="821"/>
      <c r="W19" s="821"/>
      <c r="X19" s="821"/>
      <c r="Y19" s="821"/>
      <c r="Z19" s="821"/>
      <c r="AA19" s="821"/>
      <c r="AB19" s="821"/>
      <c r="AC19" s="821"/>
      <c r="AD19" s="821"/>
      <c r="AE19" s="822"/>
      <c r="AF19" s="823"/>
      <c r="AG19" s="824"/>
      <c r="AH19" s="824"/>
      <c r="AI19" s="824"/>
      <c r="AJ19" s="825"/>
      <c r="AK19" s="806"/>
      <c r="AL19" s="807"/>
      <c r="AM19" s="807"/>
      <c r="AN19" s="807"/>
      <c r="AO19" s="807"/>
      <c r="AP19" s="807"/>
      <c r="AQ19" s="807"/>
      <c r="AR19" s="807"/>
      <c r="AS19" s="807"/>
      <c r="AT19" s="807"/>
      <c r="AU19" s="808"/>
      <c r="AV19" s="808"/>
      <c r="AW19" s="808"/>
      <c r="AX19" s="808"/>
      <c r="AY19" s="809"/>
      <c r="AZ19" s="232"/>
      <c r="BA19" s="232"/>
      <c r="BB19" s="232"/>
      <c r="BC19" s="232"/>
      <c r="BD19" s="232"/>
      <c r="BE19" s="233"/>
      <c r="BF19" s="233"/>
      <c r="BG19" s="233"/>
      <c r="BH19" s="233"/>
      <c r="BI19" s="233"/>
      <c r="BJ19" s="233"/>
      <c r="BK19" s="233"/>
      <c r="BL19" s="233"/>
      <c r="BM19" s="233"/>
      <c r="BN19" s="233"/>
      <c r="BO19" s="233"/>
      <c r="BP19" s="233"/>
      <c r="BQ19" s="238">
        <v>13</v>
      </c>
      <c r="BR19" s="239"/>
      <c r="BS19" s="810"/>
      <c r="BT19" s="811"/>
      <c r="BU19" s="811"/>
      <c r="BV19" s="811"/>
      <c r="BW19" s="811"/>
      <c r="BX19" s="811"/>
      <c r="BY19" s="811"/>
      <c r="BZ19" s="811"/>
      <c r="CA19" s="811"/>
      <c r="CB19" s="811"/>
      <c r="CC19" s="811"/>
      <c r="CD19" s="811"/>
      <c r="CE19" s="811"/>
      <c r="CF19" s="811"/>
      <c r="CG19" s="812"/>
      <c r="CH19" s="813"/>
      <c r="CI19" s="814"/>
      <c r="CJ19" s="814"/>
      <c r="CK19" s="814"/>
      <c r="CL19" s="815"/>
      <c r="CM19" s="813"/>
      <c r="CN19" s="814"/>
      <c r="CO19" s="814"/>
      <c r="CP19" s="814"/>
      <c r="CQ19" s="815"/>
      <c r="CR19" s="813"/>
      <c r="CS19" s="814"/>
      <c r="CT19" s="814"/>
      <c r="CU19" s="814"/>
      <c r="CV19" s="815"/>
      <c r="CW19" s="813"/>
      <c r="CX19" s="814"/>
      <c r="CY19" s="814"/>
      <c r="CZ19" s="814"/>
      <c r="DA19" s="815"/>
      <c r="DB19" s="813"/>
      <c r="DC19" s="814"/>
      <c r="DD19" s="814"/>
      <c r="DE19" s="814"/>
      <c r="DF19" s="815"/>
      <c r="DG19" s="813"/>
      <c r="DH19" s="814"/>
      <c r="DI19" s="814"/>
      <c r="DJ19" s="814"/>
      <c r="DK19" s="815"/>
      <c r="DL19" s="813"/>
      <c r="DM19" s="814"/>
      <c r="DN19" s="814"/>
      <c r="DO19" s="814"/>
      <c r="DP19" s="815"/>
      <c r="DQ19" s="813"/>
      <c r="DR19" s="814"/>
      <c r="DS19" s="814"/>
      <c r="DT19" s="814"/>
      <c r="DU19" s="815"/>
      <c r="DV19" s="810"/>
      <c r="DW19" s="811"/>
      <c r="DX19" s="811"/>
      <c r="DY19" s="811"/>
      <c r="DZ19" s="816"/>
      <c r="EA19" s="234"/>
    </row>
    <row r="20" spans="1:131" s="235" customFormat="1" ht="26.25" customHeight="1" x14ac:dyDescent="0.2">
      <c r="A20" s="238">
        <v>14</v>
      </c>
      <c r="B20" s="817"/>
      <c r="C20" s="818"/>
      <c r="D20" s="818"/>
      <c r="E20" s="818"/>
      <c r="F20" s="818"/>
      <c r="G20" s="818"/>
      <c r="H20" s="818"/>
      <c r="I20" s="818"/>
      <c r="J20" s="818"/>
      <c r="K20" s="818"/>
      <c r="L20" s="818"/>
      <c r="M20" s="818"/>
      <c r="N20" s="818"/>
      <c r="O20" s="818"/>
      <c r="P20" s="819"/>
      <c r="Q20" s="820"/>
      <c r="R20" s="821"/>
      <c r="S20" s="821"/>
      <c r="T20" s="821"/>
      <c r="U20" s="821"/>
      <c r="V20" s="821"/>
      <c r="W20" s="821"/>
      <c r="X20" s="821"/>
      <c r="Y20" s="821"/>
      <c r="Z20" s="821"/>
      <c r="AA20" s="821"/>
      <c r="AB20" s="821"/>
      <c r="AC20" s="821"/>
      <c r="AD20" s="821"/>
      <c r="AE20" s="822"/>
      <c r="AF20" s="823"/>
      <c r="AG20" s="824"/>
      <c r="AH20" s="824"/>
      <c r="AI20" s="824"/>
      <c r="AJ20" s="825"/>
      <c r="AK20" s="806"/>
      <c r="AL20" s="807"/>
      <c r="AM20" s="807"/>
      <c r="AN20" s="807"/>
      <c r="AO20" s="807"/>
      <c r="AP20" s="807"/>
      <c r="AQ20" s="807"/>
      <c r="AR20" s="807"/>
      <c r="AS20" s="807"/>
      <c r="AT20" s="807"/>
      <c r="AU20" s="808"/>
      <c r="AV20" s="808"/>
      <c r="AW20" s="808"/>
      <c r="AX20" s="808"/>
      <c r="AY20" s="809"/>
      <c r="AZ20" s="232"/>
      <c r="BA20" s="232"/>
      <c r="BB20" s="232"/>
      <c r="BC20" s="232"/>
      <c r="BD20" s="232"/>
      <c r="BE20" s="233"/>
      <c r="BF20" s="233"/>
      <c r="BG20" s="233"/>
      <c r="BH20" s="233"/>
      <c r="BI20" s="233"/>
      <c r="BJ20" s="233"/>
      <c r="BK20" s="233"/>
      <c r="BL20" s="233"/>
      <c r="BM20" s="233"/>
      <c r="BN20" s="233"/>
      <c r="BO20" s="233"/>
      <c r="BP20" s="233"/>
      <c r="BQ20" s="238">
        <v>14</v>
      </c>
      <c r="BR20" s="239"/>
      <c r="BS20" s="810"/>
      <c r="BT20" s="811"/>
      <c r="BU20" s="811"/>
      <c r="BV20" s="811"/>
      <c r="BW20" s="811"/>
      <c r="BX20" s="811"/>
      <c r="BY20" s="811"/>
      <c r="BZ20" s="811"/>
      <c r="CA20" s="811"/>
      <c r="CB20" s="811"/>
      <c r="CC20" s="811"/>
      <c r="CD20" s="811"/>
      <c r="CE20" s="811"/>
      <c r="CF20" s="811"/>
      <c r="CG20" s="812"/>
      <c r="CH20" s="813"/>
      <c r="CI20" s="814"/>
      <c r="CJ20" s="814"/>
      <c r="CK20" s="814"/>
      <c r="CL20" s="815"/>
      <c r="CM20" s="813"/>
      <c r="CN20" s="814"/>
      <c r="CO20" s="814"/>
      <c r="CP20" s="814"/>
      <c r="CQ20" s="815"/>
      <c r="CR20" s="813"/>
      <c r="CS20" s="814"/>
      <c r="CT20" s="814"/>
      <c r="CU20" s="814"/>
      <c r="CV20" s="815"/>
      <c r="CW20" s="813"/>
      <c r="CX20" s="814"/>
      <c r="CY20" s="814"/>
      <c r="CZ20" s="814"/>
      <c r="DA20" s="815"/>
      <c r="DB20" s="813"/>
      <c r="DC20" s="814"/>
      <c r="DD20" s="814"/>
      <c r="DE20" s="814"/>
      <c r="DF20" s="815"/>
      <c r="DG20" s="813"/>
      <c r="DH20" s="814"/>
      <c r="DI20" s="814"/>
      <c r="DJ20" s="814"/>
      <c r="DK20" s="815"/>
      <c r="DL20" s="813"/>
      <c r="DM20" s="814"/>
      <c r="DN20" s="814"/>
      <c r="DO20" s="814"/>
      <c r="DP20" s="815"/>
      <c r="DQ20" s="813"/>
      <c r="DR20" s="814"/>
      <c r="DS20" s="814"/>
      <c r="DT20" s="814"/>
      <c r="DU20" s="815"/>
      <c r="DV20" s="810"/>
      <c r="DW20" s="811"/>
      <c r="DX20" s="811"/>
      <c r="DY20" s="811"/>
      <c r="DZ20" s="816"/>
      <c r="EA20" s="234"/>
    </row>
    <row r="21" spans="1:131" s="235" customFormat="1" ht="26.25" customHeight="1" thickBot="1" x14ac:dyDescent="0.25">
      <c r="A21" s="238">
        <v>15</v>
      </c>
      <c r="B21" s="817"/>
      <c r="C21" s="818"/>
      <c r="D21" s="818"/>
      <c r="E21" s="818"/>
      <c r="F21" s="818"/>
      <c r="G21" s="818"/>
      <c r="H21" s="818"/>
      <c r="I21" s="818"/>
      <c r="J21" s="818"/>
      <c r="K21" s="818"/>
      <c r="L21" s="818"/>
      <c r="M21" s="818"/>
      <c r="N21" s="818"/>
      <c r="O21" s="818"/>
      <c r="P21" s="819"/>
      <c r="Q21" s="820"/>
      <c r="R21" s="821"/>
      <c r="S21" s="821"/>
      <c r="T21" s="821"/>
      <c r="U21" s="821"/>
      <c r="V21" s="821"/>
      <c r="W21" s="821"/>
      <c r="X21" s="821"/>
      <c r="Y21" s="821"/>
      <c r="Z21" s="821"/>
      <c r="AA21" s="821"/>
      <c r="AB21" s="821"/>
      <c r="AC21" s="821"/>
      <c r="AD21" s="821"/>
      <c r="AE21" s="822"/>
      <c r="AF21" s="823"/>
      <c r="AG21" s="824"/>
      <c r="AH21" s="824"/>
      <c r="AI21" s="824"/>
      <c r="AJ21" s="825"/>
      <c r="AK21" s="806"/>
      <c r="AL21" s="807"/>
      <c r="AM21" s="807"/>
      <c r="AN21" s="807"/>
      <c r="AO21" s="807"/>
      <c r="AP21" s="807"/>
      <c r="AQ21" s="807"/>
      <c r="AR21" s="807"/>
      <c r="AS21" s="807"/>
      <c r="AT21" s="807"/>
      <c r="AU21" s="808"/>
      <c r="AV21" s="808"/>
      <c r="AW21" s="808"/>
      <c r="AX21" s="808"/>
      <c r="AY21" s="809"/>
      <c r="AZ21" s="232"/>
      <c r="BA21" s="232"/>
      <c r="BB21" s="232"/>
      <c r="BC21" s="232"/>
      <c r="BD21" s="232"/>
      <c r="BE21" s="233"/>
      <c r="BF21" s="233"/>
      <c r="BG21" s="233"/>
      <c r="BH21" s="233"/>
      <c r="BI21" s="233"/>
      <c r="BJ21" s="233"/>
      <c r="BK21" s="233"/>
      <c r="BL21" s="233"/>
      <c r="BM21" s="233"/>
      <c r="BN21" s="233"/>
      <c r="BO21" s="233"/>
      <c r="BP21" s="233"/>
      <c r="BQ21" s="238">
        <v>15</v>
      </c>
      <c r="BR21" s="239"/>
      <c r="BS21" s="810"/>
      <c r="BT21" s="811"/>
      <c r="BU21" s="811"/>
      <c r="BV21" s="811"/>
      <c r="BW21" s="811"/>
      <c r="BX21" s="811"/>
      <c r="BY21" s="811"/>
      <c r="BZ21" s="811"/>
      <c r="CA21" s="811"/>
      <c r="CB21" s="811"/>
      <c r="CC21" s="811"/>
      <c r="CD21" s="811"/>
      <c r="CE21" s="811"/>
      <c r="CF21" s="811"/>
      <c r="CG21" s="812"/>
      <c r="CH21" s="813"/>
      <c r="CI21" s="814"/>
      <c r="CJ21" s="814"/>
      <c r="CK21" s="814"/>
      <c r="CL21" s="815"/>
      <c r="CM21" s="813"/>
      <c r="CN21" s="814"/>
      <c r="CO21" s="814"/>
      <c r="CP21" s="814"/>
      <c r="CQ21" s="815"/>
      <c r="CR21" s="813"/>
      <c r="CS21" s="814"/>
      <c r="CT21" s="814"/>
      <c r="CU21" s="814"/>
      <c r="CV21" s="815"/>
      <c r="CW21" s="813"/>
      <c r="CX21" s="814"/>
      <c r="CY21" s="814"/>
      <c r="CZ21" s="814"/>
      <c r="DA21" s="815"/>
      <c r="DB21" s="813"/>
      <c r="DC21" s="814"/>
      <c r="DD21" s="814"/>
      <c r="DE21" s="814"/>
      <c r="DF21" s="815"/>
      <c r="DG21" s="813"/>
      <c r="DH21" s="814"/>
      <c r="DI21" s="814"/>
      <c r="DJ21" s="814"/>
      <c r="DK21" s="815"/>
      <c r="DL21" s="813"/>
      <c r="DM21" s="814"/>
      <c r="DN21" s="814"/>
      <c r="DO21" s="814"/>
      <c r="DP21" s="815"/>
      <c r="DQ21" s="813"/>
      <c r="DR21" s="814"/>
      <c r="DS21" s="814"/>
      <c r="DT21" s="814"/>
      <c r="DU21" s="815"/>
      <c r="DV21" s="810"/>
      <c r="DW21" s="811"/>
      <c r="DX21" s="811"/>
      <c r="DY21" s="811"/>
      <c r="DZ21" s="816"/>
      <c r="EA21" s="234"/>
    </row>
    <row r="22" spans="1:131" s="235" customFormat="1" ht="26.25" customHeight="1" x14ac:dyDescent="0.2">
      <c r="A22" s="238">
        <v>16</v>
      </c>
      <c r="B22" s="817"/>
      <c r="C22" s="818"/>
      <c r="D22" s="818"/>
      <c r="E22" s="818"/>
      <c r="F22" s="818"/>
      <c r="G22" s="818"/>
      <c r="H22" s="818"/>
      <c r="I22" s="818"/>
      <c r="J22" s="818"/>
      <c r="K22" s="818"/>
      <c r="L22" s="818"/>
      <c r="M22" s="818"/>
      <c r="N22" s="818"/>
      <c r="O22" s="818"/>
      <c r="P22" s="819"/>
      <c r="Q22" s="836"/>
      <c r="R22" s="837"/>
      <c r="S22" s="837"/>
      <c r="T22" s="837"/>
      <c r="U22" s="837"/>
      <c r="V22" s="837"/>
      <c r="W22" s="837"/>
      <c r="X22" s="837"/>
      <c r="Y22" s="837"/>
      <c r="Z22" s="837"/>
      <c r="AA22" s="837"/>
      <c r="AB22" s="837"/>
      <c r="AC22" s="837"/>
      <c r="AD22" s="837"/>
      <c r="AE22" s="838"/>
      <c r="AF22" s="823"/>
      <c r="AG22" s="824"/>
      <c r="AH22" s="824"/>
      <c r="AI22" s="824"/>
      <c r="AJ22" s="825"/>
      <c r="AK22" s="839"/>
      <c r="AL22" s="840"/>
      <c r="AM22" s="840"/>
      <c r="AN22" s="840"/>
      <c r="AO22" s="840"/>
      <c r="AP22" s="840"/>
      <c r="AQ22" s="840"/>
      <c r="AR22" s="840"/>
      <c r="AS22" s="840"/>
      <c r="AT22" s="840"/>
      <c r="AU22" s="841"/>
      <c r="AV22" s="841"/>
      <c r="AW22" s="841"/>
      <c r="AX22" s="841"/>
      <c r="AY22" s="842"/>
      <c r="AZ22" s="843" t="s">
        <v>375</v>
      </c>
      <c r="BA22" s="843"/>
      <c r="BB22" s="843"/>
      <c r="BC22" s="843"/>
      <c r="BD22" s="844"/>
      <c r="BE22" s="233"/>
      <c r="BF22" s="233"/>
      <c r="BG22" s="233"/>
      <c r="BH22" s="233"/>
      <c r="BI22" s="233"/>
      <c r="BJ22" s="233"/>
      <c r="BK22" s="233"/>
      <c r="BL22" s="233"/>
      <c r="BM22" s="233"/>
      <c r="BN22" s="233"/>
      <c r="BO22" s="233"/>
      <c r="BP22" s="233"/>
      <c r="BQ22" s="238">
        <v>16</v>
      </c>
      <c r="BR22" s="239"/>
      <c r="BS22" s="810"/>
      <c r="BT22" s="811"/>
      <c r="BU22" s="811"/>
      <c r="BV22" s="811"/>
      <c r="BW22" s="811"/>
      <c r="BX22" s="811"/>
      <c r="BY22" s="811"/>
      <c r="BZ22" s="811"/>
      <c r="CA22" s="811"/>
      <c r="CB22" s="811"/>
      <c r="CC22" s="811"/>
      <c r="CD22" s="811"/>
      <c r="CE22" s="811"/>
      <c r="CF22" s="811"/>
      <c r="CG22" s="812"/>
      <c r="CH22" s="813"/>
      <c r="CI22" s="814"/>
      <c r="CJ22" s="814"/>
      <c r="CK22" s="814"/>
      <c r="CL22" s="815"/>
      <c r="CM22" s="813"/>
      <c r="CN22" s="814"/>
      <c r="CO22" s="814"/>
      <c r="CP22" s="814"/>
      <c r="CQ22" s="815"/>
      <c r="CR22" s="813"/>
      <c r="CS22" s="814"/>
      <c r="CT22" s="814"/>
      <c r="CU22" s="814"/>
      <c r="CV22" s="815"/>
      <c r="CW22" s="813"/>
      <c r="CX22" s="814"/>
      <c r="CY22" s="814"/>
      <c r="CZ22" s="814"/>
      <c r="DA22" s="815"/>
      <c r="DB22" s="813"/>
      <c r="DC22" s="814"/>
      <c r="DD22" s="814"/>
      <c r="DE22" s="814"/>
      <c r="DF22" s="815"/>
      <c r="DG22" s="813"/>
      <c r="DH22" s="814"/>
      <c r="DI22" s="814"/>
      <c r="DJ22" s="814"/>
      <c r="DK22" s="815"/>
      <c r="DL22" s="813"/>
      <c r="DM22" s="814"/>
      <c r="DN22" s="814"/>
      <c r="DO22" s="814"/>
      <c r="DP22" s="815"/>
      <c r="DQ22" s="813"/>
      <c r="DR22" s="814"/>
      <c r="DS22" s="814"/>
      <c r="DT22" s="814"/>
      <c r="DU22" s="815"/>
      <c r="DV22" s="810"/>
      <c r="DW22" s="811"/>
      <c r="DX22" s="811"/>
      <c r="DY22" s="811"/>
      <c r="DZ22" s="816"/>
      <c r="EA22" s="234"/>
    </row>
    <row r="23" spans="1:131" s="235" customFormat="1" ht="26.25" customHeight="1" thickBot="1" x14ac:dyDescent="0.25">
      <c r="A23" s="240" t="s">
        <v>376</v>
      </c>
      <c r="B23" s="826" t="s">
        <v>377</v>
      </c>
      <c r="C23" s="827"/>
      <c r="D23" s="827"/>
      <c r="E23" s="827"/>
      <c r="F23" s="827"/>
      <c r="G23" s="827"/>
      <c r="H23" s="827"/>
      <c r="I23" s="827"/>
      <c r="J23" s="827"/>
      <c r="K23" s="827"/>
      <c r="L23" s="827"/>
      <c r="M23" s="827"/>
      <c r="N23" s="827"/>
      <c r="O23" s="827"/>
      <c r="P23" s="828"/>
      <c r="Q23" s="829">
        <v>10152</v>
      </c>
      <c r="R23" s="830"/>
      <c r="S23" s="830"/>
      <c r="T23" s="830"/>
      <c r="U23" s="830"/>
      <c r="V23" s="830">
        <v>9809</v>
      </c>
      <c r="W23" s="830"/>
      <c r="X23" s="830"/>
      <c r="Y23" s="830"/>
      <c r="Z23" s="830"/>
      <c r="AA23" s="830">
        <v>343</v>
      </c>
      <c r="AB23" s="830"/>
      <c r="AC23" s="830"/>
      <c r="AD23" s="830"/>
      <c r="AE23" s="831"/>
      <c r="AF23" s="832">
        <v>233</v>
      </c>
      <c r="AG23" s="830"/>
      <c r="AH23" s="830"/>
      <c r="AI23" s="830"/>
      <c r="AJ23" s="833"/>
      <c r="AK23" s="834"/>
      <c r="AL23" s="835"/>
      <c r="AM23" s="835"/>
      <c r="AN23" s="835"/>
      <c r="AO23" s="835"/>
      <c r="AP23" s="830">
        <v>9511</v>
      </c>
      <c r="AQ23" s="830"/>
      <c r="AR23" s="830"/>
      <c r="AS23" s="830"/>
      <c r="AT23" s="830"/>
      <c r="AU23" s="846"/>
      <c r="AV23" s="846"/>
      <c r="AW23" s="846"/>
      <c r="AX23" s="846"/>
      <c r="AY23" s="847"/>
      <c r="AZ23" s="848" t="s">
        <v>122</v>
      </c>
      <c r="BA23" s="849"/>
      <c r="BB23" s="849"/>
      <c r="BC23" s="849"/>
      <c r="BD23" s="850"/>
      <c r="BE23" s="233"/>
      <c r="BF23" s="233"/>
      <c r="BG23" s="233"/>
      <c r="BH23" s="233"/>
      <c r="BI23" s="233"/>
      <c r="BJ23" s="233"/>
      <c r="BK23" s="233"/>
      <c r="BL23" s="233"/>
      <c r="BM23" s="233"/>
      <c r="BN23" s="233"/>
      <c r="BO23" s="233"/>
      <c r="BP23" s="233"/>
      <c r="BQ23" s="238">
        <v>17</v>
      </c>
      <c r="BR23" s="239"/>
      <c r="BS23" s="810"/>
      <c r="BT23" s="811"/>
      <c r="BU23" s="811"/>
      <c r="BV23" s="811"/>
      <c r="BW23" s="811"/>
      <c r="BX23" s="811"/>
      <c r="BY23" s="811"/>
      <c r="BZ23" s="811"/>
      <c r="CA23" s="811"/>
      <c r="CB23" s="811"/>
      <c r="CC23" s="811"/>
      <c r="CD23" s="811"/>
      <c r="CE23" s="811"/>
      <c r="CF23" s="811"/>
      <c r="CG23" s="812"/>
      <c r="CH23" s="813"/>
      <c r="CI23" s="814"/>
      <c r="CJ23" s="814"/>
      <c r="CK23" s="814"/>
      <c r="CL23" s="815"/>
      <c r="CM23" s="813"/>
      <c r="CN23" s="814"/>
      <c r="CO23" s="814"/>
      <c r="CP23" s="814"/>
      <c r="CQ23" s="815"/>
      <c r="CR23" s="813"/>
      <c r="CS23" s="814"/>
      <c r="CT23" s="814"/>
      <c r="CU23" s="814"/>
      <c r="CV23" s="815"/>
      <c r="CW23" s="813"/>
      <c r="CX23" s="814"/>
      <c r="CY23" s="814"/>
      <c r="CZ23" s="814"/>
      <c r="DA23" s="815"/>
      <c r="DB23" s="813"/>
      <c r="DC23" s="814"/>
      <c r="DD23" s="814"/>
      <c r="DE23" s="814"/>
      <c r="DF23" s="815"/>
      <c r="DG23" s="813"/>
      <c r="DH23" s="814"/>
      <c r="DI23" s="814"/>
      <c r="DJ23" s="814"/>
      <c r="DK23" s="815"/>
      <c r="DL23" s="813"/>
      <c r="DM23" s="814"/>
      <c r="DN23" s="814"/>
      <c r="DO23" s="814"/>
      <c r="DP23" s="815"/>
      <c r="DQ23" s="813"/>
      <c r="DR23" s="814"/>
      <c r="DS23" s="814"/>
      <c r="DT23" s="814"/>
      <c r="DU23" s="815"/>
      <c r="DV23" s="810"/>
      <c r="DW23" s="811"/>
      <c r="DX23" s="811"/>
      <c r="DY23" s="811"/>
      <c r="DZ23" s="816"/>
      <c r="EA23" s="234"/>
    </row>
    <row r="24" spans="1:131" s="235" customFormat="1" ht="26.25" customHeight="1" x14ac:dyDescent="0.2">
      <c r="A24" s="845" t="s">
        <v>378</v>
      </c>
      <c r="B24" s="845"/>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845"/>
      <c r="AB24" s="845"/>
      <c r="AC24" s="845"/>
      <c r="AD24" s="845"/>
      <c r="AE24" s="845"/>
      <c r="AF24" s="845"/>
      <c r="AG24" s="845"/>
      <c r="AH24" s="845"/>
      <c r="AI24" s="845"/>
      <c r="AJ24" s="845"/>
      <c r="AK24" s="845"/>
      <c r="AL24" s="845"/>
      <c r="AM24" s="845"/>
      <c r="AN24" s="845"/>
      <c r="AO24" s="845"/>
      <c r="AP24" s="845"/>
      <c r="AQ24" s="845"/>
      <c r="AR24" s="845"/>
      <c r="AS24" s="845"/>
      <c r="AT24" s="845"/>
      <c r="AU24" s="845"/>
      <c r="AV24" s="845"/>
      <c r="AW24" s="845"/>
      <c r="AX24" s="845"/>
      <c r="AY24" s="845"/>
      <c r="AZ24" s="232"/>
      <c r="BA24" s="232"/>
      <c r="BB24" s="232"/>
      <c r="BC24" s="232"/>
      <c r="BD24" s="232"/>
      <c r="BE24" s="233"/>
      <c r="BF24" s="233"/>
      <c r="BG24" s="233"/>
      <c r="BH24" s="233"/>
      <c r="BI24" s="233"/>
      <c r="BJ24" s="233"/>
      <c r="BK24" s="233"/>
      <c r="BL24" s="233"/>
      <c r="BM24" s="233"/>
      <c r="BN24" s="233"/>
      <c r="BO24" s="233"/>
      <c r="BP24" s="233"/>
      <c r="BQ24" s="238">
        <v>18</v>
      </c>
      <c r="BR24" s="239"/>
      <c r="BS24" s="810"/>
      <c r="BT24" s="811"/>
      <c r="BU24" s="811"/>
      <c r="BV24" s="811"/>
      <c r="BW24" s="811"/>
      <c r="BX24" s="811"/>
      <c r="BY24" s="811"/>
      <c r="BZ24" s="811"/>
      <c r="CA24" s="811"/>
      <c r="CB24" s="811"/>
      <c r="CC24" s="811"/>
      <c r="CD24" s="811"/>
      <c r="CE24" s="811"/>
      <c r="CF24" s="811"/>
      <c r="CG24" s="812"/>
      <c r="CH24" s="813"/>
      <c r="CI24" s="814"/>
      <c r="CJ24" s="814"/>
      <c r="CK24" s="814"/>
      <c r="CL24" s="815"/>
      <c r="CM24" s="813"/>
      <c r="CN24" s="814"/>
      <c r="CO24" s="814"/>
      <c r="CP24" s="814"/>
      <c r="CQ24" s="815"/>
      <c r="CR24" s="813"/>
      <c r="CS24" s="814"/>
      <c r="CT24" s="814"/>
      <c r="CU24" s="814"/>
      <c r="CV24" s="815"/>
      <c r="CW24" s="813"/>
      <c r="CX24" s="814"/>
      <c r="CY24" s="814"/>
      <c r="CZ24" s="814"/>
      <c r="DA24" s="815"/>
      <c r="DB24" s="813"/>
      <c r="DC24" s="814"/>
      <c r="DD24" s="814"/>
      <c r="DE24" s="814"/>
      <c r="DF24" s="815"/>
      <c r="DG24" s="813"/>
      <c r="DH24" s="814"/>
      <c r="DI24" s="814"/>
      <c r="DJ24" s="814"/>
      <c r="DK24" s="815"/>
      <c r="DL24" s="813"/>
      <c r="DM24" s="814"/>
      <c r="DN24" s="814"/>
      <c r="DO24" s="814"/>
      <c r="DP24" s="815"/>
      <c r="DQ24" s="813"/>
      <c r="DR24" s="814"/>
      <c r="DS24" s="814"/>
      <c r="DT24" s="814"/>
      <c r="DU24" s="815"/>
      <c r="DV24" s="810"/>
      <c r="DW24" s="811"/>
      <c r="DX24" s="811"/>
      <c r="DY24" s="811"/>
      <c r="DZ24" s="816"/>
      <c r="EA24" s="234"/>
    </row>
    <row r="25" spans="1:131" ht="26.25" customHeight="1" thickBot="1" x14ac:dyDescent="0.25">
      <c r="A25" s="762" t="s">
        <v>379</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2"/>
      <c r="BK25" s="232"/>
      <c r="BL25" s="232"/>
      <c r="BM25" s="232"/>
      <c r="BN25" s="232"/>
      <c r="BO25" s="241"/>
      <c r="BP25" s="241"/>
      <c r="BQ25" s="238">
        <v>19</v>
      </c>
      <c r="BR25" s="239"/>
      <c r="BS25" s="810"/>
      <c r="BT25" s="811"/>
      <c r="BU25" s="811"/>
      <c r="BV25" s="811"/>
      <c r="BW25" s="811"/>
      <c r="BX25" s="811"/>
      <c r="BY25" s="811"/>
      <c r="BZ25" s="811"/>
      <c r="CA25" s="811"/>
      <c r="CB25" s="811"/>
      <c r="CC25" s="811"/>
      <c r="CD25" s="811"/>
      <c r="CE25" s="811"/>
      <c r="CF25" s="811"/>
      <c r="CG25" s="812"/>
      <c r="CH25" s="813"/>
      <c r="CI25" s="814"/>
      <c r="CJ25" s="814"/>
      <c r="CK25" s="814"/>
      <c r="CL25" s="815"/>
      <c r="CM25" s="813"/>
      <c r="CN25" s="814"/>
      <c r="CO25" s="814"/>
      <c r="CP25" s="814"/>
      <c r="CQ25" s="815"/>
      <c r="CR25" s="813"/>
      <c r="CS25" s="814"/>
      <c r="CT25" s="814"/>
      <c r="CU25" s="814"/>
      <c r="CV25" s="815"/>
      <c r="CW25" s="813"/>
      <c r="CX25" s="814"/>
      <c r="CY25" s="814"/>
      <c r="CZ25" s="814"/>
      <c r="DA25" s="815"/>
      <c r="DB25" s="813"/>
      <c r="DC25" s="814"/>
      <c r="DD25" s="814"/>
      <c r="DE25" s="814"/>
      <c r="DF25" s="815"/>
      <c r="DG25" s="813"/>
      <c r="DH25" s="814"/>
      <c r="DI25" s="814"/>
      <c r="DJ25" s="814"/>
      <c r="DK25" s="815"/>
      <c r="DL25" s="813"/>
      <c r="DM25" s="814"/>
      <c r="DN25" s="814"/>
      <c r="DO25" s="814"/>
      <c r="DP25" s="815"/>
      <c r="DQ25" s="813"/>
      <c r="DR25" s="814"/>
      <c r="DS25" s="814"/>
      <c r="DT25" s="814"/>
      <c r="DU25" s="815"/>
      <c r="DV25" s="810"/>
      <c r="DW25" s="811"/>
      <c r="DX25" s="811"/>
      <c r="DY25" s="811"/>
      <c r="DZ25" s="816"/>
      <c r="EA25" s="230"/>
    </row>
    <row r="26" spans="1:131" ht="26.25" customHeight="1" x14ac:dyDescent="0.2">
      <c r="A26" s="764" t="s">
        <v>357</v>
      </c>
      <c r="B26" s="765"/>
      <c r="C26" s="765"/>
      <c r="D26" s="765"/>
      <c r="E26" s="765"/>
      <c r="F26" s="765"/>
      <c r="G26" s="765"/>
      <c r="H26" s="765"/>
      <c r="I26" s="765"/>
      <c r="J26" s="765"/>
      <c r="K26" s="765"/>
      <c r="L26" s="765"/>
      <c r="M26" s="765"/>
      <c r="N26" s="765"/>
      <c r="O26" s="765"/>
      <c r="P26" s="766"/>
      <c r="Q26" s="770" t="s">
        <v>380</v>
      </c>
      <c r="R26" s="771"/>
      <c r="S26" s="771"/>
      <c r="T26" s="771"/>
      <c r="U26" s="772"/>
      <c r="V26" s="770" t="s">
        <v>381</v>
      </c>
      <c r="W26" s="771"/>
      <c r="X26" s="771"/>
      <c r="Y26" s="771"/>
      <c r="Z26" s="772"/>
      <c r="AA26" s="770" t="s">
        <v>382</v>
      </c>
      <c r="AB26" s="771"/>
      <c r="AC26" s="771"/>
      <c r="AD26" s="771"/>
      <c r="AE26" s="771"/>
      <c r="AF26" s="851" t="s">
        <v>383</v>
      </c>
      <c r="AG26" s="852"/>
      <c r="AH26" s="852"/>
      <c r="AI26" s="852"/>
      <c r="AJ26" s="853"/>
      <c r="AK26" s="771" t="s">
        <v>384</v>
      </c>
      <c r="AL26" s="771"/>
      <c r="AM26" s="771"/>
      <c r="AN26" s="771"/>
      <c r="AO26" s="772"/>
      <c r="AP26" s="770" t="s">
        <v>385</v>
      </c>
      <c r="AQ26" s="771"/>
      <c r="AR26" s="771"/>
      <c r="AS26" s="771"/>
      <c r="AT26" s="772"/>
      <c r="AU26" s="770" t="s">
        <v>386</v>
      </c>
      <c r="AV26" s="771"/>
      <c r="AW26" s="771"/>
      <c r="AX26" s="771"/>
      <c r="AY26" s="772"/>
      <c r="AZ26" s="770" t="s">
        <v>387</v>
      </c>
      <c r="BA26" s="771"/>
      <c r="BB26" s="771"/>
      <c r="BC26" s="771"/>
      <c r="BD26" s="772"/>
      <c r="BE26" s="770" t="s">
        <v>364</v>
      </c>
      <c r="BF26" s="771"/>
      <c r="BG26" s="771"/>
      <c r="BH26" s="771"/>
      <c r="BI26" s="777"/>
      <c r="BJ26" s="232"/>
      <c r="BK26" s="232"/>
      <c r="BL26" s="232"/>
      <c r="BM26" s="232"/>
      <c r="BN26" s="232"/>
      <c r="BO26" s="241"/>
      <c r="BP26" s="241"/>
      <c r="BQ26" s="238">
        <v>20</v>
      </c>
      <c r="BR26" s="239"/>
      <c r="BS26" s="810"/>
      <c r="BT26" s="811"/>
      <c r="BU26" s="811"/>
      <c r="BV26" s="811"/>
      <c r="BW26" s="811"/>
      <c r="BX26" s="811"/>
      <c r="BY26" s="811"/>
      <c r="BZ26" s="811"/>
      <c r="CA26" s="811"/>
      <c r="CB26" s="811"/>
      <c r="CC26" s="811"/>
      <c r="CD26" s="811"/>
      <c r="CE26" s="811"/>
      <c r="CF26" s="811"/>
      <c r="CG26" s="812"/>
      <c r="CH26" s="813"/>
      <c r="CI26" s="814"/>
      <c r="CJ26" s="814"/>
      <c r="CK26" s="814"/>
      <c r="CL26" s="815"/>
      <c r="CM26" s="813"/>
      <c r="CN26" s="814"/>
      <c r="CO26" s="814"/>
      <c r="CP26" s="814"/>
      <c r="CQ26" s="815"/>
      <c r="CR26" s="813"/>
      <c r="CS26" s="814"/>
      <c r="CT26" s="814"/>
      <c r="CU26" s="814"/>
      <c r="CV26" s="815"/>
      <c r="CW26" s="813"/>
      <c r="CX26" s="814"/>
      <c r="CY26" s="814"/>
      <c r="CZ26" s="814"/>
      <c r="DA26" s="815"/>
      <c r="DB26" s="813"/>
      <c r="DC26" s="814"/>
      <c r="DD26" s="814"/>
      <c r="DE26" s="814"/>
      <c r="DF26" s="815"/>
      <c r="DG26" s="813"/>
      <c r="DH26" s="814"/>
      <c r="DI26" s="814"/>
      <c r="DJ26" s="814"/>
      <c r="DK26" s="815"/>
      <c r="DL26" s="813"/>
      <c r="DM26" s="814"/>
      <c r="DN26" s="814"/>
      <c r="DO26" s="814"/>
      <c r="DP26" s="815"/>
      <c r="DQ26" s="813"/>
      <c r="DR26" s="814"/>
      <c r="DS26" s="814"/>
      <c r="DT26" s="814"/>
      <c r="DU26" s="815"/>
      <c r="DV26" s="810"/>
      <c r="DW26" s="811"/>
      <c r="DX26" s="811"/>
      <c r="DY26" s="811"/>
      <c r="DZ26" s="816"/>
      <c r="EA26" s="230"/>
    </row>
    <row r="27" spans="1:131" ht="26.25" customHeight="1" thickBot="1" x14ac:dyDescent="0.25">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54"/>
      <c r="AG27" s="855"/>
      <c r="AH27" s="855"/>
      <c r="AI27" s="855"/>
      <c r="AJ27" s="856"/>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2"/>
      <c r="BK27" s="232"/>
      <c r="BL27" s="232"/>
      <c r="BM27" s="232"/>
      <c r="BN27" s="232"/>
      <c r="BO27" s="241"/>
      <c r="BP27" s="241"/>
      <c r="BQ27" s="238">
        <v>21</v>
      </c>
      <c r="BR27" s="239"/>
      <c r="BS27" s="810"/>
      <c r="BT27" s="811"/>
      <c r="BU27" s="811"/>
      <c r="BV27" s="811"/>
      <c r="BW27" s="811"/>
      <c r="BX27" s="811"/>
      <c r="BY27" s="811"/>
      <c r="BZ27" s="811"/>
      <c r="CA27" s="811"/>
      <c r="CB27" s="811"/>
      <c r="CC27" s="811"/>
      <c r="CD27" s="811"/>
      <c r="CE27" s="811"/>
      <c r="CF27" s="811"/>
      <c r="CG27" s="812"/>
      <c r="CH27" s="813"/>
      <c r="CI27" s="814"/>
      <c r="CJ27" s="814"/>
      <c r="CK27" s="814"/>
      <c r="CL27" s="815"/>
      <c r="CM27" s="813"/>
      <c r="CN27" s="814"/>
      <c r="CO27" s="814"/>
      <c r="CP27" s="814"/>
      <c r="CQ27" s="815"/>
      <c r="CR27" s="813"/>
      <c r="CS27" s="814"/>
      <c r="CT27" s="814"/>
      <c r="CU27" s="814"/>
      <c r="CV27" s="815"/>
      <c r="CW27" s="813"/>
      <c r="CX27" s="814"/>
      <c r="CY27" s="814"/>
      <c r="CZ27" s="814"/>
      <c r="DA27" s="815"/>
      <c r="DB27" s="813"/>
      <c r="DC27" s="814"/>
      <c r="DD27" s="814"/>
      <c r="DE27" s="814"/>
      <c r="DF27" s="815"/>
      <c r="DG27" s="813"/>
      <c r="DH27" s="814"/>
      <c r="DI27" s="814"/>
      <c r="DJ27" s="814"/>
      <c r="DK27" s="815"/>
      <c r="DL27" s="813"/>
      <c r="DM27" s="814"/>
      <c r="DN27" s="814"/>
      <c r="DO27" s="814"/>
      <c r="DP27" s="815"/>
      <c r="DQ27" s="813"/>
      <c r="DR27" s="814"/>
      <c r="DS27" s="814"/>
      <c r="DT27" s="814"/>
      <c r="DU27" s="815"/>
      <c r="DV27" s="810"/>
      <c r="DW27" s="811"/>
      <c r="DX27" s="811"/>
      <c r="DY27" s="811"/>
      <c r="DZ27" s="816"/>
      <c r="EA27" s="230"/>
    </row>
    <row r="28" spans="1:131" ht="26.25" customHeight="1" thickTop="1" x14ac:dyDescent="0.2">
      <c r="A28" s="242">
        <v>1</v>
      </c>
      <c r="B28" s="786" t="s">
        <v>388</v>
      </c>
      <c r="C28" s="787"/>
      <c r="D28" s="787"/>
      <c r="E28" s="787"/>
      <c r="F28" s="787"/>
      <c r="G28" s="787"/>
      <c r="H28" s="787"/>
      <c r="I28" s="787"/>
      <c r="J28" s="787"/>
      <c r="K28" s="787"/>
      <c r="L28" s="787"/>
      <c r="M28" s="787"/>
      <c r="N28" s="787"/>
      <c r="O28" s="787"/>
      <c r="P28" s="788"/>
      <c r="Q28" s="859">
        <v>1425</v>
      </c>
      <c r="R28" s="860"/>
      <c r="S28" s="860"/>
      <c r="T28" s="860"/>
      <c r="U28" s="860"/>
      <c r="V28" s="860">
        <v>1417</v>
      </c>
      <c r="W28" s="860"/>
      <c r="X28" s="860"/>
      <c r="Y28" s="860"/>
      <c r="Z28" s="860"/>
      <c r="AA28" s="860">
        <v>8</v>
      </c>
      <c r="AB28" s="860"/>
      <c r="AC28" s="860"/>
      <c r="AD28" s="860"/>
      <c r="AE28" s="861"/>
      <c r="AF28" s="862">
        <v>8</v>
      </c>
      <c r="AG28" s="860"/>
      <c r="AH28" s="860"/>
      <c r="AI28" s="860"/>
      <c r="AJ28" s="863"/>
      <c r="AK28" s="864">
        <v>123</v>
      </c>
      <c r="AL28" s="865"/>
      <c r="AM28" s="865"/>
      <c r="AN28" s="865"/>
      <c r="AO28" s="865"/>
      <c r="AP28" s="865" t="s">
        <v>549</v>
      </c>
      <c r="AQ28" s="865"/>
      <c r="AR28" s="865"/>
      <c r="AS28" s="865"/>
      <c r="AT28" s="865"/>
      <c r="AU28" s="865" t="s">
        <v>549</v>
      </c>
      <c r="AV28" s="865"/>
      <c r="AW28" s="865"/>
      <c r="AX28" s="865"/>
      <c r="AY28" s="865"/>
      <c r="AZ28" s="866" t="s">
        <v>549</v>
      </c>
      <c r="BA28" s="866"/>
      <c r="BB28" s="866"/>
      <c r="BC28" s="866"/>
      <c r="BD28" s="866"/>
      <c r="BE28" s="857"/>
      <c r="BF28" s="857"/>
      <c r="BG28" s="857"/>
      <c r="BH28" s="857"/>
      <c r="BI28" s="858"/>
      <c r="BJ28" s="232"/>
      <c r="BK28" s="232"/>
      <c r="BL28" s="232"/>
      <c r="BM28" s="232"/>
      <c r="BN28" s="232"/>
      <c r="BO28" s="241"/>
      <c r="BP28" s="241"/>
      <c r="BQ28" s="238">
        <v>22</v>
      </c>
      <c r="BR28" s="239"/>
      <c r="BS28" s="810"/>
      <c r="BT28" s="811"/>
      <c r="BU28" s="811"/>
      <c r="BV28" s="811"/>
      <c r="BW28" s="811"/>
      <c r="BX28" s="811"/>
      <c r="BY28" s="811"/>
      <c r="BZ28" s="811"/>
      <c r="CA28" s="811"/>
      <c r="CB28" s="811"/>
      <c r="CC28" s="811"/>
      <c r="CD28" s="811"/>
      <c r="CE28" s="811"/>
      <c r="CF28" s="811"/>
      <c r="CG28" s="812"/>
      <c r="CH28" s="813"/>
      <c r="CI28" s="814"/>
      <c r="CJ28" s="814"/>
      <c r="CK28" s="814"/>
      <c r="CL28" s="815"/>
      <c r="CM28" s="813"/>
      <c r="CN28" s="814"/>
      <c r="CO28" s="814"/>
      <c r="CP28" s="814"/>
      <c r="CQ28" s="815"/>
      <c r="CR28" s="813"/>
      <c r="CS28" s="814"/>
      <c r="CT28" s="814"/>
      <c r="CU28" s="814"/>
      <c r="CV28" s="815"/>
      <c r="CW28" s="813"/>
      <c r="CX28" s="814"/>
      <c r="CY28" s="814"/>
      <c r="CZ28" s="814"/>
      <c r="DA28" s="815"/>
      <c r="DB28" s="813"/>
      <c r="DC28" s="814"/>
      <c r="DD28" s="814"/>
      <c r="DE28" s="814"/>
      <c r="DF28" s="815"/>
      <c r="DG28" s="813"/>
      <c r="DH28" s="814"/>
      <c r="DI28" s="814"/>
      <c r="DJ28" s="814"/>
      <c r="DK28" s="815"/>
      <c r="DL28" s="813"/>
      <c r="DM28" s="814"/>
      <c r="DN28" s="814"/>
      <c r="DO28" s="814"/>
      <c r="DP28" s="815"/>
      <c r="DQ28" s="813"/>
      <c r="DR28" s="814"/>
      <c r="DS28" s="814"/>
      <c r="DT28" s="814"/>
      <c r="DU28" s="815"/>
      <c r="DV28" s="810"/>
      <c r="DW28" s="811"/>
      <c r="DX28" s="811"/>
      <c r="DY28" s="811"/>
      <c r="DZ28" s="816"/>
      <c r="EA28" s="230"/>
    </row>
    <row r="29" spans="1:131" ht="26.25" customHeight="1" x14ac:dyDescent="0.2">
      <c r="A29" s="242">
        <v>2</v>
      </c>
      <c r="B29" s="817" t="s">
        <v>389</v>
      </c>
      <c r="C29" s="818"/>
      <c r="D29" s="818"/>
      <c r="E29" s="818"/>
      <c r="F29" s="818"/>
      <c r="G29" s="818"/>
      <c r="H29" s="818"/>
      <c r="I29" s="818"/>
      <c r="J29" s="818"/>
      <c r="K29" s="818"/>
      <c r="L29" s="818"/>
      <c r="M29" s="818"/>
      <c r="N29" s="818"/>
      <c r="O29" s="818"/>
      <c r="P29" s="819"/>
      <c r="Q29" s="820">
        <v>1176</v>
      </c>
      <c r="R29" s="821"/>
      <c r="S29" s="821"/>
      <c r="T29" s="821"/>
      <c r="U29" s="821"/>
      <c r="V29" s="821">
        <v>1092</v>
      </c>
      <c r="W29" s="821"/>
      <c r="X29" s="821"/>
      <c r="Y29" s="821"/>
      <c r="Z29" s="821"/>
      <c r="AA29" s="821">
        <v>84</v>
      </c>
      <c r="AB29" s="821"/>
      <c r="AC29" s="821"/>
      <c r="AD29" s="821"/>
      <c r="AE29" s="822"/>
      <c r="AF29" s="823">
        <v>84</v>
      </c>
      <c r="AG29" s="824"/>
      <c r="AH29" s="824"/>
      <c r="AI29" s="824"/>
      <c r="AJ29" s="825"/>
      <c r="AK29" s="871">
        <v>167</v>
      </c>
      <c r="AL29" s="867"/>
      <c r="AM29" s="867"/>
      <c r="AN29" s="867"/>
      <c r="AO29" s="867"/>
      <c r="AP29" s="867" t="s">
        <v>549</v>
      </c>
      <c r="AQ29" s="867"/>
      <c r="AR29" s="867"/>
      <c r="AS29" s="867"/>
      <c r="AT29" s="867"/>
      <c r="AU29" s="867" t="s">
        <v>549</v>
      </c>
      <c r="AV29" s="867"/>
      <c r="AW29" s="867"/>
      <c r="AX29" s="867"/>
      <c r="AY29" s="867"/>
      <c r="AZ29" s="868" t="s">
        <v>549</v>
      </c>
      <c r="BA29" s="868"/>
      <c r="BB29" s="868"/>
      <c r="BC29" s="868"/>
      <c r="BD29" s="868"/>
      <c r="BE29" s="869"/>
      <c r="BF29" s="869"/>
      <c r="BG29" s="869"/>
      <c r="BH29" s="869"/>
      <c r="BI29" s="870"/>
      <c r="BJ29" s="232"/>
      <c r="BK29" s="232"/>
      <c r="BL29" s="232"/>
      <c r="BM29" s="232"/>
      <c r="BN29" s="232"/>
      <c r="BO29" s="241"/>
      <c r="BP29" s="241"/>
      <c r="BQ29" s="238">
        <v>23</v>
      </c>
      <c r="BR29" s="239"/>
      <c r="BS29" s="810"/>
      <c r="BT29" s="811"/>
      <c r="BU29" s="811"/>
      <c r="BV29" s="811"/>
      <c r="BW29" s="811"/>
      <c r="BX29" s="811"/>
      <c r="BY29" s="811"/>
      <c r="BZ29" s="811"/>
      <c r="CA29" s="811"/>
      <c r="CB29" s="811"/>
      <c r="CC29" s="811"/>
      <c r="CD29" s="811"/>
      <c r="CE29" s="811"/>
      <c r="CF29" s="811"/>
      <c r="CG29" s="812"/>
      <c r="CH29" s="813"/>
      <c r="CI29" s="814"/>
      <c r="CJ29" s="814"/>
      <c r="CK29" s="814"/>
      <c r="CL29" s="815"/>
      <c r="CM29" s="813"/>
      <c r="CN29" s="814"/>
      <c r="CO29" s="814"/>
      <c r="CP29" s="814"/>
      <c r="CQ29" s="815"/>
      <c r="CR29" s="813"/>
      <c r="CS29" s="814"/>
      <c r="CT29" s="814"/>
      <c r="CU29" s="814"/>
      <c r="CV29" s="815"/>
      <c r="CW29" s="813"/>
      <c r="CX29" s="814"/>
      <c r="CY29" s="814"/>
      <c r="CZ29" s="814"/>
      <c r="DA29" s="815"/>
      <c r="DB29" s="813"/>
      <c r="DC29" s="814"/>
      <c r="DD29" s="814"/>
      <c r="DE29" s="814"/>
      <c r="DF29" s="815"/>
      <c r="DG29" s="813"/>
      <c r="DH29" s="814"/>
      <c r="DI29" s="814"/>
      <c r="DJ29" s="814"/>
      <c r="DK29" s="815"/>
      <c r="DL29" s="813"/>
      <c r="DM29" s="814"/>
      <c r="DN29" s="814"/>
      <c r="DO29" s="814"/>
      <c r="DP29" s="815"/>
      <c r="DQ29" s="813"/>
      <c r="DR29" s="814"/>
      <c r="DS29" s="814"/>
      <c r="DT29" s="814"/>
      <c r="DU29" s="815"/>
      <c r="DV29" s="810"/>
      <c r="DW29" s="811"/>
      <c r="DX29" s="811"/>
      <c r="DY29" s="811"/>
      <c r="DZ29" s="816"/>
      <c r="EA29" s="230"/>
    </row>
    <row r="30" spans="1:131" ht="26.25" customHeight="1" x14ac:dyDescent="0.2">
      <c r="A30" s="242">
        <v>3</v>
      </c>
      <c r="B30" s="817" t="s">
        <v>390</v>
      </c>
      <c r="C30" s="818"/>
      <c r="D30" s="818"/>
      <c r="E30" s="818"/>
      <c r="F30" s="818"/>
      <c r="G30" s="818"/>
      <c r="H30" s="818"/>
      <c r="I30" s="818"/>
      <c r="J30" s="818"/>
      <c r="K30" s="818"/>
      <c r="L30" s="818"/>
      <c r="M30" s="818"/>
      <c r="N30" s="818"/>
      <c r="O30" s="818"/>
      <c r="P30" s="819"/>
      <c r="Q30" s="820">
        <v>137</v>
      </c>
      <c r="R30" s="821"/>
      <c r="S30" s="821"/>
      <c r="T30" s="821"/>
      <c r="U30" s="821"/>
      <c r="V30" s="821">
        <v>135</v>
      </c>
      <c r="W30" s="821"/>
      <c r="X30" s="821"/>
      <c r="Y30" s="821"/>
      <c r="Z30" s="821"/>
      <c r="AA30" s="821">
        <v>2</v>
      </c>
      <c r="AB30" s="821"/>
      <c r="AC30" s="821"/>
      <c r="AD30" s="821"/>
      <c r="AE30" s="822"/>
      <c r="AF30" s="823">
        <v>2</v>
      </c>
      <c r="AG30" s="824"/>
      <c r="AH30" s="824"/>
      <c r="AI30" s="824"/>
      <c r="AJ30" s="825"/>
      <c r="AK30" s="871">
        <v>54</v>
      </c>
      <c r="AL30" s="867"/>
      <c r="AM30" s="867"/>
      <c r="AN30" s="867"/>
      <c r="AO30" s="867"/>
      <c r="AP30" s="867" t="s">
        <v>549</v>
      </c>
      <c r="AQ30" s="867"/>
      <c r="AR30" s="867"/>
      <c r="AS30" s="867"/>
      <c r="AT30" s="867"/>
      <c r="AU30" s="867" t="s">
        <v>549</v>
      </c>
      <c r="AV30" s="867"/>
      <c r="AW30" s="867"/>
      <c r="AX30" s="867"/>
      <c r="AY30" s="867"/>
      <c r="AZ30" s="868" t="s">
        <v>549</v>
      </c>
      <c r="BA30" s="868"/>
      <c r="BB30" s="868"/>
      <c r="BC30" s="868"/>
      <c r="BD30" s="868"/>
      <c r="BE30" s="869"/>
      <c r="BF30" s="869"/>
      <c r="BG30" s="869"/>
      <c r="BH30" s="869"/>
      <c r="BI30" s="870"/>
      <c r="BJ30" s="232"/>
      <c r="BK30" s="232"/>
      <c r="BL30" s="232"/>
      <c r="BM30" s="232"/>
      <c r="BN30" s="232"/>
      <c r="BO30" s="241"/>
      <c r="BP30" s="241"/>
      <c r="BQ30" s="238">
        <v>24</v>
      </c>
      <c r="BR30" s="239"/>
      <c r="BS30" s="810"/>
      <c r="BT30" s="811"/>
      <c r="BU30" s="811"/>
      <c r="BV30" s="811"/>
      <c r="BW30" s="811"/>
      <c r="BX30" s="811"/>
      <c r="BY30" s="811"/>
      <c r="BZ30" s="811"/>
      <c r="CA30" s="811"/>
      <c r="CB30" s="811"/>
      <c r="CC30" s="811"/>
      <c r="CD30" s="811"/>
      <c r="CE30" s="811"/>
      <c r="CF30" s="811"/>
      <c r="CG30" s="812"/>
      <c r="CH30" s="813"/>
      <c r="CI30" s="814"/>
      <c r="CJ30" s="814"/>
      <c r="CK30" s="814"/>
      <c r="CL30" s="815"/>
      <c r="CM30" s="813"/>
      <c r="CN30" s="814"/>
      <c r="CO30" s="814"/>
      <c r="CP30" s="814"/>
      <c r="CQ30" s="815"/>
      <c r="CR30" s="813"/>
      <c r="CS30" s="814"/>
      <c r="CT30" s="814"/>
      <c r="CU30" s="814"/>
      <c r="CV30" s="815"/>
      <c r="CW30" s="813"/>
      <c r="CX30" s="814"/>
      <c r="CY30" s="814"/>
      <c r="CZ30" s="814"/>
      <c r="DA30" s="815"/>
      <c r="DB30" s="813"/>
      <c r="DC30" s="814"/>
      <c r="DD30" s="814"/>
      <c r="DE30" s="814"/>
      <c r="DF30" s="815"/>
      <c r="DG30" s="813"/>
      <c r="DH30" s="814"/>
      <c r="DI30" s="814"/>
      <c r="DJ30" s="814"/>
      <c r="DK30" s="815"/>
      <c r="DL30" s="813"/>
      <c r="DM30" s="814"/>
      <c r="DN30" s="814"/>
      <c r="DO30" s="814"/>
      <c r="DP30" s="815"/>
      <c r="DQ30" s="813"/>
      <c r="DR30" s="814"/>
      <c r="DS30" s="814"/>
      <c r="DT30" s="814"/>
      <c r="DU30" s="815"/>
      <c r="DV30" s="810"/>
      <c r="DW30" s="811"/>
      <c r="DX30" s="811"/>
      <c r="DY30" s="811"/>
      <c r="DZ30" s="816"/>
      <c r="EA30" s="230"/>
    </row>
    <row r="31" spans="1:131" ht="26.25" customHeight="1" x14ac:dyDescent="0.2">
      <c r="A31" s="242">
        <v>4</v>
      </c>
      <c r="B31" s="817" t="s">
        <v>391</v>
      </c>
      <c r="C31" s="818"/>
      <c r="D31" s="818"/>
      <c r="E31" s="818"/>
      <c r="F31" s="818"/>
      <c r="G31" s="818"/>
      <c r="H31" s="818"/>
      <c r="I31" s="818"/>
      <c r="J31" s="818"/>
      <c r="K31" s="818"/>
      <c r="L31" s="818"/>
      <c r="M31" s="818"/>
      <c r="N31" s="818"/>
      <c r="O31" s="818"/>
      <c r="P31" s="819"/>
      <c r="Q31" s="820">
        <v>424</v>
      </c>
      <c r="R31" s="821"/>
      <c r="S31" s="821"/>
      <c r="T31" s="821"/>
      <c r="U31" s="821"/>
      <c r="V31" s="821">
        <v>449</v>
      </c>
      <c r="W31" s="821"/>
      <c r="X31" s="821"/>
      <c r="Y31" s="821"/>
      <c r="Z31" s="821"/>
      <c r="AA31" s="821">
        <v>-25</v>
      </c>
      <c r="AB31" s="821"/>
      <c r="AC31" s="821"/>
      <c r="AD31" s="821"/>
      <c r="AE31" s="822"/>
      <c r="AF31" s="823">
        <v>498</v>
      </c>
      <c r="AG31" s="824"/>
      <c r="AH31" s="824"/>
      <c r="AI31" s="824"/>
      <c r="AJ31" s="825"/>
      <c r="AK31" s="871">
        <v>242</v>
      </c>
      <c r="AL31" s="867"/>
      <c r="AM31" s="867"/>
      <c r="AN31" s="867"/>
      <c r="AO31" s="867"/>
      <c r="AP31" s="867">
        <v>2626</v>
      </c>
      <c r="AQ31" s="867"/>
      <c r="AR31" s="867"/>
      <c r="AS31" s="867"/>
      <c r="AT31" s="867"/>
      <c r="AU31" s="867">
        <v>1959</v>
      </c>
      <c r="AV31" s="867"/>
      <c r="AW31" s="867"/>
      <c r="AX31" s="867"/>
      <c r="AY31" s="867"/>
      <c r="AZ31" s="868" t="s">
        <v>549</v>
      </c>
      <c r="BA31" s="868"/>
      <c r="BB31" s="868"/>
      <c r="BC31" s="868"/>
      <c r="BD31" s="868"/>
      <c r="BE31" s="869" t="s">
        <v>392</v>
      </c>
      <c r="BF31" s="869"/>
      <c r="BG31" s="869"/>
      <c r="BH31" s="869"/>
      <c r="BI31" s="870"/>
      <c r="BJ31" s="232"/>
      <c r="BK31" s="232"/>
      <c r="BL31" s="232"/>
      <c r="BM31" s="232"/>
      <c r="BN31" s="232"/>
      <c r="BO31" s="241"/>
      <c r="BP31" s="241"/>
      <c r="BQ31" s="238">
        <v>25</v>
      </c>
      <c r="BR31" s="239"/>
      <c r="BS31" s="810"/>
      <c r="BT31" s="811"/>
      <c r="BU31" s="811"/>
      <c r="BV31" s="811"/>
      <c r="BW31" s="811"/>
      <c r="BX31" s="811"/>
      <c r="BY31" s="811"/>
      <c r="BZ31" s="811"/>
      <c r="CA31" s="811"/>
      <c r="CB31" s="811"/>
      <c r="CC31" s="811"/>
      <c r="CD31" s="811"/>
      <c r="CE31" s="811"/>
      <c r="CF31" s="811"/>
      <c r="CG31" s="812"/>
      <c r="CH31" s="813"/>
      <c r="CI31" s="814"/>
      <c r="CJ31" s="814"/>
      <c r="CK31" s="814"/>
      <c r="CL31" s="815"/>
      <c r="CM31" s="813"/>
      <c r="CN31" s="814"/>
      <c r="CO31" s="814"/>
      <c r="CP31" s="814"/>
      <c r="CQ31" s="815"/>
      <c r="CR31" s="813"/>
      <c r="CS31" s="814"/>
      <c r="CT31" s="814"/>
      <c r="CU31" s="814"/>
      <c r="CV31" s="815"/>
      <c r="CW31" s="813"/>
      <c r="CX31" s="814"/>
      <c r="CY31" s="814"/>
      <c r="CZ31" s="814"/>
      <c r="DA31" s="815"/>
      <c r="DB31" s="813"/>
      <c r="DC31" s="814"/>
      <c r="DD31" s="814"/>
      <c r="DE31" s="814"/>
      <c r="DF31" s="815"/>
      <c r="DG31" s="813"/>
      <c r="DH31" s="814"/>
      <c r="DI31" s="814"/>
      <c r="DJ31" s="814"/>
      <c r="DK31" s="815"/>
      <c r="DL31" s="813"/>
      <c r="DM31" s="814"/>
      <c r="DN31" s="814"/>
      <c r="DO31" s="814"/>
      <c r="DP31" s="815"/>
      <c r="DQ31" s="813"/>
      <c r="DR31" s="814"/>
      <c r="DS31" s="814"/>
      <c r="DT31" s="814"/>
      <c r="DU31" s="815"/>
      <c r="DV31" s="810"/>
      <c r="DW31" s="811"/>
      <c r="DX31" s="811"/>
      <c r="DY31" s="811"/>
      <c r="DZ31" s="816"/>
      <c r="EA31" s="230"/>
    </row>
    <row r="32" spans="1:131" ht="26.25" customHeight="1" x14ac:dyDescent="0.2">
      <c r="A32" s="242">
        <v>5</v>
      </c>
      <c r="B32" s="817" t="s">
        <v>393</v>
      </c>
      <c r="C32" s="818"/>
      <c r="D32" s="818"/>
      <c r="E32" s="818"/>
      <c r="F32" s="818"/>
      <c r="G32" s="818"/>
      <c r="H32" s="818"/>
      <c r="I32" s="818"/>
      <c r="J32" s="818"/>
      <c r="K32" s="818"/>
      <c r="L32" s="818"/>
      <c r="M32" s="818"/>
      <c r="N32" s="818"/>
      <c r="O32" s="818"/>
      <c r="P32" s="819"/>
      <c r="Q32" s="820">
        <v>14</v>
      </c>
      <c r="R32" s="821"/>
      <c r="S32" s="821"/>
      <c r="T32" s="821"/>
      <c r="U32" s="821"/>
      <c r="V32" s="821">
        <v>13</v>
      </c>
      <c r="W32" s="821"/>
      <c r="X32" s="821"/>
      <c r="Y32" s="821"/>
      <c r="Z32" s="821"/>
      <c r="AA32" s="821">
        <v>1</v>
      </c>
      <c r="AB32" s="821"/>
      <c r="AC32" s="821"/>
      <c r="AD32" s="821"/>
      <c r="AE32" s="822"/>
      <c r="AF32" s="823">
        <v>1</v>
      </c>
      <c r="AG32" s="824"/>
      <c r="AH32" s="824"/>
      <c r="AI32" s="824"/>
      <c r="AJ32" s="825"/>
      <c r="AK32" s="871">
        <v>12</v>
      </c>
      <c r="AL32" s="867"/>
      <c r="AM32" s="867"/>
      <c r="AN32" s="867"/>
      <c r="AO32" s="867"/>
      <c r="AP32" s="867">
        <v>24</v>
      </c>
      <c r="AQ32" s="867"/>
      <c r="AR32" s="867"/>
      <c r="AS32" s="867"/>
      <c r="AT32" s="867"/>
      <c r="AU32" s="867">
        <v>24</v>
      </c>
      <c r="AV32" s="867"/>
      <c r="AW32" s="867"/>
      <c r="AX32" s="867"/>
      <c r="AY32" s="867"/>
      <c r="AZ32" s="868" t="s">
        <v>549</v>
      </c>
      <c r="BA32" s="868"/>
      <c r="BB32" s="868"/>
      <c r="BC32" s="868"/>
      <c r="BD32" s="868"/>
      <c r="BE32" s="869" t="s">
        <v>394</v>
      </c>
      <c r="BF32" s="869"/>
      <c r="BG32" s="869"/>
      <c r="BH32" s="869"/>
      <c r="BI32" s="870"/>
      <c r="BJ32" s="232"/>
      <c r="BK32" s="232"/>
      <c r="BL32" s="232"/>
      <c r="BM32" s="232"/>
      <c r="BN32" s="232"/>
      <c r="BO32" s="241"/>
      <c r="BP32" s="241"/>
      <c r="BQ32" s="238">
        <v>26</v>
      </c>
      <c r="BR32" s="239"/>
      <c r="BS32" s="810"/>
      <c r="BT32" s="811"/>
      <c r="BU32" s="811"/>
      <c r="BV32" s="811"/>
      <c r="BW32" s="811"/>
      <c r="BX32" s="811"/>
      <c r="BY32" s="811"/>
      <c r="BZ32" s="811"/>
      <c r="CA32" s="811"/>
      <c r="CB32" s="811"/>
      <c r="CC32" s="811"/>
      <c r="CD32" s="811"/>
      <c r="CE32" s="811"/>
      <c r="CF32" s="811"/>
      <c r="CG32" s="812"/>
      <c r="CH32" s="813"/>
      <c r="CI32" s="814"/>
      <c r="CJ32" s="814"/>
      <c r="CK32" s="814"/>
      <c r="CL32" s="815"/>
      <c r="CM32" s="813"/>
      <c r="CN32" s="814"/>
      <c r="CO32" s="814"/>
      <c r="CP32" s="814"/>
      <c r="CQ32" s="815"/>
      <c r="CR32" s="813"/>
      <c r="CS32" s="814"/>
      <c r="CT32" s="814"/>
      <c r="CU32" s="814"/>
      <c r="CV32" s="815"/>
      <c r="CW32" s="813"/>
      <c r="CX32" s="814"/>
      <c r="CY32" s="814"/>
      <c r="CZ32" s="814"/>
      <c r="DA32" s="815"/>
      <c r="DB32" s="813"/>
      <c r="DC32" s="814"/>
      <c r="DD32" s="814"/>
      <c r="DE32" s="814"/>
      <c r="DF32" s="815"/>
      <c r="DG32" s="813"/>
      <c r="DH32" s="814"/>
      <c r="DI32" s="814"/>
      <c r="DJ32" s="814"/>
      <c r="DK32" s="815"/>
      <c r="DL32" s="813"/>
      <c r="DM32" s="814"/>
      <c r="DN32" s="814"/>
      <c r="DO32" s="814"/>
      <c r="DP32" s="815"/>
      <c r="DQ32" s="813"/>
      <c r="DR32" s="814"/>
      <c r="DS32" s="814"/>
      <c r="DT32" s="814"/>
      <c r="DU32" s="815"/>
      <c r="DV32" s="810"/>
      <c r="DW32" s="811"/>
      <c r="DX32" s="811"/>
      <c r="DY32" s="811"/>
      <c r="DZ32" s="816"/>
      <c r="EA32" s="230"/>
    </row>
    <row r="33" spans="1:131" ht="26.25" customHeight="1" x14ac:dyDescent="0.2">
      <c r="A33" s="242">
        <v>6</v>
      </c>
      <c r="B33" s="817" t="s">
        <v>395</v>
      </c>
      <c r="C33" s="818"/>
      <c r="D33" s="818"/>
      <c r="E33" s="818"/>
      <c r="F33" s="818"/>
      <c r="G33" s="818"/>
      <c r="H33" s="818"/>
      <c r="I33" s="818"/>
      <c r="J33" s="818"/>
      <c r="K33" s="818"/>
      <c r="L33" s="818"/>
      <c r="M33" s="818"/>
      <c r="N33" s="818"/>
      <c r="O33" s="818"/>
      <c r="P33" s="819"/>
      <c r="Q33" s="820">
        <v>554</v>
      </c>
      <c r="R33" s="821"/>
      <c r="S33" s="821"/>
      <c r="T33" s="821"/>
      <c r="U33" s="821"/>
      <c r="V33" s="821">
        <v>544</v>
      </c>
      <c r="W33" s="821"/>
      <c r="X33" s="821"/>
      <c r="Y33" s="821"/>
      <c r="Z33" s="821"/>
      <c r="AA33" s="821">
        <v>10</v>
      </c>
      <c r="AB33" s="821"/>
      <c r="AC33" s="821"/>
      <c r="AD33" s="821"/>
      <c r="AE33" s="822"/>
      <c r="AF33" s="823">
        <v>10</v>
      </c>
      <c r="AG33" s="824"/>
      <c r="AH33" s="824"/>
      <c r="AI33" s="824"/>
      <c r="AJ33" s="825"/>
      <c r="AK33" s="871">
        <v>115</v>
      </c>
      <c r="AL33" s="867"/>
      <c r="AM33" s="867"/>
      <c r="AN33" s="867"/>
      <c r="AO33" s="867"/>
      <c r="AP33" s="867">
        <v>1538</v>
      </c>
      <c r="AQ33" s="867"/>
      <c r="AR33" s="867"/>
      <c r="AS33" s="867"/>
      <c r="AT33" s="867"/>
      <c r="AU33" s="867">
        <v>1538</v>
      </c>
      <c r="AV33" s="867"/>
      <c r="AW33" s="867"/>
      <c r="AX33" s="867"/>
      <c r="AY33" s="867"/>
      <c r="AZ33" s="868" t="s">
        <v>549</v>
      </c>
      <c r="BA33" s="868"/>
      <c r="BB33" s="868"/>
      <c r="BC33" s="868"/>
      <c r="BD33" s="868"/>
      <c r="BE33" s="869" t="s">
        <v>394</v>
      </c>
      <c r="BF33" s="869"/>
      <c r="BG33" s="869"/>
      <c r="BH33" s="869"/>
      <c r="BI33" s="870"/>
      <c r="BJ33" s="232"/>
      <c r="BK33" s="232"/>
      <c r="BL33" s="232"/>
      <c r="BM33" s="232"/>
      <c r="BN33" s="232"/>
      <c r="BO33" s="241"/>
      <c r="BP33" s="241"/>
      <c r="BQ33" s="238">
        <v>27</v>
      </c>
      <c r="BR33" s="239"/>
      <c r="BS33" s="810"/>
      <c r="BT33" s="811"/>
      <c r="BU33" s="811"/>
      <c r="BV33" s="811"/>
      <c r="BW33" s="811"/>
      <c r="BX33" s="811"/>
      <c r="BY33" s="811"/>
      <c r="BZ33" s="811"/>
      <c r="CA33" s="811"/>
      <c r="CB33" s="811"/>
      <c r="CC33" s="811"/>
      <c r="CD33" s="811"/>
      <c r="CE33" s="811"/>
      <c r="CF33" s="811"/>
      <c r="CG33" s="812"/>
      <c r="CH33" s="813"/>
      <c r="CI33" s="814"/>
      <c r="CJ33" s="814"/>
      <c r="CK33" s="814"/>
      <c r="CL33" s="815"/>
      <c r="CM33" s="813"/>
      <c r="CN33" s="814"/>
      <c r="CO33" s="814"/>
      <c r="CP33" s="814"/>
      <c r="CQ33" s="815"/>
      <c r="CR33" s="813"/>
      <c r="CS33" s="814"/>
      <c r="CT33" s="814"/>
      <c r="CU33" s="814"/>
      <c r="CV33" s="815"/>
      <c r="CW33" s="813"/>
      <c r="CX33" s="814"/>
      <c r="CY33" s="814"/>
      <c r="CZ33" s="814"/>
      <c r="DA33" s="815"/>
      <c r="DB33" s="813"/>
      <c r="DC33" s="814"/>
      <c r="DD33" s="814"/>
      <c r="DE33" s="814"/>
      <c r="DF33" s="815"/>
      <c r="DG33" s="813"/>
      <c r="DH33" s="814"/>
      <c r="DI33" s="814"/>
      <c r="DJ33" s="814"/>
      <c r="DK33" s="815"/>
      <c r="DL33" s="813"/>
      <c r="DM33" s="814"/>
      <c r="DN33" s="814"/>
      <c r="DO33" s="814"/>
      <c r="DP33" s="815"/>
      <c r="DQ33" s="813"/>
      <c r="DR33" s="814"/>
      <c r="DS33" s="814"/>
      <c r="DT33" s="814"/>
      <c r="DU33" s="815"/>
      <c r="DV33" s="810"/>
      <c r="DW33" s="811"/>
      <c r="DX33" s="811"/>
      <c r="DY33" s="811"/>
      <c r="DZ33" s="816"/>
      <c r="EA33" s="230"/>
    </row>
    <row r="34" spans="1:131" ht="26.25" customHeight="1" x14ac:dyDescent="0.2">
      <c r="A34" s="242">
        <v>7</v>
      </c>
      <c r="B34" s="817"/>
      <c r="C34" s="818"/>
      <c r="D34" s="818"/>
      <c r="E34" s="818"/>
      <c r="F34" s="818"/>
      <c r="G34" s="818"/>
      <c r="H34" s="818"/>
      <c r="I34" s="818"/>
      <c r="J34" s="818"/>
      <c r="K34" s="818"/>
      <c r="L34" s="818"/>
      <c r="M34" s="818"/>
      <c r="N34" s="818"/>
      <c r="O34" s="818"/>
      <c r="P34" s="819"/>
      <c r="Q34" s="820"/>
      <c r="R34" s="821"/>
      <c r="S34" s="821"/>
      <c r="T34" s="821"/>
      <c r="U34" s="821"/>
      <c r="V34" s="821"/>
      <c r="W34" s="821"/>
      <c r="X34" s="821"/>
      <c r="Y34" s="821"/>
      <c r="Z34" s="821"/>
      <c r="AA34" s="821"/>
      <c r="AB34" s="821"/>
      <c r="AC34" s="821"/>
      <c r="AD34" s="821"/>
      <c r="AE34" s="822"/>
      <c r="AF34" s="823"/>
      <c r="AG34" s="824"/>
      <c r="AH34" s="824"/>
      <c r="AI34" s="824"/>
      <c r="AJ34" s="825"/>
      <c r="AK34" s="871"/>
      <c r="AL34" s="867"/>
      <c r="AM34" s="867"/>
      <c r="AN34" s="867"/>
      <c r="AO34" s="867"/>
      <c r="AP34" s="867"/>
      <c r="AQ34" s="867"/>
      <c r="AR34" s="867"/>
      <c r="AS34" s="867"/>
      <c r="AT34" s="867"/>
      <c r="AU34" s="867"/>
      <c r="AV34" s="867"/>
      <c r="AW34" s="867"/>
      <c r="AX34" s="867"/>
      <c r="AY34" s="867"/>
      <c r="AZ34" s="868"/>
      <c r="BA34" s="868"/>
      <c r="BB34" s="868"/>
      <c r="BC34" s="868"/>
      <c r="BD34" s="868"/>
      <c r="BE34" s="869"/>
      <c r="BF34" s="869"/>
      <c r="BG34" s="869"/>
      <c r="BH34" s="869"/>
      <c r="BI34" s="870"/>
      <c r="BJ34" s="232"/>
      <c r="BK34" s="232"/>
      <c r="BL34" s="232"/>
      <c r="BM34" s="232"/>
      <c r="BN34" s="232"/>
      <c r="BO34" s="241"/>
      <c r="BP34" s="241"/>
      <c r="BQ34" s="238">
        <v>28</v>
      </c>
      <c r="BR34" s="239"/>
      <c r="BS34" s="810"/>
      <c r="BT34" s="811"/>
      <c r="BU34" s="811"/>
      <c r="BV34" s="811"/>
      <c r="BW34" s="811"/>
      <c r="BX34" s="811"/>
      <c r="BY34" s="811"/>
      <c r="BZ34" s="811"/>
      <c r="CA34" s="811"/>
      <c r="CB34" s="811"/>
      <c r="CC34" s="811"/>
      <c r="CD34" s="811"/>
      <c r="CE34" s="811"/>
      <c r="CF34" s="811"/>
      <c r="CG34" s="812"/>
      <c r="CH34" s="813"/>
      <c r="CI34" s="814"/>
      <c r="CJ34" s="814"/>
      <c r="CK34" s="814"/>
      <c r="CL34" s="815"/>
      <c r="CM34" s="813"/>
      <c r="CN34" s="814"/>
      <c r="CO34" s="814"/>
      <c r="CP34" s="814"/>
      <c r="CQ34" s="815"/>
      <c r="CR34" s="813"/>
      <c r="CS34" s="814"/>
      <c r="CT34" s="814"/>
      <c r="CU34" s="814"/>
      <c r="CV34" s="815"/>
      <c r="CW34" s="813"/>
      <c r="CX34" s="814"/>
      <c r="CY34" s="814"/>
      <c r="CZ34" s="814"/>
      <c r="DA34" s="815"/>
      <c r="DB34" s="813"/>
      <c r="DC34" s="814"/>
      <c r="DD34" s="814"/>
      <c r="DE34" s="814"/>
      <c r="DF34" s="815"/>
      <c r="DG34" s="813"/>
      <c r="DH34" s="814"/>
      <c r="DI34" s="814"/>
      <c r="DJ34" s="814"/>
      <c r="DK34" s="815"/>
      <c r="DL34" s="813"/>
      <c r="DM34" s="814"/>
      <c r="DN34" s="814"/>
      <c r="DO34" s="814"/>
      <c r="DP34" s="815"/>
      <c r="DQ34" s="813"/>
      <c r="DR34" s="814"/>
      <c r="DS34" s="814"/>
      <c r="DT34" s="814"/>
      <c r="DU34" s="815"/>
      <c r="DV34" s="810"/>
      <c r="DW34" s="811"/>
      <c r="DX34" s="811"/>
      <c r="DY34" s="811"/>
      <c r="DZ34" s="816"/>
      <c r="EA34" s="230"/>
    </row>
    <row r="35" spans="1:131" ht="26.25" customHeight="1" x14ac:dyDescent="0.2">
      <c r="A35" s="242">
        <v>8</v>
      </c>
      <c r="B35" s="817"/>
      <c r="C35" s="818"/>
      <c r="D35" s="818"/>
      <c r="E35" s="818"/>
      <c r="F35" s="818"/>
      <c r="G35" s="818"/>
      <c r="H35" s="818"/>
      <c r="I35" s="818"/>
      <c r="J35" s="818"/>
      <c r="K35" s="818"/>
      <c r="L35" s="818"/>
      <c r="M35" s="818"/>
      <c r="N35" s="818"/>
      <c r="O35" s="818"/>
      <c r="P35" s="819"/>
      <c r="Q35" s="820"/>
      <c r="R35" s="821"/>
      <c r="S35" s="821"/>
      <c r="T35" s="821"/>
      <c r="U35" s="821"/>
      <c r="V35" s="821"/>
      <c r="W35" s="821"/>
      <c r="X35" s="821"/>
      <c r="Y35" s="821"/>
      <c r="Z35" s="821"/>
      <c r="AA35" s="821"/>
      <c r="AB35" s="821"/>
      <c r="AC35" s="821"/>
      <c r="AD35" s="821"/>
      <c r="AE35" s="822"/>
      <c r="AF35" s="823"/>
      <c r="AG35" s="824"/>
      <c r="AH35" s="824"/>
      <c r="AI35" s="824"/>
      <c r="AJ35" s="825"/>
      <c r="AK35" s="871"/>
      <c r="AL35" s="867"/>
      <c r="AM35" s="867"/>
      <c r="AN35" s="867"/>
      <c r="AO35" s="867"/>
      <c r="AP35" s="867"/>
      <c r="AQ35" s="867"/>
      <c r="AR35" s="867"/>
      <c r="AS35" s="867"/>
      <c r="AT35" s="867"/>
      <c r="AU35" s="867"/>
      <c r="AV35" s="867"/>
      <c r="AW35" s="867"/>
      <c r="AX35" s="867"/>
      <c r="AY35" s="867"/>
      <c r="AZ35" s="868"/>
      <c r="BA35" s="868"/>
      <c r="BB35" s="868"/>
      <c r="BC35" s="868"/>
      <c r="BD35" s="868"/>
      <c r="BE35" s="869"/>
      <c r="BF35" s="869"/>
      <c r="BG35" s="869"/>
      <c r="BH35" s="869"/>
      <c r="BI35" s="870"/>
      <c r="BJ35" s="232"/>
      <c r="BK35" s="232"/>
      <c r="BL35" s="232"/>
      <c r="BM35" s="232"/>
      <c r="BN35" s="232"/>
      <c r="BO35" s="241"/>
      <c r="BP35" s="241"/>
      <c r="BQ35" s="238">
        <v>29</v>
      </c>
      <c r="BR35" s="239"/>
      <c r="BS35" s="810"/>
      <c r="BT35" s="811"/>
      <c r="BU35" s="811"/>
      <c r="BV35" s="811"/>
      <c r="BW35" s="811"/>
      <c r="BX35" s="811"/>
      <c r="BY35" s="811"/>
      <c r="BZ35" s="811"/>
      <c r="CA35" s="811"/>
      <c r="CB35" s="811"/>
      <c r="CC35" s="811"/>
      <c r="CD35" s="811"/>
      <c r="CE35" s="811"/>
      <c r="CF35" s="811"/>
      <c r="CG35" s="812"/>
      <c r="CH35" s="813"/>
      <c r="CI35" s="814"/>
      <c r="CJ35" s="814"/>
      <c r="CK35" s="814"/>
      <c r="CL35" s="815"/>
      <c r="CM35" s="813"/>
      <c r="CN35" s="814"/>
      <c r="CO35" s="814"/>
      <c r="CP35" s="814"/>
      <c r="CQ35" s="815"/>
      <c r="CR35" s="813"/>
      <c r="CS35" s="814"/>
      <c r="CT35" s="814"/>
      <c r="CU35" s="814"/>
      <c r="CV35" s="815"/>
      <c r="CW35" s="813"/>
      <c r="CX35" s="814"/>
      <c r="CY35" s="814"/>
      <c r="CZ35" s="814"/>
      <c r="DA35" s="815"/>
      <c r="DB35" s="813"/>
      <c r="DC35" s="814"/>
      <c r="DD35" s="814"/>
      <c r="DE35" s="814"/>
      <c r="DF35" s="815"/>
      <c r="DG35" s="813"/>
      <c r="DH35" s="814"/>
      <c r="DI35" s="814"/>
      <c r="DJ35" s="814"/>
      <c r="DK35" s="815"/>
      <c r="DL35" s="813"/>
      <c r="DM35" s="814"/>
      <c r="DN35" s="814"/>
      <c r="DO35" s="814"/>
      <c r="DP35" s="815"/>
      <c r="DQ35" s="813"/>
      <c r="DR35" s="814"/>
      <c r="DS35" s="814"/>
      <c r="DT35" s="814"/>
      <c r="DU35" s="815"/>
      <c r="DV35" s="810"/>
      <c r="DW35" s="811"/>
      <c r="DX35" s="811"/>
      <c r="DY35" s="811"/>
      <c r="DZ35" s="816"/>
      <c r="EA35" s="230"/>
    </row>
    <row r="36" spans="1:131" ht="26.25" customHeight="1" x14ac:dyDescent="0.2">
      <c r="A36" s="242">
        <v>9</v>
      </c>
      <c r="B36" s="817"/>
      <c r="C36" s="818"/>
      <c r="D36" s="818"/>
      <c r="E36" s="818"/>
      <c r="F36" s="818"/>
      <c r="G36" s="818"/>
      <c r="H36" s="818"/>
      <c r="I36" s="818"/>
      <c r="J36" s="818"/>
      <c r="K36" s="818"/>
      <c r="L36" s="818"/>
      <c r="M36" s="818"/>
      <c r="N36" s="818"/>
      <c r="O36" s="818"/>
      <c r="P36" s="819"/>
      <c r="Q36" s="820"/>
      <c r="R36" s="821"/>
      <c r="S36" s="821"/>
      <c r="T36" s="821"/>
      <c r="U36" s="821"/>
      <c r="V36" s="821"/>
      <c r="W36" s="821"/>
      <c r="X36" s="821"/>
      <c r="Y36" s="821"/>
      <c r="Z36" s="821"/>
      <c r="AA36" s="821"/>
      <c r="AB36" s="821"/>
      <c r="AC36" s="821"/>
      <c r="AD36" s="821"/>
      <c r="AE36" s="822"/>
      <c r="AF36" s="823"/>
      <c r="AG36" s="824"/>
      <c r="AH36" s="824"/>
      <c r="AI36" s="824"/>
      <c r="AJ36" s="825"/>
      <c r="AK36" s="871"/>
      <c r="AL36" s="867"/>
      <c r="AM36" s="867"/>
      <c r="AN36" s="867"/>
      <c r="AO36" s="867"/>
      <c r="AP36" s="867"/>
      <c r="AQ36" s="867"/>
      <c r="AR36" s="867"/>
      <c r="AS36" s="867"/>
      <c r="AT36" s="867"/>
      <c r="AU36" s="867"/>
      <c r="AV36" s="867"/>
      <c r="AW36" s="867"/>
      <c r="AX36" s="867"/>
      <c r="AY36" s="867"/>
      <c r="AZ36" s="868"/>
      <c r="BA36" s="868"/>
      <c r="BB36" s="868"/>
      <c r="BC36" s="868"/>
      <c r="BD36" s="868"/>
      <c r="BE36" s="869"/>
      <c r="BF36" s="869"/>
      <c r="BG36" s="869"/>
      <c r="BH36" s="869"/>
      <c r="BI36" s="870"/>
      <c r="BJ36" s="232"/>
      <c r="BK36" s="232"/>
      <c r="BL36" s="232"/>
      <c r="BM36" s="232"/>
      <c r="BN36" s="232"/>
      <c r="BO36" s="241"/>
      <c r="BP36" s="241"/>
      <c r="BQ36" s="238">
        <v>30</v>
      </c>
      <c r="BR36" s="239"/>
      <c r="BS36" s="810"/>
      <c r="BT36" s="811"/>
      <c r="BU36" s="811"/>
      <c r="BV36" s="811"/>
      <c r="BW36" s="811"/>
      <c r="BX36" s="811"/>
      <c r="BY36" s="811"/>
      <c r="BZ36" s="811"/>
      <c r="CA36" s="811"/>
      <c r="CB36" s="811"/>
      <c r="CC36" s="811"/>
      <c r="CD36" s="811"/>
      <c r="CE36" s="811"/>
      <c r="CF36" s="811"/>
      <c r="CG36" s="812"/>
      <c r="CH36" s="813"/>
      <c r="CI36" s="814"/>
      <c r="CJ36" s="814"/>
      <c r="CK36" s="814"/>
      <c r="CL36" s="815"/>
      <c r="CM36" s="813"/>
      <c r="CN36" s="814"/>
      <c r="CO36" s="814"/>
      <c r="CP36" s="814"/>
      <c r="CQ36" s="815"/>
      <c r="CR36" s="813"/>
      <c r="CS36" s="814"/>
      <c r="CT36" s="814"/>
      <c r="CU36" s="814"/>
      <c r="CV36" s="815"/>
      <c r="CW36" s="813"/>
      <c r="CX36" s="814"/>
      <c r="CY36" s="814"/>
      <c r="CZ36" s="814"/>
      <c r="DA36" s="815"/>
      <c r="DB36" s="813"/>
      <c r="DC36" s="814"/>
      <c r="DD36" s="814"/>
      <c r="DE36" s="814"/>
      <c r="DF36" s="815"/>
      <c r="DG36" s="813"/>
      <c r="DH36" s="814"/>
      <c r="DI36" s="814"/>
      <c r="DJ36" s="814"/>
      <c r="DK36" s="815"/>
      <c r="DL36" s="813"/>
      <c r="DM36" s="814"/>
      <c r="DN36" s="814"/>
      <c r="DO36" s="814"/>
      <c r="DP36" s="815"/>
      <c r="DQ36" s="813"/>
      <c r="DR36" s="814"/>
      <c r="DS36" s="814"/>
      <c r="DT36" s="814"/>
      <c r="DU36" s="815"/>
      <c r="DV36" s="810"/>
      <c r="DW36" s="811"/>
      <c r="DX36" s="811"/>
      <c r="DY36" s="811"/>
      <c r="DZ36" s="816"/>
      <c r="EA36" s="230"/>
    </row>
    <row r="37" spans="1:131" ht="26.25" customHeight="1" x14ac:dyDescent="0.2">
      <c r="A37" s="242">
        <v>10</v>
      </c>
      <c r="B37" s="817"/>
      <c r="C37" s="818"/>
      <c r="D37" s="818"/>
      <c r="E37" s="818"/>
      <c r="F37" s="818"/>
      <c r="G37" s="818"/>
      <c r="H37" s="818"/>
      <c r="I37" s="818"/>
      <c r="J37" s="818"/>
      <c r="K37" s="818"/>
      <c r="L37" s="818"/>
      <c r="M37" s="818"/>
      <c r="N37" s="818"/>
      <c r="O37" s="818"/>
      <c r="P37" s="819"/>
      <c r="Q37" s="820"/>
      <c r="R37" s="821"/>
      <c r="S37" s="821"/>
      <c r="T37" s="821"/>
      <c r="U37" s="821"/>
      <c r="V37" s="821"/>
      <c r="W37" s="821"/>
      <c r="X37" s="821"/>
      <c r="Y37" s="821"/>
      <c r="Z37" s="821"/>
      <c r="AA37" s="821"/>
      <c r="AB37" s="821"/>
      <c r="AC37" s="821"/>
      <c r="AD37" s="821"/>
      <c r="AE37" s="822"/>
      <c r="AF37" s="823"/>
      <c r="AG37" s="824"/>
      <c r="AH37" s="824"/>
      <c r="AI37" s="824"/>
      <c r="AJ37" s="825"/>
      <c r="AK37" s="871"/>
      <c r="AL37" s="867"/>
      <c r="AM37" s="867"/>
      <c r="AN37" s="867"/>
      <c r="AO37" s="867"/>
      <c r="AP37" s="867"/>
      <c r="AQ37" s="867"/>
      <c r="AR37" s="867"/>
      <c r="AS37" s="867"/>
      <c r="AT37" s="867"/>
      <c r="AU37" s="867"/>
      <c r="AV37" s="867"/>
      <c r="AW37" s="867"/>
      <c r="AX37" s="867"/>
      <c r="AY37" s="867"/>
      <c r="AZ37" s="868"/>
      <c r="BA37" s="868"/>
      <c r="BB37" s="868"/>
      <c r="BC37" s="868"/>
      <c r="BD37" s="868"/>
      <c r="BE37" s="869"/>
      <c r="BF37" s="869"/>
      <c r="BG37" s="869"/>
      <c r="BH37" s="869"/>
      <c r="BI37" s="870"/>
      <c r="BJ37" s="232"/>
      <c r="BK37" s="232"/>
      <c r="BL37" s="232"/>
      <c r="BM37" s="232"/>
      <c r="BN37" s="232"/>
      <c r="BO37" s="241"/>
      <c r="BP37" s="241"/>
      <c r="BQ37" s="238">
        <v>31</v>
      </c>
      <c r="BR37" s="239"/>
      <c r="BS37" s="810"/>
      <c r="BT37" s="811"/>
      <c r="BU37" s="811"/>
      <c r="BV37" s="811"/>
      <c r="BW37" s="811"/>
      <c r="BX37" s="811"/>
      <c r="BY37" s="811"/>
      <c r="BZ37" s="811"/>
      <c r="CA37" s="811"/>
      <c r="CB37" s="811"/>
      <c r="CC37" s="811"/>
      <c r="CD37" s="811"/>
      <c r="CE37" s="811"/>
      <c r="CF37" s="811"/>
      <c r="CG37" s="812"/>
      <c r="CH37" s="813"/>
      <c r="CI37" s="814"/>
      <c r="CJ37" s="814"/>
      <c r="CK37" s="814"/>
      <c r="CL37" s="815"/>
      <c r="CM37" s="813"/>
      <c r="CN37" s="814"/>
      <c r="CO37" s="814"/>
      <c r="CP37" s="814"/>
      <c r="CQ37" s="815"/>
      <c r="CR37" s="813"/>
      <c r="CS37" s="814"/>
      <c r="CT37" s="814"/>
      <c r="CU37" s="814"/>
      <c r="CV37" s="815"/>
      <c r="CW37" s="813"/>
      <c r="CX37" s="814"/>
      <c r="CY37" s="814"/>
      <c r="CZ37" s="814"/>
      <c r="DA37" s="815"/>
      <c r="DB37" s="813"/>
      <c r="DC37" s="814"/>
      <c r="DD37" s="814"/>
      <c r="DE37" s="814"/>
      <c r="DF37" s="815"/>
      <c r="DG37" s="813"/>
      <c r="DH37" s="814"/>
      <c r="DI37" s="814"/>
      <c r="DJ37" s="814"/>
      <c r="DK37" s="815"/>
      <c r="DL37" s="813"/>
      <c r="DM37" s="814"/>
      <c r="DN37" s="814"/>
      <c r="DO37" s="814"/>
      <c r="DP37" s="815"/>
      <c r="DQ37" s="813"/>
      <c r="DR37" s="814"/>
      <c r="DS37" s="814"/>
      <c r="DT37" s="814"/>
      <c r="DU37" s="815"/>
      <c r="DV37" s="810"/>
      <c r="DW37" s="811"/>
      <c r="DX37" s="811"/>
      <c r="DY37" s="811"/>
      <c r="DZ37" s="816"/>
      <c r="EA37" s="230"/>
    </row>
    <row r="38" spans="1:131" ht="26.25" customHeight="1" x14ac:dyDescent="0.2">
      <c r="A38" s="242">
        <v>11</v>
      </c>
      <c r="B38" s="817"/>
      <c r="C38" s="818"/>
      <c r="D38" s="818"/>
      <c r="E38" s="818"/>
      <c r="F38" s="818"/>
      <c r="G38" s="818"/>
      <c r="H38" s="818"/>
      <c r="I38" s="818"/>
      <c r="J38" s="818"/>
      <c r="K38" s="818"/>
      <c r="L38" s="818"/>
      <c r="M38" s="818"/>
      <c r="N38" s="818"/>
      <c r="O38" s="818"/>
      <c r="P38" s="819"/>
      <c r="Q38" s="820"/>
      <c r="R38" s="821"/>
      <c r="S38" s="821"/>
      <c r="T38" s="821"/>
      <c r="U38" s="821"/>
      <c r="V38" s="821"/>
      <c r="W38" s="821"/>
      <c r="X38" s="821"/>
      <c r="Y38" s="821"/>
      <c r="Z38" s="821"/>
      <c r="AA38" s="821"/>
      <c r="AB38" s="821"/>
      <c r="AC38" s="821"/>
      <c r="AD38" s="821"/>
      <c r="AE38" s="822"/>
      <c r="AF38" s="823"/>
      <c r="AG38" s="824"/>
      <c r="AH38" s="824"/>
      <c r="AI38" s="824"/>
      <c r="AJ38" s="825"/>
      <c r="AK38" s="871"/>
      <c r="AL38" s="867"/>
      <c r="AM38" s="867"/>
      <c r="AN38" s="867"/>
      <c r="AO38" s="867"/>
      <c r="AP38" s="867"/>
      <c r="AQ38" s="867"/>
      <c r="AR38" s="867"/>
      <c r="AS38" s="867"/>
      <c r="AT38" s="867"/>
      <c r="AU38" s="867"/>
      <c r="AV38" s="867"/>
      <c r="AW38" s="867"/>
      <c r="AX38" s="867"/>
      <c r="AY38" s="867"/>
      <c r="AZ38" s="868"/>
      <c r="BA38" s="868"/>
      <c r="BB38" s="868"/>
      <c r="BC38" s="868"/>
      <c r="BD38" s="868"/>
      <c r="BE38" s="869"/>
      <c r="BF38" s="869"/>
      <c r="BG38" s="869"/>
      <c r="BH38" s="869"/>
      <c r="BI38" s="870"/>
      <c r="BJ38" s="232"/>
      <c r="BK38" s="232"/>
      <c r="BL38" s="232"/>
      <c r="BM38" s="232"/>
      <c r="BN38" s="232"/>
      <c r="BO38" s="241"/>
      <c r="BP38" s="241"/>
      <c r="BQ38" s="238">
        <v>32</v>
      </c>
      <c r="BR38" s="239"/>
      <c r="BS38" s="810"/>
      <c r="BT38" s="811"/>
      <c r="BU38" s="811"/>
      <c r="BV38" s="811"/>
      <c r="BW38" s="811"/>
      <c r="BX38" s="811"/>
      <c r="BY38" s="811"/>
      <c r="BZ38" s="811"/>
      <c r="CA38" s="811"/>
      <c r="CB38" s="811"/>
      <c r="CC38" s="811"/>
      <c r="CD38" s="811"/>
      <c r="CE38" s="811"/>
      <c r="CF38" s="811"/>
      <c r="CG38" s="812"/>
      <c r="CH38" s="813"/>
      <c r="CI38" s="814"/>
      <c r="CJ38" s="814"/>
      <c r="CK38" s="814"/>
      <c r="CL38" s="815"/>
      <c r="CM38" s="813"/>
      <c r="CN38" s="814"/>
      <c r="CO38" s="814"/>
      <c r="CP38" s="814"/>
      <c r="CQ38" s="815"/>
      <c r="CR38" s="813"/>
      <c r="CS38" s="814"/>
      <c r="CT38" s="814"/>
      <c r="CU38" s="814"/>
      <c r="CV38" s="815"/>
      <c r="CW38" s="813"/>
      <c r="CX38" s="814"/>
      <c r="CY38" s="814"/>
      <c r="CZ38" s="814"/>
      <c r="DA38" s="815"/>
      <c r="DB38" s="813"/>
      <c r="DC38" s="814"/>
      <c r="DD38" s="814"/>
      <c r="DE38" s="814"/>
      <c r="DF38" s="815"/>
      <c r="DG38" s="813"/>
      <c r="DH38" s="814"/>
      <c r="DI38" s="814"/>
      <c r="DJ38" s="814"/>
      <c r="DK38" s="815"/>
      <c r="DL38" s="813"/>
      <c r="DM38" s="814"/>
      <c r="DN38" s="814"/>
      <c r="DO38" s="814"/>
      <c r="DP38" s="815"/>
      <c r="DQ38" s="813"/>
      <c r="DR38" s="814"/>
      <c r="DS38" s="814"/>
      <c r="DT38" s="814"/>
      <c r="DU38" s="815"/>
      <c r="DV38" s="810"/>
      <c r="DW38" s="811"/>
      <c r="DX38" s="811"/>
      <c r="DY38" s="811"/>
      <c r="DZ38" s="816"/>
      <c r="EA38" s="230"/>
    </row>
    <row r="39" spans="1:131" ht="26.25" customHeight="1" x14ac:dyDescent="0.2">
      <c r="A39" s="242">
        <v>12</v>
      </c>
      <c r="B39" s="817"/>
      <c r="C39" s="818"/>
      <c r="D39" s="818"/>
      <c r="E39" s="818"/>
      <c r="F39" s="818"/>
      <c r="G39" s="818"/>
      <c r="H39" s="818"/>
      <c r="I39" s="818"/>
      <c r="J39" s="818"/>
      <c r="K39" s="818"/>
      <c r="L39" s="818"/>
      <c r="M39" s="818"/>
      <c r="N39" s="818"/>
      <c r="O39" s="818"/>
      <c r="P39" s="819"/>
      <c r="Q39" s="820"/>
      <c r="R39" s="821"/>
      <c r="S39" s="821"/>
      <c r="T39" s="821"/>
      <c r="U39" s="821"/>
      <c r="V39" s="821"/>
      <c r="W39" s="821"/>
      <c r="X39" s="821"/>
      <c r="Y39" s="821"/>
      <c r="Z39" s="821"/>
      <c r="AA39" s="821"/>
      <c r="AB39" s="821"/>
      <c r="AC39" s="821"/>
      <c r="AD39" s="821"/>
      <c r="AE39" s="822"/>
      <c r="AF39" s="823"/>
      <c r="AG39" s="824"/>
      <c r="AH39" s="824"/>
      <c r="AI39" s="824"/>
      <c r="AJ39" s="825"/>
      <c r="AK39" s="871"/>
      <c r="AL39" s="867"/>
      <c r="AM39" s="867"/>
      <c r="AN39" s="867"/>
      <c r="AO39" s="867"/>
      <c r="AP39" s="867"/>
      <c r="AQ39" s="867"/>
      <c r="AR39" s="867"/>
      <c r="AS39" s="867"/>
      <c r="AT39" s="867"/>
      <c r="AU39" s="867"/>
      <c r="AV39" s="867"/>
      <c r="AW39" s="867"/>
      <c r="AX39" s="867"/>
      <c r="AY39" s="867"/>
      <c r="AZ39" s="868"/>
      <c r="BA39" s="868"/>
      <c r="BB39" s="868"/>
      <c r="BC39" s="868"/>
      <c r="BD39" s="868"/>
      <c r="BE39" s="869"/>
      <c r="BF39" s="869"/>
      <c r="BG39" s="869"/>
      <c r="BH39" s="869"/>
      <c r="BI39" s="870"/>
      <c r="BJ39" s="232"/>
      <c r="BK39" s="232"/>
      <c r="BL39" s="232"/>
      <c r="BM39" s="232"/>
      <c r="BN39" s="232"/>
      <c r="BO39" s="241"/>
      <c r="BP39" s="241"/>
      <c r="BQ39" s="238">
        <v>33</v>
      </c>
      <c r="BR39" s="239"/>
      <c r="BS39" s="810"/>
      <c r="BT39" s="811"/>
      <c r="BU39" s="811"/>
      <c r="BV39" s="811"/>
      <c r="BW39" s="811"/>
      <c r="BX39" s="811"/>
      <c r="BY39" s="811"/>
      <c r="BZ39" s="811"/>
      <c r="CA39" s="811"/>
      <c r="CB39" s="811"/>
      <c r="CC39" s="811"/>
      <c r="CD39" s="811"/>
      <c r="CE39" s="811"/>
      <c r="CF39" s="811"/>
      <c r="CG39" s="812"/>
      <c r="CH39" s="813"/>
      <c r="CI39" s="814"/>
      <c r="CJ39" s="814"/>
      <c r="CK39" s="814"/>
      <c r="CL39" s="815"/>
      <c r="CM39" s="813"/>
      <c r="CN39" s="814"/>
      <c r="CO39" s="814"/>
      <c r="CP39" s="814"/>
      <c r="CQ39" s="815"/>
      <c r="CR39" s="813"/>
      <c r="CS39" s="814"/>
      <c r="CT39" s="814"/>
      <c r="CU39" s="814"/>
      <c r="CV39" s="815"/>
      <c r="CW39" s="813"/>
      <c r="CX39" s="814"/>
      <c r="CY39" s="814"/>
      <c r="CZ39" s="814"/>
      <c r="DA39" s="815"/>
      <c r="DB39" s="813"/>
      <c r="DC39" s="814"/>
      <c r="DD39" s="814"/>
      <c r="DE39" s="814"/>
      <c r="DF39" s="815"/>
      <c r="DG39" s="813"/>
      <c r="DH39" s="814"/>
      <c r="DI39" s="814"/>
      <c r="DJ39" s="814"/>
      <c r="DK39" s="815"/>
      <c r="DL39" s="813"/>
      <c r="DM39" s="814"/>
      <c r="DN39" s="814"/>
      <c r="DO39" s="814"/>
      <c r="DP39" s="815"/>
      <c r="DQ39" s="813"/>
      <c r="DR39" s="814"/>
      <c r="DS39" s="814"/>
      <c r="DT39" s="814"/>
      <c r="DU39" s="815"/>
      <c r="DV39" s="810"/>
      <c r="DW39" s="811"/>
      <c r="DX39" s="811"/>
      <c r="DY39" s="811"/>
      <c r="DZ39" s="816"/>
      <c r="EA39" s="230"/>
    </row>
    <row r="40" spans="1:131" ht="26.25" customHeight="1" x14ac:dyDescent="0.2">
      <c r="A40" s="238">
        <v>13</v>
      </c>
      <c r="B40" s="817"/>
      <c r="C40" s="818"/>
      <c r="D40" s="818"/>
      <c r="E40" s="818"/>
      <c r="F40" s="818"/>
      <c r="G40" s="818"/>
      <c r="H40" s="818"/>
      <c r="I40" s="818"/>
      <c r="J40" s="818"/>
      <c r="K40" s="818"/>
      <c r="L40" s="818"/>
      <c r="M40" s="818"/>
      <c r="N40" s="818"/>
      <c r="O40" s="818"/>
      <c r="P40" s="819"/>
      <c r="Q40" s="820"/>
      <c r="R40" s="821"/>
      <c r="S40" s="821"/>
      <c r="T40" s="821"/>
      <c r="U40" s="821"/>
      <c r="V40" s="821"/>
      <c r="W40" s="821"/>
      <c r="X40" s="821"/>
      <c r="Y40" s="821"/>
      <c r="Z40" s="821"/>
      <c r="AA40" s="821"/>
      <c r="AB40" s="821"/>
      <c r="AC40" s="821"/>
      <c r="AD40" s="821"/>
      <c r="AE40" s="822"/>
      <c r="AF40" s="823"/>
      <c r="AG40" s="824"/>
      <c r="AH40" s="824"/>
      <c r="AI40" s="824"/>
      <c r="AJ40" s="825"/>
      <c r="AK40" s="871"/>
      <c r="AL40" s="867"/>
      <c r="AM40" s="867"/>
      <c r="AN40" s="867"/>
      <c r="AO40" s="867"/>
      <c r="AP40" s="867"/>
      <c r="AQ40" s="867"/>
      <c r="AR40" s="867"/>
      <c r="AS40" s="867"/>
      <c r="AT40" s="867"/>
      <c r="AU40" s="867"/>
      <c r="AV40" s="867"/>
      <c r="AW40" s="867"/>
      <c r="AX40" s="867"/>
      <c r="AY40" s="867"/>
      <c r="AZ40" s="868"/>
      <c r="BA40" s="868"/>
      <c r="BB40" s="868"/>
      <c r="BC40" s="868"/>
      <c r="BD40" s="868"/>
      <c r="BE40" s="869"/>
      <c r="BF40" s="869"/>
      <c r="BG40" s="869"/>
      <c r="BH40" s="869"/>
      <c r="BI40" s="870"/>
      <c r="BJ40" s="232"/>
      <c r="BK40" s="232"/>
      <c r="BL40" s="232"/>
      <c r="BM40" s="232"/>
      <c r="BN40" s="232"/>
      <c r="BO40" s="241"/>
      <c r="BP40" s="241"/>
      <c r="BQ40" s="238">
        <v>34</v>
      </c>
      <c r="BR40" s="239"/>
      <c r="BS40" s="810"/>
      <c r="BT40" s="811"/>
      <c r="BU40" s="811"/>
      <c r="BV40" s="811"/>
      <c r="BW40" s="811"/>
      <c r="BX40" s="811"/>
      <c r="BY40" s="811"/>
      <c r="BZ40" s="811"/>
      <c r="CA40" s="811"/>
      <c r="CB40" s="811"/>
      <c r="CC40" s="811"/>
      <c r="CD40" s="811"/>
      <c r="CE40" s="811"/>
      <c r="CF40" s="811"/>
      <c r="CG40" s="812"/>
      <c r="CH40" s="813"/>
      <c r="CI40" s="814"/>
      <c r="CJ40" s="814"/>
      <c r="CK40" s="814"/>
      <c r="CL40" s="815"/>
      <c r="CM40" s="813"/>
      <c r="CN40" s="814"/>
      <c r="CO40" s="814"/>
      <c r="CP40" s="814"/>
      <c r="CQ40" s="815"/>
      <c r="CR40" s="813"/>
      <c r="CS40" s="814"/>
      <c r="CT40" s="814"/>
      <c r="CU40" s="814"/>
      <c r="CV40" s="815"/>
      <c r="CW40" s="813"/>
      <c r="CX40" s="814"/>
      <c r="CY40" s="814"/>
      <c r="CZ40" s="814"/>
      <c r="DA40" s="815"/>
      <c r="DB40" s="813"/>
      <c r="DC40" s="814"/>
      <c r="DD40" s="814"/>
      <c r="DE40" s="814"/>
      <c r="DF40" s="815"/>
      <c r="DG40" s="813"/>
      <c r="DH40" s="814"/>
      <c r="DI40" s="814"/>
      <c r="DJ40" s="814"/>
      <c r="DK40" s="815"/>
      <c r="DL40" s="813"/>
      <c r="DM40" s="814"/>
      <c r="DN40" s="814"/>
      <c r="DO40" s="814"/>
      <c r="DP40" s="815"/>
      <c r="DQ40" s="813"/>
      <c r="DR40" s="814"/>
      <c r="DS40" s="814"/>
      <c r="DT40" s="814"/>
      <c r="DU40" s="815"/>
      <c r="DV40" s="810"/>
      <c r="DW40" s="811"/>
      <c r="DX40" s="811"/>
      <c r="DY40" s="811"/>
      <c r="DZ40" s="816"/>
      <c r="EA40" s="230"/>
    </row>
    <row r="41" spans="1:131" ht="26.25" customHeight="1" x14ac:dyDescent="0.2">
      <c r="A41" s="238">
        <v>14</v>
      </c>
      <c r="B41" s="817"/>
      <c r="C41" s="818"/>
      <c r="D41" s="818"/>
      <c r="E41" s="818"/>
      <c r="F41" s="818"/>
      <c r="G41" s="818"/>
      <c r="H41" s="818"/>
      <c r="I41" s="818"/>
      <c r="J41" s="818"/>
      <c r="K41" s="818"/>
      <c r="L41" s="818"/>
      <c r="M41" s="818"/>
      <c r="N41" s="818"/>
      <c r="O41" s="818"/>
      <c r="P41" s="819"/>
      <c r="Q41" s="820"/>
      <c r="R41" s="821"/>
      <c r="S41" s="821"/>
      <c r="T41" s="821"/>
      <c r="U41" s="821"/>
      <c r="V41" s="821"/>
      <c r="W41" s="821"/>
      <c r="X41" s="821"/>
      <c r="Y41" s="821"/>
      <c r="Z41" s="821"/>
      <c r="AA41" s="821"/>
      <c r="AB41" s="821"/>
      <c r="AC41" s="821"/>
      <c r="AD41" s="821"/>
      <c r="AE41" s="822"/>
      <c r="AF41" s="823"/>
      <c r="AG41" s="824"/>
      <c r="AH41" s="824"/>
      <c r="AI41" s="824"/>
      <c r="AJ41" s="825"/>
      <c r="AK41" s="871"/>
      <c r="AL41" s="867"/>
      <c r="AM41" s="867"/>
      <c r="AN41" s="867"/>
      <c r="AO41" s="867"/>
      <c r="AP41" s="867"/>
      <c r="AQ41" s="867"/>
      <c r="AR41" s="867"/>
      <c r="AS41" s="867"/>
      <c r="AT41" s="867"/>
      <c r="AU41" s="867"/>
      <c r="AV41" s="867"/>
      <c r="AW41" s="867"/>
      <c r="AX41" s="867"/>
      <c r="AY41" s="867"/>
      <c r="AZ41" s="868"/>
      <c r="BA41" s="868"/>
      <c r="BB41" s="868"/>
      <c r="BC41" s="868"/>
      <c r="BD41" s="868"/>
      <c r="BE41" s="869"/>
      <c r="BF41" s="869"/>
      <c r="BG41" s="869"/>
      <c r="BH41" s="869"/>
      <c r="BI41" s="870"/>
      <c r="BJ41" s="232"/>
      <c r="BK41" s="232"/>
      <c r="BL41" s="232"/>
      <c r="BM41" s="232"/>
      <c r="BN41" s="232"/>
      <c r="BO41" s="241"/>
      <c r="BP41" s="241"/>
      <c r="BQ41" s="238">
        <v>35</v>
      </c>
      <c r="BR41" s="239"/>
      <c r="BS41" s="810"/>
      <c r="BT41" s="811"/>
      <c r="BU41" s="811"/>
      <c r="BV41" s="811"/>
      <c r="BW41" s="811"/>
      <c r="BX41" s="811"/>
      <c r="BY41" s="811"/>
      <c r="BZ41" s="811"/>
      <c r="CA41" s="811"/>
      <c r="CB41" s="811"/>
      <c r="CC41" s="811"/>
      <c r="CD41" s="811"/>
      <c r="CE41" s="811"/>
      <c r="CF41" s="811"/>
      <c r="CG41" s="812"/>
      <c r="CH41" s="813"/>
      <c r="CI41" s="814"/>
      <c r="CJ41" s="814"/>
      <c r="CK41" s="814"/>
      <c r="CL41" s="815"/>
      <c r="CM41" s="813"/>
      <c r="CN41" s="814"/>
      <c r="CO41" s="814"/>
      <c r="CP41" s="814"/>
      <c r="CQ41" s="815"/>
      <c r="CR41" s="813"/>
      <c r="CS41" s="814"/>
      <c r="CT41" s="814"/>
      <c r="CU41" s="814"/>
      <c r="CV41" s="815"/>
      <c r="CW41" s="813"/>
      <c r="CX41" s="814"/>
      <c r="CY41" s="814"/>
      <c r="CZ41" s="814"/>
      <c r="DA41" s="815"/>
      <c r="DB41" s="813"/>
      <c r="DC41" s="814"/>
      <c r="DD41" s="814"/>
      <c r="DE41" s="814"/>
      <c r="DF41" s="815"/>
      <c r="DG41" s="813"/>
      <c r="DH41" s="814"/>
      <c r="DI41" s="814"/>
      <c r="DJ41" s="814"/>
      <c r="DK41" s="815"/>
      <c r="DL41" s="813"/>
      <c r="DM41" s="814"/>
      <c r="DN41" s="814"/>
      <c r="DO41" s="814"/>
      <c r="DP41" s="815"/>
      <c r="DQ41" s="813"/>
      <c r="DR41" s="814"/>
      <c r="DS41" s="814"/>
      <c r="DT41" s="814"/>
      <c r="DU41" s="815"/>
      <c r="DV41" s="810"/>
      <c r="DW41" s="811"/>
      <c r="DX41" s="811"/>
      <c r="DY41" s="811"/>
      <c r="DZ41" s="816"/>
      <c r="EA41" s="230"/>
    </row>
    <row r="42" spans="1:131" ht="26.25" customHeight="1" x14ac:dyDescent="0.2">
      <c r="A42" s="238">
        <v>15</v>
      </c>
      <c r="B42" s="817"/>
      <c r="C42" s="818"/>
      <c r="D42" s="818"/>
      <c r="E42" s="818"/>
      <c r="F42" s="818"/>
      <c r="G42" s="818"/>
      <c r="H42" s="818"/>
      <c r="I42" s="818"/>
      <c r="J42" s="818"/>
      <c r="K42" s="818"/>
      <c r="L42" s="818"/>
      <c r="M42" s="818"/>
      <c r="N42" s="818"/>
      <c r="O42" s="818"/>
      <c r="P42" s="819"/>
      <c r="Q42" s="820"/>
      <c r="R42" s="821"/>
      <c r="S42" s="821"/>
      <c r="T42" s="821"/>
      <c r="U42" s="821"/>
      <c r="V42" s="821"/>
      <c r="W42" s="821"/>
      <c r="X42" s="821"/>
      <c r="Y42" s="821"/>
      <c r="Z42" s="821"/>
      <c r="AA42" s="821"/>
      <c r="AB42" s="821"/>
      <c r="AC42" s="821"/>
      <c r="AD42" s="821"/>
      <c r="AE42" s="822"/>
      <c r="AF42" s="823"/>
      <c r="AG42" s="824"/>
      <c r="AH42" s="824"/>
      <c r="AI42" s="824"/>
      <c r="AJ42" s="825"/>
      <c r="AK42" s="871"/>
      <c r="AL42" s="867"/>
      <c r="AM42" s="867"/>
      <c r="AN42" s="867"/>
      <c r="AO42" s="867"/>
      <c r="AP42" s="867"/>
      <c r="AQ42" s="867"/>
      <c r="AR42" s="867"/>
      <c r="AS42" s="867"/>
      <c r="AT42" s="867"/>
      <c r="AU42" s="867"/>
      <c r="AV42" s="867"/>
      <c r="AW42" s="867"/>
      <c r="AX42" s="867"/>
      <c r="AY42" s="867"/>
      <c r="AZ42" s="868"/>
      <c r="BA42" s="868"/>
      <c r="BB42" s="868"/>
      <c r="BC42" s="868"/>
      <c r="BD42" s="868"/>
      <c r="BE42" s="869"/>
      <c r="BF42" s="869"/>
      <c r="BG42" s="869"/>
      <c r="BH42" s="869"/>
      <c r="BI42" s="870"/>
      <c r="BJ42" s="232"/>
      <c r="BK42" s="232"/>
      <c r="BL42" s="232"/>
      <c r="BM42" s="232"/>
      <c r="BN42" s="232"/>
      <c r="BO42" s="241"/>
      <c r="BP42" s="241"/>
      <c r="BQ42" s="238">
        <v>36</v>
      </c>
      <c r="BR42" s="239"/>
      <c r="BS42" s="810"/>
      <c r="BT42" s="811"/>
      <c r="BU42" s="811"/>
      <c r="BV42" s="811"/>
      <c r="BW42" s="811"/>
      <c r="BX42" s="811"/>
      <c r="BY42" s="811"/>
      <c r="BZ42" s="811"/>
      <c r="CA42" s="811"/>
      <c r="CB42" s="811"/>
      <c r="CC42" s="811"/>
      <c r="CD42" s="811"/>
      <c r="CE42" s="811"/>
      <c r="CF42" s="811"/>
      <c r="CG42" s="812"/>
      <c r="CH42" s="813"/>
      <c r="CI42" s="814"/>
      <c r="CJ42" s="814"/>
      <c r="CK42" s="814"/>
      <c r="CL42" s="815"/>
      <c r="CM42" s="813"/>
      <c r="CN42" s="814"/>
      <c r="CO42" s="814"/>
      <c r="CP42" s="814"/>
      <c r="CQ42" s="815"/>
      <c r="CR42" s="813"/>
      <c r="CS42" s="814"/>
      <c r="CT42" s="814"/>
      <c r="CU42" s="814"/>
      <c r="CV42" s="815"/>
      <c r="CW42" s="813"/>
      <c r="CX42" s="814"/>
      <c r="CY42" s="814"/>
      <c r="CZ42" s="814"/>
      <c r="DA42" s="815"/>
      <c r="DB42" s="813"/>
      <c r="DC42" s="814"/>
      <c r="DD42" s="814"/>
      <c r="DE42" s="814"/>
      <c r="DF42" s="815"/>
      <c r="DG42" s="813"/>
      <c r="DH42" s="814"/>
      <c r="DI42" s="814"/>
      <c r="DJ42" s="814"/>
      <c r="DK42" s="815"/>
      <c r="DL42" s="813"/>
      <c r="DM42" s="814"/>
      <c r="DN42" s="814"/>
      <c r="DO42" s="814"/>
      <c r="DP42" s="815"/>
      <c r="DQ42" s="813"/>
      <c r="DR42" s="814"/>
      <c r="DS42" s="814"/>
      <c r="DT42" s="814"/>
      <c r="DU42" s="815"/>
      <c r="DV42" s="810"/>
      <c r="DW42" s="811"/>
      <c r="DX42" s="811"/>
      <c r="DY42" s="811"/>
      <c r="DZ42" s="816"/>
      <c r="EA42" s="230"/>
    </row>
    <row r="43" spans="1:131" ht="26.25" customHeight="1" x14ac:dyDescent="0.2">
      <c r="A43" s="238">
        <v>16</v>
      </c>
      <c r="B43" s="817"/>
      <c r="C43" s="818"/>
      <c r="D43" s="818"/>
      <c r="E43" s="818"/>
      <c r="F43" s="818"/>
      <c r="G43" s="818"/>
      <c r="H43" s="818"/>
      <c r="I43" s="818"/>
      <c r="J43" s="818"/>
      <c r="K43" s="818"/>
      <c r="L43" s="818"/>
      <c r="M43" s="818"/>
      <c r="N43" s="818"/>
      <c r="O43" s="818"/>
      <c r="P43" s="819"/>
      <c r="Q43" s="820"/>
      <c r="R43" s="821"/>
      <c r="S43" s="821"/>
      <c r="T43" s="821"/>
      <c r="U43" s="821"/>
      <c r="V43" s="821"/>
      <c r="W43" s="821"/>
      <c r="X43" s="821"/>
      <c r="Y43" s="821"/>
      <c r="Z43" s="821"/>
      <c r="AA43" s="821"/>
      <c r="AB43" s="821"/>
      <c r="AC43" s="821"/>
      <c r="AD43" s="821"/>
      <c r="AE43" s="822"/>
      <c r="AF43" s="823"/>
      <c r="AG43" s="824"/>
      <c r="AH43" s="824"/>
      <c r="AI43" s="824"/>
      <c r="AJ43" s="825"/>
      <c r="AK43" s="871"/>
      <c r="AL43" s="867"/>
      <c r="AM43" s="867"/>
      <c r="AN43" s="867"/>
      <c r="AO43" s="867"/>
      <c r="AP43" s="867"/>
      <c r="AQ43" s="867"/>
      <c r="AR43" s="867"/>
      <c r="AS43" s="867"/>
      <c r="AT43" s="867"/>
      <c r="AU43" s="867"/>
      <c r="AV43" s="867"/>
      <c r="AW43" s="867"/>
      <c r="AX43" s="867"/>
      <c r="AY43" s="867"/>
      <c r="AZ43" s="868"/>
      <c r="BA43" s="868"/>
      <c r="BB43" s="868"/>
      <c r="BC43" s="868"/>
      <c r="BD43" s="868"/>
      <c r="BE43" s="869"/>
      <c r="BF43" s="869"/>
      <c r="BG43" s="869"/>
      <c r="BH43" s="869"/>
      <c r="BI43" s="870"/>
      <c r="BJ43" s="232"/>
      <c r="BK43" s="232"/>
      <c r="BL43" s="232"/>
      <c r="BM43" s="232"/>
      <c r="BN43" s="232"/>
      <c r="BO43" s="241"/>
      <c r="BP43" s="241"/>
      <c r="BQ43" s="238">
        <v>37</v>
      </c>
      <c r="BR43" s="239"/>
      <c r="BS43" s="810"/>
      <c r="BT43" s="811"/>
      <c r="BU43" s="811"/>
      <c r="BV43" s="811"/>
      <c r="BW43" s="811"/>
      <c r="BX43" s="811"/>
      <c r="BY43" s="811"/>
      <c r="BZ43" s="811"/>
      <c r="CA43" s="811"/>
      <c r="CB43" s="811"/>
      <c r="CC43" s="811"/>
      <c r="CD43" s="811"/>
      <c r="CE43" s="811"/>
      <c r="CF43" s="811"/>
      <c r="CG43" s="812"/>
      <c r="CH43" s="813"/>
      <c r="CI43" s="814"/>
      <c r="CJ43" s="814"/>
      <c r="CK43" s="814"/>
      <c r="CL43" s="815"/>
      <c r="CM43" s="813"/>
      <c r="CN43" s="814"/>
      <c r="CO43" s="814"/>
      <c r="CP43" s="814"/>
      <c r="CQ43" s="815"/>
      <c r="CR43" s="813"/>
      <c r="CS43" s="814"/>
      <c r="CT43" s="814"/>
      <c r="CU43" s="814"/>
      <c r="CV43" s="815"/>
      <c r="CW43" s="813"/>
      <c r="CX43" s="814"/>
      <c r="CY43" s="814"/>
      <c r="CZ43" s="814"/>
      <c r="DA43" s="815"/>
      <c r="DB43" s="813"/>
      <c r="DC43" s="814"/>
      <c r="DD43" s="814"/>
      <c r="DE43" s="814"/>
      <c r="DF43" s="815"/>
      <c r="DG43" s="813"/>
      <c r="DH43" s="814"/>
      <c r="DI43" s="814"/>
      <c r="DJ43" s="814"/>
      <c r="DK43" s="815"/>
      <c r="DL43" s="813"/>
      <c r="DM43" s="814"/>
      <c r="DN43" s="814"/>
      <c r="DO43" s="814"/>
      <c r="DP43" s="815"/>
      <c r="DQ43" s="813"/>
      <c r="DR43" s="814"/>
      <c r="DS43" s="814"/>
      <c r="DT43" s="814"/>
      <c r="DU43" s="815"/>
      <c r="DV43" s="810"/>
      <c r="DW43" s="811"/>
      <c r="DX43" s="811"/>
      <c r="DY43" s="811"/>
      <c r="DZ43" s="816"/>
      <c r="EA43" s="230"/>
    </row>
    <row r="44" spans="1:131" ht="26.25" customHeight="1" x14ac:dyDescent="0.2">
      <c r="A44" s="238">
        <v>17</v>
      </c>
      <c r="B44" s="817"/>
      <c r="C44" s="818"/>
      <c r="D44" s="818"/>
      <c r="E44" s="818"/>
      <c r="F44" s="818"/>
      <c r="G44" s="818"/>
      <c r="H44" s="818"/>
      <c r="I44" s="818"/>
      <c r="J44" s="818"/>
      <c r="K44" s="818"/>
      <c r="L44" s="818"/>
      <c r="M44" s="818"/>
      <c r="N44" s="818"/>
      <c r="O44" s="818"/>
      <c r="P44" s="819"/>
      <c r="Q44" s="820"/>
      <c r="R44" s="821"/>
      <c r="S44" s="821"/>
      <c r="T44" s="821"/>
      <c r="U44" s="821"/>
      <c r="V44" s="821"/>
      <c r="W44" s="821"/>
      <c r="X44" s="821"/>
      <c r="Y44" s="821"/>
      <c r="Z44" s="821"/>
      <c r="AA44" s="821"/>
      <c r="AB44" s="821"/>
      <c r="AC44" s="821"/>
      <c r="AD44" s="821"/>
      <c r="AE44" s="822"/>
      <c r="AF44" s="823"/>
      <c r="AG44" s="824"/>
      <c r="AH44" s="824"/>
      <c r="AI44" s="824"/>
      <c r="AJ44" s="825"/>
      <c r="AK44" s="871"/>
      <c r="AL44" s="867"/>
      <c r="AM44" s="867"/>
      <c r="AN44" s="867"/>
      <c r="AO44" s="867"/>
      <c r="AP44" s="867"/>
      <c r="AQ44" s="867"/>
      <c r="AR44" s="867"/>
      <c r="AS44" s="867"/>
      <c r="AT44" s="867"/>
      <c r="AU44" s="867"/>
      <c r="AV44" s="867"/>
      <c r="AW44" s="867"/>
      <c r="AX44" s="867"/>
      <c r="AY44" s="867"/>
      <c r="AZ44" s="868"/>
      <c r="BA44" s="868"/>
      <c r="BB44" s="868"/>
      <c r="BC44" s="868"/>
      <c r="BD44" s="868"/>
      <c r="BE44" s="869"/>
      <c r="BF44" s="869"/>
      <c r="BG44" s="869"/>
      <c r="BH44" s="869"/>
      <c r="BI44" s="870"/>
      <c r="BJ44" s="232"/>
      <c r="BK44" s="232"/>
      <c r="BL44" s="232"/>
      <c r="BM44" s="232"/>
      <c r="BN44" s="232"/>
      <c r="BO44" s="241"/>
      <c r="BP44" s="241"/>
      <c r="BQ44" s="238">
        <v>38</v>
      </c>
      <c r="BR44" s="239"/>
      <c r="BS44" s="810"/>
      <c r="BT44" s="811"/>
      <c r="BU44" s="811"/>
      <c r="BV44" s="811"/>
      <c r="BW44" s="811"/>
      <c r="BX44" s="811"/>
      <c r="BY44" s="811"/>
      <c r="BZ44" s="811"/>
      <c r="CA44" s="811"/>
      <c r="CB44" s="811"/>
      <c r="CC44" s="811"/>
      <c r="CD44" s="811"/>
      <c r="CE44" s="811"/>
      <c r="CF44" s="811"/>
      <c r="CG44" s="812"/>
      <c r="CH44" s="813"/>
      <c r="CI44" s="814"/>
      <c r="CJ44" s="814"/>
      <c r="CK44" s="814"/>
      <c r="CL44" s="815"/>
      <c r="CM44" s="813"/>
      <c r="CN44" s="814"/>
      <c r="CO44" s="814"/>
      <c r="CP44" s="814"/>
      <c r="CQ44" s="815"/>
      <c r="CR44" s="813"/>
      <c r="CS44" s="814"/>
      <c r="CT44" s="814"/>
      <c r="CU44" s="814"/>
      <c r="CV44" s="815"/>
      <c r="CW44" s="813"/>
      <c r="CX44" s="814"/>
      <c r="CY44" s="814"/>
      <c r="CZ44" s="814"/>
      <c r="DA44" s="815"/>
      <c r="DB44" s="813"/>
      <c r="DC44" s="814"/>
      <c r="DD44" s="814"/>
      <c r="DE44" s="814"/>
      <c r="DF44" s="815"/>
      <c r="DG44" s="813"/>
      <c r="DH44" s="814"/>
      <c r="DI44" s="814"/>
      <c r="DJ44" s="814"/>
      <c r="DK44" s="815"/>
      <c r="DL44" s="813"/>
      <c r="DM44" s="814"/>
      <c r="DN44" s="814"/>
      <c r="DO44" s="814"/>
      <c r="DP44" s="815"/>
      <c r="DQ44" s="813"/>
      <c r="DR44" s="814"/>
      <c r="DS44" s="814"/>
      <c r="DT44" s="814"/>
      <c r="DU44" s="815"/>
      <c r="DV44" s="810"/>
      <c r="DW44" s="811"/>
      <c r="DX44" s="811"/>
      <c r="DY44" s="811"/>
      <c r="DZ44" s="816"/>
      <c r="EA44" s="230"/>
    </row>
    <row r="45" spans="1:131" ht="26.25" customHeight="1" x14ac:dyDescent="0.2">
      <c r="A45" s="238">
        <v>18</v>
      </c>
      <c r="B45" s="817"/>
      <c r="C45" s="818"/>
      <c r="D45" s="818"/>
      <c r="E45" s="818"/>
      <c r="F45" s="818"/>
      <c r="G45" s="818"/>
      <c r="H45" s="818"/>
      <c r="I45" s="818"/>
      <c r="J45" s="818"/>
      <c r="K45" s="818"/>
      <c r="L45" s="818"/>
      <c r="M45" s="818"/>
      <c r="N45" s="818"/>
      <c r="O45" s="818"/>
      <c r="P45" s="819"/>
      <c r="Q45" s="820"/>
      <c r="R45" s="821"/>
      <c r="S45" s="821"/>
      <c r="T45" s="821"/>
      <c r="U45" s="821"/>
      <c r="V45" s="821"/>
      <c r="W45" s="821"/>
      <c r="X45" s="821"/>
      <c r="Y45" s="821"/>
      <c r="Z45" s="821"/>
      <c r="AA45" s="821"/>
      <c r="AB45" s="821"/>
      <c r="AC45" s="821"/>
      <c r="AD45" s="821"/>
      <c r="AE45" s="822"/>
      <c r="AF45" s="823"/>
      <c r="AG45" s="824"/>
      <c r="AH45" s="824"/>
      <c r="AI45" s="824"/>
      <c r="AJ45" s="825"/>
      <c r="AK45" s="871"/>
      <c r="AL45" s="867"/>
      <c r="AM45" s="867"/>
      <c r="AN45" s="867"/>
      <c r="AO45" s="867"/>
      <c r="AP45" s="867"/>
      <c r="AQ45" s="867"/>
      <c r="AR45" s="867"/>
      <c r="AS45" s="867"/>
      <c r="AT45" s="867"/>
      <c r="AU45" s="867"/>
      <c r="AV45" s="867"/>
      <c r="AW45" s="867"/>
      <c r="AX45" s="867"/>
      <c r="AY45" s="867"/>
      <c r="AZ45" s="868"/>
      <c r="BA45" s="868"/>
      <c r="BB45" s="868"/>
      <c r="BC45" s="868"/>
      <c r="BD45" s="868"/>
      <c r="BE45" s="869"/>
      <c r="BF45" s="869"/>
      <c r="BG45" s="869"/>
      <c r="BH45" s="869"/>
      <c r="BI45" s="870"/>
      <c r="BJ45" s="232"/>
      <c r="BK45" s="232"/>
      <c r="BL45" s="232"/>
      <c r="BM45" s="232"/>
      <c r="BN45" s="232"/>
      <c r="BO45" s="241"/>
      <c r="BP45" s="241"/>
      <c r="BQ45" s="238">
        <v>39</v>
      </c>
      <c r="BR45" s="239"/>
      <c r="BS45" s="810"/>
      <c r="BT45" s="811"/>
      <c r="BU45" s="811"/>
      <c r="BV45" s="811"/>
      <c r="BW45" s="811"/>
      <c r="BX45" s="811"/>
      <c r="BY45" s="811"/>
      <c r="BZ45" s="811"/>
      <c r="CA45" s="811"/>
      <c r="CB45" s="811"/>
      <c r="CC45" s="811"/>
      <c r="CD45" s="811"/>
      <c r="CE45" s="811"/>
      <c r="CF45" s="811"/>
      <c r="CG45" s="812"/>
      <c r="CH45" s="813"/>
      <c r="CI45" s="814"/>
      <c r="CJ45" s="814"/>
      <c r="CK45" s="814"/>
      <c r="CL45" s="815"/>
      <c r="CM45" s="813"/>
      <c r="CN45" s="814"/>
      <c r="CO45" s="814"/>
      <c r="CP45" s="814"/>
      <c r="CQ45" s="815"/>
      <c r="CR45" s="813"/>
      <c r="CS45" s="814"/>
      <c r="CT45" s="814"/>
      <c r="CU45" s="814"/>
      <c r="CV45" s="815"/>
      <c r="CW45" s="813"/>
      <c r="CX45" s="814"/>
      <c r="CY45" s="814"/>
      <c r="CZ45" s="814"/>
      <c r="DA45" s="815"/>
      <c r="DB45" s="813"/>
      <c r="DC45" s="814"/>
      <c r="DD45" s="814"/>
      <c r="DE45" s="814"/>
      <c r="DF45" s="815"/>
      <c r="DG45" s="813"/>
      <c r="DH45" s="814"/>
      <c r="DI45" s="814"/>
      <c r="DJ45" s="814"/>
      <c r="DK45" s="815"/>
      <c r="DL45" s="813"/>
      <c r="DM45" s="814"/>
      <c r="DN45" s="814"/>
      <c r="DO45" s="814"/>
      <c r="DP45" s="815"/>
      <c r="DQ45" s="813"/>
      <c r="DR45" s="814"/>
      <c r="DS45" s="814"/>
      <c r="DT45" s="814"/>
      <c r="DU45" s="815"/>
      <c r="DV45" s="810"/>
      <c r="DW45" s="811"/>
      <c r="DX45" s="811"/>
      <c r="DY45" s="811"/>
      <c r="DZ45" s="816"/>
      <c r="EA45" s="230"/>
    </row>
    <row r="46" spans="1:131" ht="26.25" customHeight="1" x14ac:dyDescent="0.2">
      <c r="A46" s="238">
        <v>19</v>
      </c>
      <c r="B46" s="817"/>
      <c r="C46" s="818"/>
      <c r="D46" s="818"/>
      <c r="E46" s="818"/>
      <c r="F46" s="818"/>
      <c r="G46" s="818"/>
      <c r="H46" s="818"/>
      <c r="I46" s="818"/>
      <c r="J46" s="818"/>
      <c r="K46" s="818"/>
      <c r="L46" s="818"/>
      <c r="M46" s="818"/>
      <c r="N46" s="818"/>
      <c r="O46" s="818"/>
      <c r="P46" s="819"/>
      <c r="Q46" s="820"/>
      <c r="R46" s="821"/>
      <c r="S46" s="821"/>
      <c r="T46" s="821"/>
      <c r="U46" s="821"/>
      <c r="V46" s="821"/>
      <c r="W46" s="821"/>
      <c r="X46" s="821"/>
      <c r="Y46" s="821"/>
      <c r="Z46" s="821"/>
      <c r="AA46" s="821"/>
      <c r="AB46" s="821"/>
      <c r="AC46" s="821"/>
      <c r="AD46" s="821"/>
      <c r="AE46" s="822"/>
      <c r="AF46" s="823"/>
      <c r="AG46" s="824"/>
      <c r="AH46" s="824"/>
      <c r="AI46" s="824"/>
      <c r="AJ46" s="825"/>
      <c r="AK46" s="871"/>
      <c r="AL46" s="867"/>
      <c r="AM46" s="867"/>
      <c r="AN46" s="867"/>
      <c r="AO46" s="867"/>
      <c r="AP46" s="867"/>
      <c r="AQ46" s="867"/>
      <c r="AR46" s="867"/>
      <c r="AS46" s="867"/>
      <c r="AT46" s="867"/>
      <c r="AU46" s="867"/>
      <c r="AV46" s="867"/>
      <c r="AW46" s="867"/>
      <c r="AX46" s="867"/>
      <c r="AY46" s="867"/>
      <c r="AZ46" s="868"/>
      <c r="BA46" s="868"/>
      <c r="BB46" s="868"/>
      <c r="BC46" s="868"/>
      <c r="BD46" s="868"/>
      <c r="BE46" s="869"/>
      <c r="BF46" s="869"/>
      <c r="BG46" s="869"/>
      <c r="BH46" s="869"/>
      <c r="BI46" s="870"/>
      <c r="BJ46" s="232"/>
      <c r="BK46" s="232"/>
      <c r="BL46" s="232"/>
      <c r="BM46" s="232"/>
      <c r="BN46" s="232"/>
      <c r="BO46" s="241"/>
      <c r="BP46" s="241"/>
      <c r="BQ46" s="238">
        <v>40</v>
      </c>
      <c r="BR46" s="239"/>
      <c r="BS46" s="810"/>
      <c r="BT46" s="811"/>
      <c r="BU46" s="811"/>
      <c r="BV46" s="811"/>
      <c r="BW46" s="811"/>
      <c r="BX46" s="811"/>
      <c r="BY46" s="811"/>
      <c r="BZ46" s="811"/>
      <c r="CA46" s="811"/>
      <c r="CB46" s="811"/>
      <c r="CC46" s="811"/>
      <c r="CD46" s="811"/>
      <c r="CE46" s="811"/>
      <c r="CF46" s="811"/>
      <c r="CG46" s="812"/>
      <c r="CH46" s="813"/>
      <c r="CI46" s="814"/>
      <c r="CJ46" s="814"/>
      <c r="CK46" s="814"/>
      <c r="CL46" s="815"/>
      <c r="CM46" s="813"/>
      <c r="CN46" s="814"/>
      <c r="CO46" s="814"/>
      <c r="CP46" s="814"/>
      <c r="CQ46" s="815"/>
      <c r="CR46" s="813"/>
      <c r="CS46" s="814"/>
      <c r="CT46" s="814"/>
      <c r="CU46" s="814"/>
      <c r="CV46" s="815"/>
      <c r="CW46" s="813"/>
      <c r="CX46" s="814"/>
      <c r="CY46" s="814"/>
      <c r="CZ46" s="814"/>
      <c r="DA46" s="815"/>
      <c r="DB46" s="813"/>
      <c r="DC46" s="814"/>
      <c r="DD46" s="814"/>
      <c r="DE46" s="814"/>
      <c r="DF46" s="815"/>
      <c r="DG46" s="813"/>
      <c r="DH46" s="814"/>
      <c r="DI46" s="814"/>
      <c r="DJ46" s="814"/>
      <c r="DK46" s="815"/>
      <c r="DL46" s="813"/>
      <c r="DM46" s="814"/>
      <c r="DN46" s="814"/>
      <c r="DO46" s="814"/>
      <c r="DP46" s="815"/>
      <c r="DQ46" s="813"/>
      <c r="DR46" s="814"/>
      <c r="DS46" s="814"/>
      <c r="DT46" s="814"/>
      <c r="DU46" s="815"/>
      <c r="DV46" s="810"/>
      <c r="DW46" s="811"/>
      <c r="DX46" s="811"/>
      <c r="DY46" s="811"/>
      <c r="DZ46" s="816"/>
      <c r="EA46" s="230"/>
    </row>
    <row r="47" spans="1:131" ht="26.25" customHeight="1" x14ac:dyDescent="0.2">
      <c r="A47" s="238">
        <v>20</v>
      </c>
      <c r="B47" s="817"/>
      <c r="C47" s="818"/>
      <c r="D47" s="818"/>
      <c r="E47" s="818"/>
      <c r="F47" s="818"/>
      <c r="G47" s="818"/>
      <c r="H47" s="818"/>
      <c r="I47" s="818"/>
      <c r="J47" s="818"/>
      <c r="K47" s="818"/>
      <c r="L47" s="818"/>
      <c r="M47" s="818"/>
      <c r="N47" s="818"/>
      <c r="O47" s="818"/>
      <c r="P47" s="819"/>
      <c r="Q47" s="820"/>
      <c r="R47" s="821"/>
      <c r="S47" s="821"/>
      <c r="T47" s="821"/>
      <c r="U47" s="821"/>
      <c r="V47" s="821"/>
      <c r="W47" s="821"/>
      <c r="X47" s="821"/>
      <c r="Y47" s="821"/>
      <c r="Z47" s="821"/>
      <c r="AA47" s="821"/>
      <c r="AB47" s="821"/>
      <c r="AC47" s="821"/>
      <c r="AD47" s="821"/>
      <c r="AE47" s="822"/>
      <c r="AF47" s="823"/>
      <c r="AG47" s="824"/>
      <c r="AH47" s="824"/>
      <c r="AI47" s="824"/>
      <c r="AJ47" s="825"/>
      <c r="AK47" s="871"/>
      <c r="AL47" s="867"/>
      <c r="AM47" s="867"/>
      <c r="AN47" s="867"/>
      <c r="AO47" s="867"/>
      <c r="AP47" s="867"/>
      <c r="AQ47" s="867"/>
      <c r="AR47" s="867"/>
      <c r="AS47" s="867"/>
      <c r="AT47" s="867"/>
      <c r="AU47" s="867"/>
      <c r="AV47" s="867"/>
      <c r="AW47" s="867"/>
      <c r="AX47" s="867"/>
      <c r="AY47" s="867"/>
      <c r="AZ47" s="868"/>
      <c r="BA47" s="868"/>
      <c r="BB47" s="868"/>
      <c r="BC47" s="868"/>
      <c r="BD47" s="868"/>
      <c r="BE47" s="869"/>
      <c r="BF47" s="869"/>
      <c r="BG47" s="869"/>
      <c r="BH47" s="869"/>
      <c r="BI47" s="870"/>
      <c r="BJ47" s="232"/>
      <c r="BK47" s="232"/>
      <c r="BL47" s="232"/>
      <c r="BM47" s="232"/>
      <c r="BN47" s="232"/>
      <c r="BO47" s="241"/>
      <c r="BP47" s="241"/>
      <c r="BQ47" s="238">
        <v>41</v>
      </c>
      <c r="BR47" s="239"/>
      <c r="BS47" s="810"/>
      <c r="BT47" s="811"/>
      <c r="BU47" s="811"/>
      <c r="BV47" s="811"/>
      <c r="BW47" s="811"/>
      <c r="BX47" s="811"/>
      <c r="BY47" s="811"/>
      <c r="BZ47" s="811"/>
      <c r="CA47" s="811"/>
      <c r="CB47" s="811"/>
      <c r="CC47" s="811"/>
      <c r="CD47" s="811"/>
      <c r="CE47" s="811"/>
      <c r="CF47" s="811"/>
      <c r="CG47" s="812"/>
      <c r="CH47" s="813"/>
      <c r="CI47" s="814"/>
      <c r="CJ47" s="814"/>
      <c r="CK47" s="814"/>
      <c r="CL47" s="815"/>
      <c r="CM47" s="813"/>
      <c r="CN47" s="814"/>
      <c r="CO47" s="814"/>
      <c r="CP47" s="814"/>
      <c r="CQ47" s="815"/>
      <c r="CR47" s="813"/>
      <c r="CS47" s="814"/>
      <c r="CT47" s="814"/>
      <c r="CU47" s="814"/>
      <c r="CV47" s="815"/>
      <c r="CW47" s="813"/>
      <c r="CX47" s="814"/>
      <c r="CY47" s="814"/>
      <c r="CZ47" s="814"/>
      <c r="DA47" s="815"/>
      <c r="DB47" s="813"/>
      <c r="DC47" s="814"/>
      <c r="DD47" s="814"/>
      <c r="DE47" s="814"/>
      <c r="DF47" s="815"/>
      <c r="DG47" s="813"/>
      <c r="DH47" s="814"/>
      <c r="DI47" s="814"/>
      <c r="DJ47" s="814"/>
      <c r="DK47" s="815"/>
      <c r="DL47" s="813"/>
      <c r="DM47" s="814"/>
      <c r="DN47" s="814"/>
      <c r="DO47" s="814"/>
      <c r="DP47" s="815"/>
      <c r="DQ47" s="813"/>
      <c r="DR47" s="814"/>
      <c r="DS47" s="814"/>
      <c r="DT47" s="814"/>
      <c r="DU47" s="815"/>
      <c r="DV47" s="810"/>
      <c r="DW47" s="811"/>
      <c r="DX47" s="811"/>
      <c r="DY47" s="811"/>
      <c r="DZ47" s="816"/>
      <c r="EA47" s="230"/>
    </row>
    <row r="48" spans="1:131" ht="26.25" customHeight="1" x14ac:dyDescent="0.2">
      <c r="A48" s="238">
        <v>21</v>
      </c>
      <c r="B48" s="817"/>
      <c r="C48" s="818"/>
      <c r="D48" s="818"/>
      <c r="E48" s="818"/>
      <c r="F48" s="818"/>
      <c r="G48" s="818"/>
      <c r="H48" s="818"/>
      <c r="I48" s="818"/>
      <c r="J48" s="818"/>
      <c r="K48" s="818"/>
      <c r="L48" s="818"/>
      <c r="M48" s="818"/>
      <c r="N48" s="818"/>
      <c r="O48" s="818"/>
      <c r="P48" s="819"/>
      <c r="Q48" s="820"/>
      <c r="R48" s="821"/>
      <c r="S48" s="821"/>
      <c r="T48" s="821"/>
      <c r="U48" s="821"/>
      <c r="V48" s="821"/>
      <c r="W48" s="821"/>
      <c r="X48" s="821"/>
      <c r="Y48" s="821"/>
      <c r="Z48" s="821"/>
      <c r="AA48" s="821"/>
      <c r="AB48" s="821"/>
      <c r="AC48" s="821"/>
      <c r="AD48" s="821"/>
      <c r="AE48" s="822"/>
      <c r="AF48" s="823"/>
      <c r="AG48" s="824"/>
      <c r="AH48" s="824"/>
      <c r="AI48" s="824"/>
      <c r="AJ48" s="825"/>
      <c r="AK48" s="871"/>
      <c r="AL48" s="867"/>
      <c r="AM48" s="867"/>
      <c r="AN48" s="867"/>
      <c r="AO48" s="867"/>
      <c r="AP48" s="867"/>
      <c r="AQ48" s="867"/>
      <c r="AR48" s="867"/>
      <c r="AS48" s="867"/>
      <c r="AT48" s="867"/>
      <c r="AU48" s="867"/>
      <c r="AV48" s="867"/>
      <c r="AW48" s="867"/>
      <c r="AX48" s="867"/>
      <c r="AY48" s="867"/>
      <c r="AZ48" s="868"/>
      <c r="BA48" s="868"/>
      <c r="BB48" s="868"/>
      <c r="BC48" s="868"/>
      <c r="BD48" s="868"/>
      <c r="BE48" s="869"/>
      <c r="BF48" s="869"/>
      <c r="BG48" s="869"/>
      <c r="BH48" s="869"/>
      <c r="BI48" s="870"/>
      <c r="BJ48" s="232"/>
      <c r="BK48" s="232"/>
      <c r="BL48" s="232"/>
      <c r="BM48" s="232"/>
      <c r="BN48" s="232"/>
      <c r="BO48" s="241"/>
      <c r="BP48" s="241"/>
      <c r="BQ48" s="238">
        <v>42</v>
      </c>
      <c r="BR48" s="239"/>
      <c r="BS48" s="810"/>
      <c r="BT48" s="811"/>
      <c r="BU48" s="811"/>
      <c r="BV48" s="811"/>
      <c r="BW48" s="811"/>
      <c r="BX48" s="811"/>
      <c r="BY48" s="811"/>
      <c r="BZ48" s="811"/>
      <c r="CA48" s="811"/>
      <c r="CB48" s="811"/>
      <c r="CC48" s="811"/>
      <c r="CD48" s="811"/>
      <c r="CE48" s="811"/>
      <c r="CF48" s="811"/>
      <c r="CG48" s="812"/>
      <c r="CH48" s="813"/>
      <c r="CI48" s="814"/>
      <c r="CJ48" s="814"/>
      <c r="CK48" s="814"/>
      <c r="CL48" s="815"/>
      <c r="CM48" s="813"/>
      <c r="CN48" s="814"/>
      <c r="CO48" s="814"/>
      <c r="CP48" s="814"/>
      <c r="CQ48" s="815"/>
      <c r="CR48" s="813"/>
      <c r="CS48" s="814"/>
      <c r="CT48" s="814"/>
      <c r="CU48" s="814"/>
      <c r="CV48" s="815"/>
      <c r="CW48" s="813"/>
      <c r="CX48" s="814"/>
      <c r="CY48" s="814"/>
      <c r="CZ48" s="814"/>
      <c r="DA48" s="815"/>
      <c r="DB48" s="813"/>
      <c r="DC48" s="814"/>
      <c r="DD48" s="814"/>
      <c r="DE48" s="814"/>
      <c r="DF48" s="815"/>
      <c r="DG48" s="813"/>
      <c r="DH48" s="814"/>
      <c r="DI48" s="814"/>
      <c r="DJ48" s="814"/>
      <c r="DK48" s="815"/>
      <c r="DL48" s="813"/>
      <c r="DM48" s="814"/>
      <c r="DN48" s="814"/>
      <c r="DO48" s="814"/>
      <c r="DP48" s="815"/>
      <c r="DQ48" s="813"/>
      <c r="DR48" s="814"/>
      <c r="DS48" s="814"/>
      <c r="DT48" s="814"/>
      <c r="DU48" s="815"/>
      <c r="DV48" s="810"/>
      <c r="DW48" s="811"/>
      <c r="DX48" s="811"/>
      <c r="DY48" s="811"/>
      <c r="DZ48" s="816"/>
      <c r="EA48" s="230"/>
    </row>
    <row r="49" spans="1:131" ht="26.25" customHeight="1" x14ac:dyDescent="0.2">
      <c r="A49" s="238">
        <v>22</v>
      </c>
      <c r="B49" s="817"/>
      <c r="C49" s="818"/>
      <c r="D49" s="818"/>
      <c r="E49" s="818"/>
      <c r="F49" s="818"/>
      <c r="G49" s="818"/>
      <c r="H49" s="818"/>
      <c r="I49" s="818"/>
      <c r="J49" s="818"/>
      <c r="K49" s="818"/>
      <c r="L49" s="818"/>
      <c r="M49" s="818"/>
      <c r="N49" s="818"/>
      <c r="O49" s="818"/>
      <c r="P49" s="819"/>
      <c r="Q49" s="820"/>
      <c r="R49" s="821"/>
      <c r="S49" s="821"/>
      <c r="T49" s="821"/>
      <c r="U49" s="821"/>
      <c r="V49" s="821"/>
      <c r="W49" s="821"/>
      <c r="X49" s="821"/>
      <c r="Y49" s="821"/>
      <c r="Z49" s="821"/>
      <c r="AA49" s="821"/>
      <c r="AB49" s="821"/>
      <c r="AC49" s="821"/>
      <c r="AD49" s="821"/>
      <c r="AE49" s="822"/>
      <c r="AF49" s="823"/>
      <c r="AG49" s="824"/>
      <c r="AH49" s="824"/>
      <c r="AI49" s="824"/>
      <c r="AJ49" s="825"/>
      <c r="AK49" s="871"/>
      <c r="AL49" s="867"/>
      <c r="AM49" s="867"/>
      <c r="AN49" s="867"/>
      <c r="AO49" s="867"/>
      <c r="AP49" s="867"/>
      <c r="AQ49" s="867"/>
      <c r="AR49" s="867"/>
      <c r="AS49" s="867"/>
      <c r="AT49" s="867"/>
      <c r="AU49" s="867"/>
      <c r="AV49" s="867"/>
      <c r="AW49" s="867"/>
      <c r="AX49" s="867"/>
      <c r="AY49" s="867"/>
      <c r="AZ49" s="868"/>
      <c r="BA49" s="868"/>
      <c r="BB49" s="868"/>
      <c r="BC49" s="868"/>
      <c r="BD49" s="868"/>
      <c r="BE49" s="869"/>
      <c r="BF49" s="869"/>
      <c r="BG49" s="869"/>
      <c r="BH49" s="869"/>
      <c r="BI49" s="870"/>
      <c r="BJ49" s="232"/>
      <c r="BK49" s="232"/>
      <c r="BL49" s="232"/>
      <c r="BM49" s="232"/>
      <c r="BN49" s="232"/>
      <c r="BO49" s="241"/>
      <c r="BP49" s="241"/>
      <c r="BQ49" s="238">
        <v>43</v>
      </c>
      <c r="BR49" s="239"/>
      <c r="BS49" s="810"/>
      <c r="BT49" s="811"/>
      <c r="BU49" s="811"/>
      <c r="BV49" s="811"/>
      <c r="BW49" s="811"/>
      <c r="BX49" s="811"/>
      <c r="BY49" s="811"/>
      <c r="BZ49" s="811"/>
      <c r="CA49" s="811"/>
      <c r="CB49" s="811"/>
      <c r="CC49" s="811"/>
      <c r="CD49" s="811"/>
      <c r="CE49" s="811"/>
      <c r="CF49" s="811"/>
      <c r="CG49" s="812"/>
      <c r="CH49" s="813"/>
      <c r="CI49" s="814"/>
      <c r="CJ49" s="814"/>
      <c r="CK49" s="814"/>
      <c r="CL49" s="815"/>
      <c r="CM49" s="813"/>
      <c r="CN49" s="814"/>
      <c r="CO49" s="814"/>
      <c r="CP49" s="814"/>
      <c r="CQ49" s="815"/>
      <c r="CR49" s="813"/>
      <c r="CS49" s="814"/>
      <c r="CT49" s="814"/>
      <c r="CU49" s="814"/>
      <c r="CV49" s="815"/>
      <c r="CW49" s="813"/>
      <c r="CX49" s="814"/>
      <c r="CY49" s="814"/>
      <c r="CZ49" s="814"/>
      <c r="DA49" s="815"/>
      <c r="DB49" s="813"/>
      <c r="DC49" s="814"/>
      <c r="DD49" s="814"/>
      <c r="DE49" s="814"/>
      <c r="DF49" s="815"/>
      <c r="DG49" s="813"/>
      <c r="DH49" s="814"/>
      <c r="DI49" s="814"/>
      <c r="DJ49" s="814"/>
      <c r="DK49" s="815"/>
      <c r="DL49" s="813"/>
      <c r="DM49" s="814"/>
      <c r="DN49" s="814"/>
      <c r="DO49" s="814"/>
      <c r="DP49" s="815"/>
      <c r="DQ49" s="813"/>
      <c r="DR49" s="814"/>
      <c r="DS49" s="814"/>
      <c r="DT49" s="814"/>
      <c r="DU49" s="815"/>
      <c r="DV49" s="810"/>
      <c r="DW49" s="811"/>
      <c r="DX49" s="811"/>
      <c r="DY49" s="811"/>
      <c r="DZ49" s="816"/>
      <c r="EA49" s="230"/>
    </row>
    <row r="50" spans="1:131" ht="26.25" customHeight="1" x14ac:dyDescent="0.2">
      <c r="A50" s="238">
        <v>23</v>
      </c>
      <c r="B50" s="817"/>
      <c r="C50" s="818"/>
      <c r="D50" s="818"/>
      <c r="E50" s="818"/>
      <c r="F50" s="818"/>
      <c r="G50" s="818"/>
      <c r="H50" s="818"/>
      <c r="I50" s="818"/>
      <c r="J50" s="818"/>
      <c r="K50" s="818"/>
      <c r="L50" s="818"/>
      <c r="M50" s="818"/>
      <c r="N50" s="818"/>
      <c r="O50" s="818"/>
      <c r="P50" s="819"/>
      <c r="Q50" s="872"/>
      <c r="R50" s="873"/>
      <c r="S50" s="873"/>
      <c r="T50" s="873"/>
      <c r="U50" s="873"/>
      <c r="V50" s="873"/>
      <c r="W50" s="873"/>
      <c r="X50" s="873"/>
      <c r="Y50" s="873"/>
      <c r="Z50" s="873"/>
      <c r="AA50" s="873"/>
      <c r="AB50" s="873"/>
      <c r="AC50" s="873"/>
      <c r="AD50" s="873"/>
      <c r="AE50" s="874"/>
      <c r="AF50" s="823"/>
      <c r="AG50" s="824"/>
      <c r="AH50" s="824"/>
      <c r="AI50" s="824"/>
      <c r="AJ50" s="825"/>
      <c r="AK50" s="876"/>
      <c r="AL50" s="873"/>
      <c r="AM50" s="873"/>
      <c r="AN50" s="873"/>
      <c r="AO50" s="873"/>
      <c r="AP50" s="873"/>
      <c r="AQ50" s="873"/>
      <c r="AR50" s="873"/>
      <c r="AS50" s="873"/>
      <c r="AT50" s="873"/>
      <c r="AU50" s="873"/>
      <c r="AV50" s="873"/>
      <c r="AW50" s="873"/>
      <c r="AX50" s="873"/>
      <c r="AY50" s="873"/>
      <c r="AZ50" s="875"/>
      <c r="BA50" s="875"/>
      <c r="BB50" s="875"/>
      <c r="BC50" s="875"/>
      <c r="BD50" s="875"/>
      <c r="BE50" s="869"/>
      <c r="BF50" s="869"/>
      <c r="BG50" s="869"/>
      <c r="BH50" s="869"/>
      <c r="BI50" s="870"/>
      <c r="BJ50" s="232"/>
      <c r="BK50" s="232"/>
      <c r="BL50" s="232"/>
      <c r="BM50" s="232"/>
      <c r="BN50" s="232"/>
      <c r="BO50" s="241"/>
      <c r="BP50" s="241"/>
      <c r="BQ50" s="238">
        <v>44</v>
      </c>
      <c r="BR50" s="239"/>
      <c r="BS50" s="810"/>
      <c r="BT50" s="811"/>
      <c r="BU50" s="811"/>
      <c r="BV50" s="811"/>
      <c r="BW50" s="811"/>
      <c r="BX50" s="811"/>
      <c r="BY50" s="811"/>
      <c r="BZ50" s="811"/>
      <c r="CA50" s="811"/>
      <c r="CB50" s="811"/>
      <c r="CC50" s="811"/>
      <c r="CD50" s="811"/>
      <c r="CE50" s="811"/>
      <c r="CF50" s="811"/>
      <c r="CG50" s="812"/>
      <c r="CH50" s="813"/>
      <c r="CI50" s="814"/>
      <c r="CJ50" s="814"/>
      <c r="CK50" s="814"/>
      <c r="CL50" s="815"/>
      <c r="CM50" s="813"/>
      <c r="CN50" s="814"/>
      <c r="CO50" s="814"/>
      <c r="CP50" s="814"/>
      <c r="CQ50" s="815"/>
      <c r="CR50" s="813"/>
      <c r="CS50" s="814"/>
      <c r="CT50" s="814"/>
      <c r="CU50" s="814"/>
      <c r="CV50" s="815"/>
      <c r="CW50" s="813"/>
      <c r="CX50" s="814"/>
      <c r="CY50" s="814"/>
      <c r="CZ50" s="814"/>
      <c r="DA50" s="815"/>
      <c r="DB50" s="813"/>
      <c r="DC50" s="814"/>
      <c r="DD50" s="814"/>
      <c r="DE50" s="814"/>
      <c r="DF50" s="815"/>
      <c r="DG50" s="813"/>
      <c r="DH50" s="814"/>
      <c r="DI50" s="814"/>
      <c r="DJ50" s="814"/>
      <c r="DK50" s="815"/>
      <c r="DL50" s="813"/>
      <c r="DM50" s="814"/>
      <c r="DN50" s="814"/>
      <c r="DO50" s="814"/>
      <c r="DP50" s="815"/>
      <c r="DQ50" s="813"/>
      <c r="DR50" s="814"/>
      <c r="DS50" s="814"/>
      <c r="DT50" s="814"/>
      <c r="DU50" s="815"/>
      <c r="DV50" s="810"/>
      <c r="DW50" s="811"/>
      <c r="DX50" s="811"/>
      <c r="DY50" s="811"/>
      <c r="DZ50" s="816"/>
      <c r="EA50" s="230"/>
    </row>
    <row r="51" spans="1:131" ht="26.25" customHeight="1" x14ac:dyDescent="0.2">
      <c r="A51" s="238">
        <v>24</v>
      </c>
      <c r="B51" s="817"/>
      <c r="C51" s="818"/>
      <c r="D51" s="818"/>
      <c r="E51" s="818"/>
      <c r="F51" s="818"/>
      <c r="G51" s="818"/>
      <c r="H51" s="818"/>
      <c r="I51" s="818"/>
      <c r="J51" s="818"/>
      <c r="K51" s="818"/>
      <c r="L51" s="818"/>
      <c r="M51" s="818"/>
      <c r="N51" s="818"/>
      <c r="O51" s="818"/>
      <c r="P51" s="819"/>
      <c r="Q51" s="872"/>
      <c r="R51" s="873"/>
      <c r="S51" s="873"/>
      <c r="T51" s="873"/>
      <c r="U51" s="873"/>
      <c r="V51" s="873"/>
      <c r="W51" s="873"/>
      <c r="X51" s="873"/>
      <c r="Y51" s="873"/>
      <c r="Z51" s="873"/>
      <c r="AA51" s="873"/>
      <c r="AB51" s="873"/>
      <c r="AC51" s="873"/>
      <c r="AD51" s="873"/>
      <c r="AE51" s="874"/>
      <c r="AF51" s="823"/>
      <c r="AG51" s="824"/>
      <c r="AH51" s="824"/>
      <c r="AI51" s="824"/>
      <c r="AJ51" s="825"/>
      <c r="AK51" s="876"/>
      <c r="AL51" s="873"/>
      <c r="AM51" s="873"/>
      <c r="AN51" s="873"/>
      <c r="AO51" s="873"/>
      <c r="AP51" s="873"/>
      <c r="AQ51" s="873"/>
      <c r="AR51" s="873"/>
      <c r="AS51" s="873"/>
      <c r="AT51" s="873"/>
      <c r="AU51" s="873"/>
      <c r="AV51" s="873"/>
      <c r="AW51" s="873"/>
      <c r="AX51" s="873"/>
      <c r="AY51" s="873"/>
      <c r="AZ51" s="875"/>
      <c r="BA51" s="875"/>
      <c r="BB51" s="875"/>
      <c r="BC51" s="875"/>
      <c r="BD51" s="875"/>
      <c r="BE51" s="869"/>
      <c r="BF51" s="869"/>
      <c r="BG51" s="869"/>
      <c r="BH51" s="869"/>
      <c r="BI51" s="870"/>
      <c r="BJ51" s="232"/>
      <c r="BK51" s="232"/>
      <c r="BL51" s="232"/>
      <c r="BM51" s="232"/>
      <c r="BN51" s="232"/>
      <c r="BO51" s="241"/>
      <c r="BP51" s="241"/>
      <c r="BQ51" s="238">
        <v>45</v>
      </c>
      <c r="BR51" s="239"/>
      <c r="BS51" s="810"/>
      <c r="BT51" s="811"/>
      <c r="BU51" s="811"/>
      <c r="BV51" s="811"/>
      <c r="BW51" s="811"/>
      <c r="BX51" s="811"/>
      <c r="BY51" s="811"/>
      <c r="BZ51" s="811"/>
      <c r="CA51" s="811"/>
      <c r="CB51" s="811"/>
      <c r="CC51" s="811"/>
      <c r="CD51" s="811"/>
      <c r="CE51" s="811"/>
      <c r="CF51" s="811"/>
      <c r="CG51" s="812"/>
      <c r="CH51" s="813"/>
      <c r="CI51" s="814"/>
      <c r="CJ51" s="814"/>
      <c r="CK51" s="814"/>
      <c r="CL51" s="815"/>
      <c r="CM51" s="813"/>
      <c r="CN51" s="814"/>
      <c r="CO51" s="814"/>
      <c r="CP51" s="814"/>
      <c r="CQ51" s="815"/>
      <c r="CR51" s="813"/>
      <c r="CS51" s="814"/>
      <c r="CT51" s="814"/>
      <c r="CU51" s="814"/>
      <c r="CV51" s="815"/>
      <c r="CW51" s="813"/>
      <c r="CX51" s="814"/>
      <c r="CY51" s="814"/>
      <c r="CZ51" s="814"/>
      <c r="DA51" s="815"/>
      <c r="DB51" s="813"/>
      <c r="DC51" s="814"/>
      <c r="DD51" s="814"/>
      <c r="DE51" s="814"/>
      <c r="DF51" s="815"/>
      <c r="DG51" s="813"/>
      <c r="DH51" s="814"/>
      <c r="DI51" s="814"/>
      <c r="DJ51" s="814"/>
      <c r="DK51" s="815"/>
      <c r="DL51" s="813"/>
      <c r="DM51" s="814"/>
      <c r="DN51" s="814"/>
      <c r="DO51" s="814"/>
      <c r="DP51" s="815"/>
      <c r="DQ51" s="813"/>
      <c r="DR51" s="814"/>
      <c r="DS51" s="814"/>
      <c r="DT51" s="814"/>
      <c r="DU51" s="815"/>
      <c r="DV51" s="810"/>
      <c r="DW51" s="811"/>
      <c r="DX51" s="811"/>
      <c r="DY51" s="811"/>
      <c r="DZ51" s="816"/>
      <c r="EA51" s="230"/>
    </row>
    <row r="52" spans="1:131" ht="26.25" customHeight="1" x14ac:dyDescent="0.2">
      <c r="A52" s="238">
        <v>25</v>
      </c>
      <c r="B52" s="817"/>
      <c r="C52" s="818"/>
      <c r="D52" s="818"/>
      <c r="E52" s="818"/>
      <c r="F52" s="818"/>
      <c r="G52" s="818"/>
      <c r="H52" s="818"/>
      <c r="I52" s="818"/>
      <c r="J52" s="818"/>
      <c r="K52" s="818"/>
      <c r="L52" s="818"/>
      <c r="M52" s="818"/>
      <c r="N52" s="818"/>
      <c r="O52" s="818"/>
      <c r="P52" s="819"/>
      <c r="Q52" s="872"/>
      <c r="R52" s="873"/>
      <c r="S52" s="873"/>
      <c r="T52" s="873"/>
      <c r="U52" s="873"/>
      <c r="V52" s="873"/>
      <c r="W52" s="873"/>
      <c r="X52" s="873"/>
      <c r="Y52" s="873"/>
      <c r="Z52" s="873"/>
      <c r="AA52" s="873"/>
      <c r="AB52" s="873"/>
      <c r="AC52" s="873"/>
      <c r="AD52" s="873"/>
      <c r="AE52" s="874"/>
      <c r="AF52" s="823"/>
      <c r="AG52" s="824"/>
      <c r="AH52" s="824"/>
      <c r="AI52" s="824"/>
      <c r="AJ52" s="825"/>
      <c r="AK52" s="876"/>
      <c r="AL52" s="873"/>
      <c r="AM52" s="873"/>
      <c r="AN52" s="873"/>
      <c r="AO52" s="873"/>
      <c r="AP52" s="873"/>
      <c r="AQ52" s="873"/>
      <c r="AR52" s="873"/>
      <c r="AS52" s="873"/>
      <c r="AT52" s="873"/>
      <c r="AU52" s="873"/>
      <c r="AV52" s="873"/>
      <c r="AW52" s="873"/>
      <c r="AX52" s="873"/>
      <c r="AY52" s="873"/>
      <c r="AZ52" s="875"/>
      <c r="BA52" s="875"/>
      <c r="BB52" s="875"/>
      <c r="BC52" s="875"/>
      <c r="BD52" s="875"/>
      <c r="BE52" s="869"/>
      <c r="BF52" s="869"/>
      <c r="BG52" s="869"/>
      <c r="BH52" s="869"/>
      <c r="BI52" s="870"/>
      <c r="BJ52" s="232"/>
      <c r="BK52" s="232"/>
      <c r="BL52" s="232"/>
      <c r="BM52" s="232"/>
      <c r="BN52" s="232"/>
      <c r="BO52" s="241"/>
      <c r="BP52" s="241"/>
      <c r="BQ52" s="238">
        <v>46</v>
      </c>
      <c r="BR52" s="239"/>
      <c r="BS52" s="810"/>
      <c r="BT52" s="811"/>
      <c r="BU52" s="811"/>
      <c r="BV52" s="811"/>
      <c r="BW52" s="811"/>
      <c r="BX52" s="811"/>
      <c r="BY52" s="811"/>
      <c r="BZ52" s="811"/>
      <c r="CA52" s="811"/>
      <c r="CB52" s="811"/>
      <c r="CC52" s="811"/>
      <c r="CD52" s="811"/>
      <c r="CE52" s="811"/>
      <c r="CF52" s="811"/>
      <c r="CG52" s="812"/>
      <c r="CH52" s="813"/>
      <c r="CI52" s="814"/>
      <c r="CJ52" s="814"/>
      <c r="CK52" s="814"/>
      <c r="CL52" s="815"/>
      <c r="CM52" s="813"/>
      <c r="CN52" s="814"/>
      <c r="CO52" s="814"/>
      <c r="CP52" s="814"/>
      <c r="CQ52" s="815"/>
      <c r="CR52" s="813"/>
      <c r="CS52" s="814"/>
      <c r="CT52" s="814"/>
      <c r="CU52" s="814"/>
      <c r="CV52" s="815"/>
      <c r="CW52" s="813"/>
      <c r="CX52" s="814"/>
      <c r="CY52" s="814"/>
      <c r="CZ52" s="814"/>
      <c r="DA52" s="815"/>
      <c r="DB52" s="813"/>
      <c r="DC52" s="814"/>
      <c r="DD52" s="814"/>
      <c r="DE52" s="814"/>
      <c r="DF52" s="815"/>
      <c r="DG52" s="813"/>
      <c r="DH52" s="814"/>
      <c r="DI52" s="814"/>
      <c r="DJ52" s="814"/>
      <c r="DK52" s="815"/>
      <c r="DL52" s="813"/>
      <c r="DM52" s="814"/>
      <c r="DN52" s="814"/>
      <c r="DO52" s="814"/>
      <c r="DP52" s="815"/>
      <c r="DQ52" s="813"/>
      <c r="DR52" s="814"/>
      <c r="DS52" s="814"/>
      <c r="DT52" s="814"/>
      <c r="DU52" s="815"/>
      <c r="DV52" s="810"/>
      <c r="DW52" s="811"/>
      <c r="DX52" s="811"/>
      <c r="DY52" s="811"/>
      <c r="DZ52" s="816"/>
      <c r="EA52" s="230"/>
    </row>
    <row r="53" spans="1:131" ht="26.25" customHeight="1" x14ac:dyDescent="0.2">
      <c r="A53" s="238">
        <v>26</v>
      </c>
      <c r="B53" s="817"/>
      <c r="C53" s="818"/>
      <c r="D53" s="818"/>
      <c r="E53" s="818"/>
      <c r="F53" s="818"/>
      <c r="G53" s="818"/>
      <c r="H53" s="818"/>
      <c r="I53" s="818"/>
      <c r="J53" s="818"/>
      <c r="K53" s="818"/>
      <c r="L53" s="818"/>
      <c r="M53" s="818"/>
      <c r="N53" s="818"/>
      <c r="O53" s="818"/>
      <c r="P53" s="819"/>
      <c r="Q53" s="872"/>
      <c r="R53" s="873"/>
      <c r="S53" s="873"/>
      <c r="T53" s="873"/>
      <c r="U53" s="873"/>
      <c r="V53" s="873"/>
      <c r="W53" s="873"/>
      <c r="X53" s="873"/>
      <c r="Y53" s="873"/>
      <c r="Z53" s="873"/>
      <c r="AA53" s="873"/>
      <c r="AB53" s="873"/>
      <c r="AC53" s="873"/>
      <c r="AD53" s="873"/>
      <c r="AE53" s="874"/>
      <c r="AF53" s="823"/>
      <c r="AG53" s="824"/>
      <c r="AH53" s="824"/>
      <c r="AI53" s="824"/>
      <c r="AJ53" s="825"/>
      <c r="AK53" s="876"/>
      <c r="AL53" s="873"/>
      <c r="AM53" s="873"/>
      <c r="AN53" s="873"/>
      <c r="AO53" s="873"/>
      <c r="AP53" s="873"/>
      <c r="AQ53" s="873"/>
      <c r="AR53" s="873"/>
      <c r="AS53" s="873"/>
      <c r="AT53" s="873"/>
      <c r="AU53" s="873"/>
      <c r="AV53" s="873"/>
      <c r="AW53" s="873"/>
      <c r="AX53" s="873"/>
      <c r="AY53" s="873"/>
      <c r="AZ53" s="875"/>
      <c r="BA53" s="875"/>
      <c r="BB53" s="875"/>
      <c r="BC53" s="875"/>
      <c r="BD53" s="875"/>
      <c r="BE53" s="869"/>
      <c r="BF53" s="869"/>
      <c r="BG53" s="869"/>
      <c r="BH53" s="869"/>
      <c r="BI53" s="870"/>
      <c r="BJ53" s="232"/>
      <c r="BK53" s="232"/>
      <c r="BL53" s="232"/>
      <c r="BM53" s="232"/>
      <c r="BN53" s="232"/>
      <c r="BO53" s="241"/>
      <c r="BP53" s="241"/>
      <c r="BQ53" s="238">
        <v>47</v>
      </c>
      <c r="BR53" s="239"/>
      <c r="BS53" s="810"/>
      <c r="BT53" s="811"/>
      <c r="BU53" s="811"/>
      <c r="BV53" s="811"/>
      <c r="BW53" s="811"/>
      <c r="BX53" s="811"/>
      <c r="BY53" s="811"/>
      <c r="BZ53" s="811"/>
      <c r="CA53" s="811"/>
      <c r="CB53" s="811"/>
      <c r="CC53" s="811"/>
      <c r="CD53" s="811"/>
      <c r="CE53" s="811"/>
      <c r="CF53" s="811"/>
      <c r="CG53" s="812"/>
      <c r="CH53" s="813"/>
      <c r="CI53" s="814"/>
      <c r="CJ53" s="814"/>
      <c r="CK53" s="814"/>
      <c r="CL53" s="815"/>
      <c r="CM53" s="813"/>
      <c r="CN53" s="814"/>
      <c r="CO53" s="814"/>
      <c r="CP53" s="814"/>
      <c r="CQ53" s="815"/>
      <c r="CR53" s="813"/>
      <c r="CS53" s="814"/>
      <c r="CT53" s="814"/>
      <c r="CU53" s="814"/>
      <c r="CV53" s="815"/>
      <c r="CW53" s="813"/>
      <c r="CX53" s="814"/>
      <c r="CY53" s="814"/>
      <c r="CZ53" s="814"/>
      <c r="DA53" s="815"/>
      <c r="DB53" s="813"/>
      <c r="DC53" s="814"/>
      <c r="DD53" s="814"/>
      <c r="DE53" s="814"/>
      <c r="DF53" s="815"/>
      <c r="DG53" s="813"/>
      <c r="DH53" s="814"/>
      <c r="DI53" s="814"/>
      <c r="DJ53" s="814"/>
      <c r="DK53" s="815"/>
      <c r="DL53" s="813"/>
      <c r="DM53" s="814"/>
      <c r="DN53" s="814"/>
      <c r="DO53" s="814"/>
      <c r="DP53" s="815"/>
      <c r="DQ53" s="813"/>
      <c r="DR53" s="814"/>
      <c r="DS53" s="814"/>
      <c r="DT53" s="814"/>
      <c r="DU53" s="815"/>
      <c r="DV53" s="810"/>
      <c r="DW53" s="811"/>
      <c r="DX53" s="811"/>
      <c r="DY53" s="811"/>
      <c r="DZ53" s="816"/>
      <c r="EA53" s="230"/>
    </row>
    <row r="54" spans="1:131" ht="26.25" customHeight="1" x14ac:dyDescent="0.2">
      <c r="A54" s="238">
        <v>27</v>
      </c>
      <c r="B54" s="817"/>
      <c r="C54" s="818"/>
      <c r="D54" s="818"/>
      <c r="E54" s="818"/>
      <c r="F54" s="818"/>
      <c r="G54" s="818"/>
      <c r="H54" s="818"/>
      <c r="I54" s="818"/>
      <c r="J54" s="818"/>
      <c r="K54" s="818"/>
      <c r="L54" s="818"/>
      <c r="M54" s="818"/>
      <c r="N54" s="818"/>
      <c r="O54" s="818"/>
      <c r="P54" s="819"/>
      <c r="Q54" s="872"/>
      <c r="R54" s="873"/>
      <c r="S54" s="873"/>
      <c r="T54" s="873"/>
      <c r="U54" s="873"/>
      <c r="V54" s="873"/>
      <c r="W54" s="873"/>
      <c r="X54" s="873"/>
      <c r="Y54" s="873"/>
      <c r="Z54" s="873"/>
      <c r="AA54" s="873"/>
      <c r="AB54" s="873"/>
      <c r="AC54" s="873"/>
      <c r="AD54" s="873"/>
      <c r="AE54" s="874"/>
      <c r="AF54" s="823"/>
      <c r="AG54" s="824"/>
      <c r="AH54" s="824"/>
      <c r="AI54" s="824"/>
      <c r="AJ54" s="825"/>
      <c r="AK54" s="876"/>
      <c r="AL54" s="873"/>
      <c r="AM54" s="873"/>
      <c r="AN54" s="873"/>
      <c r="AO54" s="873"/>
      <c r="AP54" s="873"/>
      <c r="AQ54" s="873"/>
      <c r="AR54" s="873"/>
      <c r="AS54" s="873"/>
      <c r="AT54" s="873"/>
      <c r="AU54" s="873"/>
      <c r="AV54" s="873"/>
      <c r="AW54" s="873"/>
      <c r="AX54" s="873"/>
      <c r="AY54" s="873"/>
      <c r="AZ54" s="875"/>
      <c r="BA54" s="875"/>
      <c r="BB54" s="875"/>
      <c r="BC54" s="875"/>
      <c r="BD54" s="875"/>
      <c r="BE54" s="869"/>
      <c r="BF54" s="869"/>
      <c r="BG54" s="869"/>
      <c r="BH54" s="869"/>
      <c r="BI54" s="870"/>
      <c r="BJ54" s="232"/>
      <c r="BK54" s="232"/>
      <c r="BL54" s="232"/>
      <c r="BM54" s="232"/>
      <c r="BN54" s="232"/>
      <c r="BO54" s="241"/>
      <c r="BP54" s="241"/>
      <c r="BQ54" s="238">
        <v>48</v>
      </c>
      <c r="BR54" s="239"/>
      <c r="BS54" s="810"/>
      <c r="BT54" s="811"/>
      <c r="BU54" s="811"/>
      <c r="BV54" s="811"/>
      <c r="BW54" s="811"/>
      <c r="BX54" s="811"/>
      <c r="BY54" s="811"/>
      <c r="BZ54" s="811"/>
      <c r="CA54" s="811"/>
      <c r="CB54" s="811"/>
      <c r="CC54" s="811"/>
      <c r="CD54" s="811"/>
      <c r="CE54" s="811"/>
      <c r="CF54" s="811"/>
      <c r="CG54" s="812"/>
      <c r="CH54" s="813"/>
      <c r="CI54" s="814"/>
      <c r="CJ54" s="814"/>
      <c r="CK54" s="814"/>
      <c r="CL54" s="815"/>
      <c r="CM54" s="813"/>
      <c r="CN54" s="814"/>
      <c r="CO54" s="814"/>
      <c r="CP54" s="814"/>
      <c r="CQ54" s="815"/>
      <c r="CR54" s="813"/>
      <c r="CS54" s="814"/>
      <c r="CT54" s="814"/>
      <c r="CU54" s="814"/>
      <c r="CV54" s="815"/>
      <c r="CW54" s="813"/>
      <c r="CX54" s="814"/>
      <c r="CY54" s="814"/>
      <c r="CZ54" s="814"/>
      <c r="DA54" s="815"/>
      <c r="DB54" s="813"/>
      <c r="DC54" s="814"/>
      <c r="DD54" s="814"/>
      <c r="DE54" s="814"/>
      <c r="DF54" s="815"/>
      <c r="DG54" s="813"/>
      <c r="DH54" s="814"/>
      <c r="DI54" s="814"/>
      <c r="DJ54" s="814"/>
      <c r="DK54" s="815"/>
      <c r="DL54" s="813"/>
      <c r="DM54" s="814"/>
      <c r="DN54" s="814"/>
      <c r="DO54" s="814"/>
      <c r="DP54" s="815"/>
      <c r="DQ54" s="813"/>
      <c r="DR54" s="814"/>
      <c r="DS54" s="814"/>
      <c r="DT54" s="814"/>
      <c r="DU54" s="815"/>
      <c r="DV54" s="810"/>
      <c r="DW54" s="811"/>
      <c r="DX54" s="811"/>
      <c r="DY54" s="811"/>
      <c r="DZ54" s="816"/>
      <c r="EA54" s="230"/>
    </row>
    <row r="55" spans="1:131" ht="26.25" customHeight="1" x14ac:dyDescent="0.2">
      <c r="A55" s="238">
        <v>28</v>
      </c>
      <c r="B55" s="817"/>
      <c r="C55" s="818"/>
      <c r="D55" s="818"/>
      <c r="E55" s="818"/>
      <c r="F55" s="818"/>
      <c r="G55" s="818"/>
      <c r="H55" s="818"/>
      <c r="I55" s="818"/>
      <c r="J55" s="818"/>
      <c r="K55" s="818"/>
      <c r="L55" s="818"/>
      <c r="M55" s="818"/>
      <c r="N55" s="818"/>
      <c r="O55" s="818"/>
      <c r="P55" s="819"/>
      <c r="Q55" s="872"/>
      <c r="R55" s="873"/>
      <c r="S55" s="873"/>
      <c r="T55" s="873"/>
      <c r="U55" s="873"/>
      <c r="V55" s="873"/>
      <c r="W55" s="873"/>
      <c r="X55" s="873"/>
      <c r="Y55" s="873"/>
      <c r="Z55" s="873"/>
      <c r="AA55" s="873"/>
      <c r="AB55" s="873"/>
      <c r="AC55" s="873"/>
      <c r="AD55" s="873"/>
      <c r="AE55" s="874"/>
      <c r="AF55" s="823"/>
      <c r="AG55" s="824"/>
      <c r="AH55" s="824"/>
      <c r="AI55" s="824"/>
      <c r="AJ55" s="825"/>
      <c r="AK55" s="876"/>
      <c r="AL55" s="873"/>
      <c r="AM55" s="873"/>
      <c r="AN55" s="873"/>
      <c r="AO55" s="873"/>
      <c r="AP55" s="873"/>
      <c r="AQ55" s="873"/>
      <c r="AR55" s="873"/>
      <c r="AS55" s="873"/>
      <c r="AT55" s="873"/>
      <c r="AU55" s="873"/>
      <c r="AV55" s="873"/>
      <c r="AW55" s="873"/>
      <c r="AX55" s="873"/>
      <c r="AY55" s="873"/>
      <c r="AZ55" s="875"/>
      <c r="BA55" s="875"/>
      <c r="BB55" s="875"/>
      <c r="BC55" s="875"/>
      <c r="BD55" s="875"/>
      <c r="BE55" s="869"/>
      <c r="BF55" s="869"/>
      <c r="BG55" s="869"/>
      <c r="BH55" s="869"/>
      <c r="BI55" s="870"/>
      <c r="BJ55" s="232"/>
      <c r="BK55" s="232"/>
      <c r="BL55" s="232"/>
      <c r="BM55" s="232"/>
      <c r="BN55" s="232"/>
      <c r="BO55" s="241"/>
      <c r="BP55" s="241"/>
      <c r="BQ55" s="238">
        <v>49</v>
      </c>
      <c r="BR55" s="239"/>
      <c r="BS55" s="810"/>
      <c r="BT55" s="811"/>
      <c r="BU55" s="811"/>
      <c r="BV55" s="811"/>
      <c r="BW55" s="811"/>
      <c r="BX55" s="811"/>
      <c r="BY55" s="811"/>
      <c r="BZ55" s="811"/>
      <c r="CA55" s="811"/>
      <c r="CB55" s="811"/>
      <c r="CC55" s="811"/>
      <c r="CD55" s="811"/>
      <c r="CE55" s="811"/>
      <c r="CF55" s="811"/>
      <c r="CG55" s="812"/>
      <c r="CH55" s="813"/>
      <c r="CI55" s="814"/>
      <c r="CJ55" s="814"/>
      <c r="CK55" s="814"/>
      <c r="CL55" s="815"/>
      <c r="CM55" s="813"/>
      <c r="CN55" s="814"/>
      <c r="CO55" s="814"/>
      <c r="CP55" s="814"/>
      <c r="CQ55" s="815"/>
      <c r="CR55" s="813"/>
      <c r="CS55" s="814"/>
      <c r="CT55" s="814"/>
      <c r="CU55" s="814"/>
      <c r="CV55" s="815"/>
      <c r="CW55" s="813"/>
      <c r="CX55" s="814"/>
      <c r="CY55" s="814"/>
      <c r="CZ55" s="814"/>
      <c r="DA55" s="815"/>
      <c r="DB55" s="813"/>
      <c r="DC55" s="814"/>
      <c r="DD55" s="814"/>
      <c r="DE55" s="814"/>
      <c r="DF55" s="815"/>
      <c r="DG55" s="813"/>
      <c r="DH55" s="814"/>
      <c r="DI55" s="814"/>
      <c r="DJ55" s="814"/>
      <c r="DK55" s="815"/>
      <c r="DL55" s="813"/>
      <c r="DM55" s="814"/>
      <c r="DN55" s="814"/>
      <c r="DO55" s="814"/>
      <c r="DP55" s="815"/>
      <c r="DQ55" s="813"/>
      <c r="DR55" s="814"/>
      <c r="DS55" s="814"/>
      <c r="DT55" s="814"/>
      <c r="DU55" s="815"/>
      <c r="DV55" s="810"/>
      <c r="DW55" s="811"/>
      <c r="DX55" s="811"/>
      <c r="DY55" s="811"/>
      <c r="DZ55" s="816"/>
      <c r="EA55" s="230"/>
    </row>
    <row r="56" spans="1:131" ht="26.25" customHeight="1" x14ac:dyDescent="0.2">
      <c r="A56" s="238">
        <v>29</v>
      </c>
      <c r="B56" s="817"/>
      <c r="C56" s="818"/>
      <c r="D56" s="818"/>
      <c r="E56" s="818"/>
      <c r="F56" s="818"/>
      <c r="G56" s="818"/>
      <c r="H56" s="818"/>
      <c r="I56" s="818"/>
      <c r="J56" s="818"/>
      <c r="K56" s="818"/>
      <c r="L56" s="818"/>
      <c r="M56" s="818"/>
      <c r="N56" s="818"/>
      <c r="O56" s="818"/>
      <c r="P56" s="819"/>
      <c r="Q56" s="872"/>
      <c r="R56" s="873"/>
      <c r="S56" s="873"/>
      <c r="T56" s="873"/>
      <c r="U56" s="873"/>
      <c r="V56" s="873"/>
      <c r="W56" s="873"/>
      <c r="X56" s="873"/>
      <c r="Y56" s="873"/>
      <c r="Z56" s="873"/>
      <c r="AA56" s="873"/>
      <c r="AB56" s="873"/>
      <c r="AC56" s="873"/>
      <c r="AD56" s="873"/>
      <c r="AE56" s="874"/>
      <c r="AF56" s="823"/>
      <c r="AG56" s="824"/>
      <c r="AH56" s="824"/>
      <c r="AI56" s="824"/>
      <c r="AJ56" s="825"/>
      <c r="AK56" s="876"/>
      <c r="AL56" s="873"/>
      <c r="AM56" s="873"/>
      <c r="AN56" s="873"/>
      <c r="AO56" s="873"/>
      <c r="AP56" s="873"/>
      <c r="AQ56" s="873"/>
      <c r="AR56" s="873"/>
      <c r="AS56" s="873"/>
      <c r="AT56" s="873"/>
      <c r="AU56" s="873"/>
      <c r="AV56" s="873"/>
      <c r="AW56" s="873"/>
      <c r="AX56" s="873"/>
      <c r="AY56" s="873"/>
      <c r="AZ56" s="875"/>
      <c r="BA56" s="875"/>
      <c r="BB56" s="875"/>
      <c r="BC56" s="875"/>
      <c r="BD56" s="875"/>
      <c r="BE56" s="869"/>
      <c r="BF56" s="869"/>
      <c r="BG56" s="869"/>
      <c r="BH56" s="869"/>
      <c r="BI56" s="870"/>
      <c r="BJ56" s="232"/>
      <c r="BK56" s="232"/>
      <c r="BL56" s="232"/>
      <c r="BM56" s="232"/>
      <c r="BN56" s="232"/>
      <c r="BO56" s="241"/>
      <c r="BP56" s="241"/>
      <c r="BQ56" s="238">
        <v>50</v>
      </c>
      <c r="BR56" s="239"/>
      <c r="BS56" s="810"/>
      <c r="BT56" s="811"/>
      <c r="BU56" s="811"/>
      <c r="BV56" s="811"/>
      <c r="BW56" s="811"/>
      <c r="BX56" s="811"/>
      <c r="BY56" s="811"/>
      <c r="BZ56" s="811"/>
      <c r="CA56" s="811"/>
      <c r="CB56" s="811"/>
      <c r="CC56" s="811"/>
      <c r="CD56" s="811"/>
      <c r="CE56" s="811"/>
      <c r="CF56" s="811"/>
      <c r="CG56" s="812"/>
      <c r="CH56" s="813"/>
      <c r="CI56" s="814"/>
      <c r="CJ56" s="814"/>
      <c r="CK56" s="814"/>
      <c r="CL56" s="815"/>
      <c r="CM56" s="813"/>
      <c r="CN56" s="814"/>
      <c r="CO56" s="814"/>
      <c r="CP56" s="814"/>
      <c r="CQ56" s="815"/>
      <c r="CR56" s="813"/>
      <c r="CS56" s="814"/>
      <c r="CT56" s="814"/>
      <c r="CU56" s="814"/>
      <c r="CV56" s="815"/>
      <c r="CW56" s="813"/>
      <c r="CX56" s="814"/>
      <c r="CY56" s="814"/>
      <c r="CZ56" s="814"/>
      <c r="DA56" s="815"/>
      <c r="DB56" s="813"/>
      <c r="DC56" s="814"/>
      <c r="DD56" s="814"/>
      <c r="DE56" s="814"/>
      <c r="DF56" s="815"/>
      <c r="DG56" s="813"/>
      <c r="DH56" s="814"/>
      <c r="DI56" s="814"/>
      <c r="DJ56" s="814"/>
      <c r="DK56" s="815"/>
      <c r="DL56" s="813"/>
      <c r="DM56" s="814"/>
      <c r="DN56" s="814"/>
      <c r="DO56" s="814"/>
      <c r="DP56" s="815"/>
      <c r="DQ56" s="813"/>
      <c r="DR56" s="814"/>
      <c r="DS56" s="814"/>
      <c r="DT56" s="814"/>
      <c r="DU56" s="815"/>
      <c r="DV56" s="810"/>
      <c r="DW56" s="811"/>
      <c r="DX56" s="811"/>
      <c r="DY56" s="811"/>
      <c r="DZ56" s="816"/>
      <c r="EA56" s="230"/>
    </row>
    <row r="57" spans="1:131" ht="26.25" customHeight="1" x14ac:dyDescent="0.2">
      <c r="A57" s="238">
        <v>30</v>
      </c>
      <c r="B57" s="817"/>
      <c r="C57" s="818"/>
      <c r="D57" s="818"/>
      <c r="E57" s="818"/>
      <c r="F57" s="818"/>
      <c r="G57" s="818"/>
      <c r="H57" s="818"/>
      <c r="I57" s="818"/>
      <c r="J57" s="818"/>
      <c r="K57" s="818"/>
      <c r="L57" s="818"/>
      <c r="M57" s="818"/>
      <c r="N57" s="818"/>
      <c r="O57" s="818"/>
      <c r="P57" s="819"/>
      <c r="Q57" s="872"/>
      <c r="R57" s="873"/>
      <c r="S57" s="873"/>
      <c r="T57" s="873"/>
      <c r="U57" s="873"/>
      <c r="V57" s="873"/>
      <c r="W57" s="873"/>
      <c r="X57" s="873"/>
      <c r="Y57" s="873"/>
      <c r="Z57" s="873"/>
      <c r="AA57" s="873"/>
      <c r="AB57" s="873"/>
      <c r="AC57" s="873"/>
      <c r="AD57" s="873"/>
      <c r="AE57" s="874"/>
      <c r="AF57" s="823"/>
      <c r="AG57" s="824"/>
      <c r="AH57" s="824"/>
      <c r="AI57" s="824"/>
      <c r="AJ57" s="825"/>
      <c r="AK57" s="876"/>
      <c r="AL57" s="873"/>
      <c r="AM57" s="873"/>
      <c r="AN57" s="873"/>
      <c r="AO57" s="873"/>
      <c r="AP57" s="873"/>
      <c r="AQ57" s="873"/>
      <c r="AR57" s="873"/>
      <c r="AS57" s="873"/>
      <c r="AT57" s="873"/>
      <c r="AU57" s="873"/>
      <c r="AV57" s="873"/>
      <c r="AW57" s="873"/>
      <c r="AX57" s="873"/>
      <c r="AY57" s="873"/>
      <c r="AZ57" s="875"/>
      <c r="BA57" s="875"/>
      <c r="BB57" s="875"/>
      <c r="BC57" s="875"/>
      <c r="BD57" s="875"/>
      <c r="BE57" s="869"/>
      <c r="BF57" s="869"/>
      <c r="BG57" s="869"/>
      <c r="BH57" s="869"/>
      <c r="BI57" s="870"/>
      <c r="BJ57" s="232"/>
      <c r="BK57" s="232"/>
      <c r="BL57" s="232"/>
      <c r="BM57" s="232"/>
      <c r="BN57" s="232"/>
      <c r="BO57" s="241"/>
      <c r="BP57" s="241"/>
      <c r="BQ57" s="238">
        <v>51</v>
      </c>
      <c r="BR57" s="239"/>
      <c r="BS57" s="810"/>
      <c r="BT57" s="811"/>
      <c r="BU57" s="811"/>
      <c r="BV57" s="811"/>
      <c r="BW57" s="811"/>
      <c r="BX57" s="811"/>
      <c r="BY57" s="811"/>
      <c r="BZ57" s="811"/>
      <c r="CA57" s="811"/>
      <c r="CB57" s="811"/>
      <c r="CC57" s="811"/>
      <c r="CD57" s="811"/>
      <c r="CE57" s="811"/>
      <c r="CF57" s="811"/>
      <c r="CG57" s="812"/>
      <c r="CH57" s="813"/>
      <c r="CI57" s="814"/>
      <c r="CJ57" s="814"/>
      <c r="CK57" s="814"/>
      <c r="CL57" s="815"/>
      <c r="CM57" s="813"/>
      <c r="CN57" s="814"/>
      <c r="CO57" s="814"/>
      <c r="CP57" s="814"/>
      <c r="CQ57" s="815"/>
      <c r="CR57" s="813"/>
      <c r="CS57" s="814"/>
      <c r="CT57" s="814"/>
      <c r="CU57" s="814"/>
      <c r="CV57" s="815"/>
      <c r="CW57" s="813"/>
      <c r="CX57" s="814"/>
      <c r="CY57" s="814"/>
      <c r="CZ57" s="814"/>
      <c r="DA57" s="815"/>
      <c r="DB57" s="813"/>
      <c r="DC57" s="814"/>
      <c r="DD57" s="814"/>
      <c r="DE57" s="814"/>
      <c r="DF57" s="815"/>
      <c r="DG57" s="813"/>
      <c r="DH57" s="814"/>
      <c r="DI57" s="814"/>
      <c r="DJ57" s="814"/>
      <c r="DK57" s="815"/>
      <c r="DL57" s="813"/>
      <c r="DM57" s="814"/>
      <c r="DN57" s="814"/>
      <c r="DO57" s="814"/>
      <c r="DP57" s="815"/>
      <c r="DQ57" s="813"/>
      <c r="DR57" s="814"/>
      <c r="DS57" s="814"/>
      <c r="DT57" s="814"/>
      <c r="DU57" s="815"/>
      <c r="DV57" s="810"/>
      <c r="DW57" s="811"/>
      <c r="DX57" s="811"/>
      <c r="DY57" s="811"/>
      <c r="DZ57" s="816"/>
      <c r="EA57" s="230"/>
    </row>
    <row r="58" spans="1:131" ht="26.25" customHeight="1" x14ac:dyDescent="0.2">
      <c r="A58" s="238">
        <v>31</v>
      </c>
      <c r="B58" s="817"/>
      <c r="C58" s="818"/>
      <c r="D58" s="818"/>
      <c r="E58" s="818"/>
      <c r="F58" s="818"/>
      <c r="G58" s="818"/>
      <c r="H58" s="818"/>
      <c r="I58" s="818"/>
      <c r="J58" s="818"/>
      <c r="K58" s="818"/>
      <c r="L58" s="818"/>
      <c r="M58" s="818"/>
      <c r="N58" s="818"/>
      <c r="O58" s="818"/>
      <c r="P58" s="819"/>
      <c r="Q58" s="872"/>
      <c r="R58" s="873"/>
      <c r="S58" s="873"/>
      <c r="T58" s="873"/>
      <c r="U58" s="873"/>
      <c r="V58" s="873"/>
      <c r="W58" s="873"/>
      <c r="X58" s="873"/>
      <c r="Y58" s="873"/>
      <c r="Z58" s="873"/>
      <c r="AA58" s="873"/>
      <c r="AB58" s="873"/>
      <c r="AC58" s="873"/>
      <c r="AD58" s="873"/>
      <c r="AE58" s="874"/>
      <c r="AF58" s="823"/>
      <c r="AG58" s="824"/>
      <c r="AH58" s="824"/>
      <c r="AI58" s="824"/>
      <c r="AJ58" s="825"/>
      <c r="AK58" s="876"/>
      <c r="AL58" s="873"/>
      <c r="AM58" s="873"/>
      <c r="AN58" s="873"/>
      <c r="AO58" s="873"/>
      <c r="AP58" s="873"/>
      <c r="AQ58" s="873"/>
      <c r="AR58" s="873"/>
      <c r="AS58" s="873"/>
      <c r="AT58" s="873"/>
      <c r="AU58" s="873"/>
      <c r="AV58" s="873"/>
      <c r="AW58" s="873"/>
      <c r="AX58" s="873"/>
      <c r="AY58" s="873"/>
      <c r="AZ58" s="875"/>
      <c r="BA58" s="875"/>
      <c r="BB58" s="875"/>
      <c r="BC58" s="875"/>
      <c r="BD58" s="875"/>
      <c r="BE58" s="869"/>
      <c r="BF58" s="869"/>
      <c r="BG58" s="869"/>
      <c r="BH58" s="869"/>
      <c r="BI58" s="870"/>
      <c r="BJ58" s="232"/>
      <c r="BK58" s="232"/>
      <c r="BL58" s="232"/>
      <c r="BM58" s="232"/>
      <c r="BN58" s="232"/>
      <c r="BO58" s="241"/>
      <c r="BP58" s="241"/>
      <c r="BQ58" s="238">
        <v>52</v>
      </c>
      <c r="BR58" s="239"/>
      <c r="BS58" s="810"/>
      <c r="BT58" s="811"/>
      <c r="BU58" s="811"/>
      <c r="BV58" s="811"/>
      <c r="BW58" s="811"/>
      <c r="BX58" s="811"/>
      <c r="BY58" s="811"/>
      <c r="BZ58" s="811"/>
      <c r="CA58" s="811"/>
      <c r="CB58" s="811"/>
      <c r="CC58" s="811"/>
      <c r="CD58" s="811"/>
      <c r="CE58" s="811"/>
      <c r="CF58" s="811"/>
      <c r="CG58" s="812"/>
      <c r="CH58" s="813"/>
      <c r="CI58" s="814"/>
      <c r="CJ58" s="814"/>
      <c r="CK58" s="814"/>
      <c r="CL58" s="815"/>
      <c r="CM58" s="813"/>
      <c r="CN58" s="814"/>
      <c r="CO58" s="814"/>
      <c r="CP58" s="814"/>
      <c r="CQ58" s="815"/>
      <c r="CR58" s="813"/>
      <c r="CS58" s="814"/>
      <c r="CT58" s="814"/>
      <c r="CU58" s="814"/>
      <c r="CV58" s="815"/>
      <c r="CW58" s="813"/>
      <c r="CX58" s="814"/>
      <c r="CY58" s="814"/>
      <c r="CZ58" s="814"/>
      <c r="DA58" s="815"/>
      <c r="DB58" s="813"/>
      <c r="DC58" s="814"/>
      <c r="DD58" s="814"/>
      <c r="DE58" s="814"/>
      <c r="DF58" s="815"/>
      <c r="DG58" s="813"/>
      <c r="DH58" s="814"/>
      <c r="DI58" s="814"/>
      <c r="DJ58" s="814"/>
      <c r="DK58" s="815"/>
      <c r="DL58" s="813"/>
      <c r="DM58" s="814"/>
      <c r="DN58" s="814"/>
      <c r="DO58" s="814"/>
      <c r="DP58" s="815"/>
      <c r="DQ58" s="813"/>
      <c r="DR58" s="814"/>
      <c r="DS58" s="814"/>
      <c r="DT58" s="814"/>
      <c r="DU58" s="815"/>
      <c r="DV58" s="810"/>
      <c r="DW58" s="811"/>
      <c r="DX58" s="811"/>
      <c r="DY58" s="811"/>
      <c r="DZ58" s="816"/>
      <c r="EA58" s="230"/>
    </row>
    <row r="59" spans="1:131" ht="26.25" customHeight="1" x14ac:dyDescent="0.2">
      <c r="A59" s="238">
        <v>32</v>
      </c>
      <c r="B59" s="817"/>
      <c r="C59" s="818"/>
      <c r="D59" s="818"/>
      <c r="E59" s="818"/>
      <c r="F59" s="818"/>
      <c r="G59" s="818"/>
      <c r="H59" s="818"/>
      <c r="I59" s="818"/>
      <c r="J59" s="818"/>
      <c r="K59" s="818"/>
      <c r="L59" s="818"/>
      <c r="M59" s="818"/>
      <c r="N59" s="818"/>
      <c r="O59" s="818"/>
      <c r="P59" s="819"/>
      <c r="Q59" s="872"/>
      <c r="R59" s="873"/>
      <c r="S59" s="873"/>
      <c r="T59" s="873"/>
      <c r="U59" s="873"/>
      <c r="V59" s="873"/>
      <c r="W59" s="873"/>
      <c r="X59" s="873"/>
      <c r="Y59" s="873"/>
      <c r="Z59" s="873"/>
      <c r="AA59" s="873"/>
      <c r="AB59" s="873"/>
      <c r="AC59" s="873"/>
      <c r="AD59" s="873"/>
      <c r="AE59" s="874"/>
      <c r="AF59" s="823"/>
      <c r="AG59" s="824"/>
      <c r="AH59" s="824"/>
      <c r="AI59" s="824"/>
      <c r="AJ59" s="825"/>
      <c r="AK59" s="876"/>
      <c r="AL59" s="873"/>
      <c r="AM59" s="873"/>
      <c r="AN59" s="873"/>
      <c r="AO59" s="873"/>
      <c r="AP59" s="873"/>
      <c r="AQ59" s="873"/>
      <c r="AR59" s="873"/>
      <c r="AS59" s="873"/>
      <c r="AT59" s="873"/>
      <c r="AU59" s="873"/>
      <c r="AV59" s="873"/>
      <c r="AW59" s="873"/>
      <c r="AX59" s="873"/>
      <c r="AY59" s="873"/>
      <c r="AZ59" s="875"/>
      <c r="BA59" s="875"/>
      <c r="BB59" s="875"/>
      <c r="BC59" s="875"/>
      <c r="BD59" s="875"/>
      <c r="BE59" s="869"/>
      <c r="BF59" s="869"/>
      <c r="BG59" s="869"/>
      <c r="BH59" s="869"/>
      <c r="BI59" s="870"/>
      <c r="BJ59" s="232"/>
      <c r="BK59" s="232"/>
      <c r="BL59" s="232"/>
      <c r="BM59" s="232"/>
      <c r="BN59" s="232"/>
      <c r="BO59" s="241"/>
      <c r="BP59" s="241"/>
      <c r="BQ59" s="238">
        <v>53</v>
      </c>
      <c r="BR59" s="239"/>
      <c r="BS59" s="810"/>
      <c r="BT59" s="811"/>
      <c r="BU59" s="811"/>
      <c r="BV59" s="811"/>
      <c r="BW59" s="811"/>
      <c r="BX59" s="811"/>
      <c r="BY59" s="811"/>
      <c r="BZ59" s="811"/>
      <c r="CA59" s="811"/>
      <c r="CB59" s="811"/>
      <c r="CC59" s="811"/>
      <c r="CD59" s="811"/>
      <c r="CE59" s="811"/>
      <c r="CF59" s="811"/>
      <c r="CG59" s="812"/>
      <c r="CH59" s="813"/>
      <c r="CI59" s="814"/>
      <c r="CJ59" s="814"/>
      <c r="CK59" s="814"/>
      <c r="CL59" s="815"/>
      <c r="CM59" s="813"/>
      <c r="CN59" s="814"/>
      <c r="CO59" s="814"/>
      <c r="CP59" s="814"/>
      <c r="CQ59" s="815"/>
      <c r="CR59" s="813"/>
      <c r="CS59" s="814"/>
      <c r="CT59" s="814"/>
      <c r="CU59" s="814"/>
      <c r="CV59" s="815"/>
      <c r="CW59" s="813"/>
      <c r="CX59" s="814"/>
      <c r="CY59" s="814"/>
      <c r="CZ59" s="814"/>
      <c r="DA59" s="815"/>
      <c r="DB59" s="813"/>
      <c r="DC59" s="814"/>
      <c r="DD59" s="814"/>
      <c r="DE59" s="814"/>
      <c r="DF59" s="815"/>
      <c r="DG59" s="813"/>
      <c r="DH59" s="814"/>
      <c r="DI59" s="814"/>
      <c r="DJ59" s="814"/>
      <c r="DK59" s="815"/>
      <c r="DL59" s="813"/>
      <c r="DM59" s="814"/>
      <c r="DN59" s="814"/>
      <c r="DO59" s="814"/>
      <c r="DP59" s="815"/>
      <c r="DQ59" s="813"/>
      <c r="DR59" s="814"/>
      <c r="DS59" s="814"/>
      <c r="DT59" s="814"/>
      <c r="DU59" s="815"/>
      <c r="DV59" s="810"/>
      <c r="DW59" s="811"/>
      <c r="DX59" s="811"/>
      <c r="DY59" s="811"/>
      <c r="DZ59" s="816"/>
      <c r="EA59" s="230"/>
    </row>
    <row r="60" spans="1:131" ht="26.25" customHeight="1" x14ac:dyDescent="0.2">
      <c r="A60" s="238">
        <v>33</v>
      </c>
      <c r="B60" s="817"/>
      <c r="C60" s="818"/>
      <c r="D60" s="818"/>
      <c r="E60" s="818"/>
      <c r="F60" s="818"/>
      <c r="G60" s="818"/>
      <c r="H60" s="818"/>
      <c r="I60" s="818"/>
      <c r="J60" s="818"/>
      <c r="K60" s="818"/>
      <c r="L60" s="818"/>
      <c r="M60" s="818"/>
      <c r="N60" s="818"/>
      <c r="O60" s="818"/>
      <c r="P60" s="819"/>
      <c r="Q60" s="872"/>
      <c r="R60" s="873"/>
      <c r="S60" s="873"/>
      <c r="T60" s="873"/>
      <c r="U60" s="873"/>
      <c r="V60" s="873"/>
      <c r="W60" s="873"/>
      <c r="X60" s="873"/>
      <c r="Y60" s="873"/>
      <c r="Z60" s="873"/>
      <c r="AA60" s="873"/>
      <c r="AB60" s="873"/>
      <c r="AC60" s="873"/>
      <c r="AD60" s="873"/>
      <c r="AE60" s="874"/>
      <c r="AF60" s="823"/>
      <c r="AG60" s="824"/>
      <c r="AH60" s="824"/>
      <c r="AI60" s="824"/>
      <c r="AJ60" s="825"/>
      <c r="AK60" s="876"/>
      <c r="AL60" s="873"/>
      <c r="AM60" s="873"/>
      <c r="AN60" s="873"/>
      <c r="AO60" s="873"/>
      <c r="AP60" s="873"/>
      <c r="AQ60" s="873"/>
      <c r="AR60" s="873"/>
      <c r="AS60" s="873"/>
      <c r="AT60" s="873"/>
      <c r="AU60" s="873"/>
      <c r="AV60" s="873"/>
      <c r="AW60" s="873"/>
      <c r="AX60" s="873"/>
      <c r="AY60" s="873"/>
      <c r="AZ60" s="875"/>
      <c r="BA60" s="875"/>
      <c r="BB60" s="875"/>
      <c r="BC60" s="875"/>
      <c r="BD60" s="875"/>
      <c r="BE60" s="869"/>
      <c r="BF60" s="869"/>
      <c r="BG60" s="869"/>
      <c r="BH60" s="869"/>
      <c r="BI60" s="870"/>
      <c r="BJ60" s="232"/>
      <c r="BK60" s="232"/>
      <c r="BL60" s="232"/>
      <c r="BM60" s="232"/>
      <c r="BN60" s="232"/>
      <c r="BO60" s="241"/>
      <c r="BP60" s="241"/>
      <c r="BQ60" s="238">
        <v>54</v>
      </c>
      <c r="BR60" s="239"/>
      <c r="BS60" s="810"/>
      <c r="BT60" s="811"/>
      <c r="BU60" s="811"/>
      <c r="BV60" s="811"/>
      <c r="BW60" s="811"/>
      <c r="BX60" s="811"/>
      <c r="BY60" s="811"/>
      <c r="BZ60" s="811"/>
      <c r="CA60" s="811"/>
      <c r="CB60" s="811"/>
      <c r="CC60" s="811"/>
      <c r="CD60" s="811"/>
      <c r="CE60" s="811"/>
      <c r="CF60" s="811"/>
      <c r="CG60" s="812"/>
      <c r="CH60" s="813"/>
      <c r="CI60" s="814"/>
      <c r="CJ60" s="814"/>
      <c r="CK60" s="814"/>
      <c r="CL60" s="815"/>
      <c r="CM60" s="813"/>
      <c r="CN60" s="814"/>
      <c r="CO60" s="814"/>
      <c r="CP60" s="814"/>
      <c r="CQ60" s="815"/>
      <c r="CR60" s="813"/>
      <c r="CS60" s="814"/>
      <c r="CT60" s="814"/>
      <c r="CU60" s="814"/>
      <c r="CV60" s="815"/>
      <c r="CW60" s="813"/>
      <c r="CX60" s="814"/>
      <c r="CY60" s="814"/>
      <c r="CZ60" s="814"/>
      <c r="DA60" s="815"/>
      <c r="DB60" s="813"/>
      <c r="DC60" s="814"/>
      <c r="DD60" s="814"/>
      <c r="DE60" s="814"/>
      <c r="DF60" s="815"/>
      <c r="DG60" s="813"/>
      <c r="DH60" s="814"/>
      <c r="DI60" s="814"/>
      <c r="DJ60" s="814"/>
      <c r="DK60" s="815"/>
      <c r="DL60" s="813"/>
      <c r="DM60" s="814"/>
      <c r="DN60" s="814"/>
      <c r="DO60" s="814"/>
      <c r="DP60" s="815"/>
      <c r="DQ60" s="813"/>
      <c r="DR60" s="814"/>
      <c r="DS60" s="814"/>
      <c r="DT60" s="814"/>
      <c r="DU60" s="815"/>
      <c r="DV60" s="810"/>
      <c r="DW60" s="811"/>
      <c r="DX60" s="811"/>
      <c r="DY60" s="811"/>
      <c r="DZ60" s="816"/>
      <c r="EA60" s="230"/>
    </row>
    <row r="61" spans="1:131" ht="26.25" customHeight="1" thickBot="1" x14ac:dyDescent="0.25">
      <c r="A61" s="238">
        <v>34</v>
      </c>
      <c r="B61" s="817"/>
      <c r="C61" s="818"/>
      <c r="D61" s="818"/>
      <c r="E61" s="818"/>
      <c r="F61" s="818"/>
      <c r="G61" s="818"/>
      <c r="H61" s="818"/>
      <c r="I61" s="818"/>
      <c r="J61" s="818"/>
      <c r="K61" s="818"/>
      <c r="L61" s="818"/>
      <c r="M61" s="818"/>
      <c r="N61" s="818"/>
      <c r="O61" s="818"/>
      <c r="P61" s="819"/>
      <c r="Q61" s="872"/>
      <c r="R61" s="873"/>
      <c r="S61" s="873"/>
      <c r="T61" s="873"/>
      <c r="U61" s="873"/>
      <c r="V61" s="873"/>
      <c r="W61" s="873"/>
      <c r="X61" s="873"/>
      <c r="Y61" s="873"/>
      <c r="Z61" s="873"/>
      <c r="AA61" s="873"/>
      <c r="AB61" s="873"/>
      <c r="AC61" s="873"/>
      <c r="AD61" s="873"/>
      <c r="AE61" s="874"/>
      <c r="AF61" s="823"/>
      <c r="AG61" s="824"/>
      <c r="AH61" s="824"/>
      <c r="AI61" s="824"/>
      <c r="AJ61" s="825"/>
      <c r="AK61" s="876"/>
      <c r="AL61" s="873"/>
      <c r="AM61" s="873"/>
      <c r="AN61" s="873"/>
      <c r="AO61" s="873"/>
      <c r="AP61" s="873"/>
      <c r="AQ61" s="873"/>
      <c r="AR61" s="873"/>
      <c r="AS61" s="873"/>
      <c r="AT61" s="873"/>
      <c r="AU61" s="873"/>
      <c r="AV61" s="873"/>
      <c r="AW61" s="873"/>
      <c r="AX61" s="873"/>
      <c r="AY61" s="873"/>
      <c r="AZ61" s="875"/>
      <c r="BA61" s="875"/>
      <c r="BB61" s="875"/>
      <c r="BC61" s="875"/>
      <c r="BD61" s="875"/>
      <c r="BE61" s="869"/>
      <c r="BF61" s="869"/>
      <c r="BG61" s="869"/>
      <c r="BH61" s="869"/>
      <c r="BI61" s="870"/>
      <c r="BJ61" s="232"/>
      <c r="BK61" s="232"/>
      <c r="BL61" s="232"/>
      <c r="BM61" s="232"/>
      <c r="BN61" s="232"/>
      <c r="BO61" s="241"/>
      <c r="BP61" s="241"/>
      <c r="BQ61" s="238">
        <v>55</v>
      </c>
      <c r="BR61" s="239"/>
      <c r="BS61" s="810"/>
      <c r="BT61" s="811"/>
      <c r="BU61" s="811"/>
      <c r="BV61" s="811"/>
      <c r="BW61" s="811"/>
      <c r="BX61" s="811"/>
      <c r="BY61" s="811"/>
      <c r="BZ61" s="811"/>
      <c r="CA61" s="811"/>
      <c r="CB61" s="811"/>
      <c r="CC61" s="811"/>
      <c r="CD61" s="811"/>
      <c r="CE61" s="811"/>
      <c r="CF61" s="811"/>
      <c r="CG61" s="812"/>
      <c r="CH61" s="813"/>
      <c r="CI61" s="814"/>
      <c r="CJ61" s="814"/>
      <c r="CK61" s="814"/>
      <c r="CL61" s="815"/>
      <c r="CM61" s="813"/>
      <c r="CN61" s="814"/>
      <c r="CO61" s="814"/>
      <c r="CP61" s="814"/>
      <c r="CQ61" s="815"/>
      <c r="CR61" s="813"/>
      <c r="CS61" s="814"/>
      <c r="CT61" s="814"/>
      <c r="CU61" s="814"/>
      <c r="CV61" s="815"/>
      <c r="CW61" s="813"/>
      <c r="CX61" s="814"/>
      <c r="CY61" s="814"/>
      <c r="CZ61" s="814"/>
      <c r="DA61" s="815"/>
      <c r="DB61" s="813"/>
      <c r="DC61" s="814"/>
      <c r="DD61" s="814"/>
      <c r="DE61" s="814"/>
      <c r="DF61" s="815"/>
      <c r="DG61" s="813"/>
      <c r="DH61" s="814"/>
      <c r="DI61" s="814"/>
      <c r="DJ61" s="814"/>
      <c r="DK61" s="815"/>
      <c r="DL61" s="813"/>
      <c r="DM61" s="814"/>
      <c r="DN61" s="814"/>
      <c r="DO61" s="814"/>
      <c r="DP61" s="815"/>
      <c r="DQ61" s="813"/>
      <c r="DR61" s="814"/>
      <c r="DS61" s="814"/>
      <c r="DT61" s="814"/>
      <c r="DU61" s="815"/>
      <c r="DV61" s="810"/>
      <c r="DW61" s="811"/>
      <c r="DX61" s="811"/>
      <c r="DY61" s="811"/>
      <c r="DZ61" s="816"/>
      <c r="EA61" s="230"/>
    </row>
    <row r="62" spans="1:131" ht="26.25" customHeight="1" x14ac:dyDescent="0.2">
      <c r="A62" s="238">
        <v>35</v>
      </c>
      <c r="B62" s="817"/>
      <c r="C62" s="818"/>
      <c r="D62" s="818"/>
      <c r="E62" s="818"/>
      <c r="F62" s="818"/>
      <c r="G62" s="818"/>
      <c r="H62" s="818"/>
      <c r="I62" s="818"/>
      <c r="J62" s="818"/>
      <c r="K62" s="818"/>
      <c r="L62" s="818"/>
      <c r="M62" s="818"/>
      <c r="N62" s="818"/>
      <c r="O62" s="818"/>
      <c r="P62" s="819"/>
      <c r="Q62" s="872"/>
      <c r="R62" s="873"/>
      <c r="S62" s="873"/>
      <c r="T62" s="873"/>
      <c r="U62" s="873"/>
      <c r="V62" s="873"/>
      <c r="W62" s="873"/>
      <c r="X62" s="873"/>
      <c r="Y62" s="873"/>
      <c r="Z62" s="873"/>
      <c r="AA62" s="873"/>
      <c r="AB62" s="873"/>
      <c r="AC62" s="873"/>
      <c r="AD62" s="873"/>
      <c r="AE62" s="874"/>
      <c r="AF62" s="823"/>
      <c r="AG62" s="824"/>
      <c r="AH62" s="824"/>
      <c r="AI62" s="824"/>
      <c r="AJ62" s="825"/>
      <c r="AK62" s="876"/>
      <c r="AL62" s="873"/>
      <c r="AM62" s="873"/>
      <c r="AN62" s="873"/>
      <c r="AO62" s="873"/>
      <c r="AP62" s="873"/>
      <c r="AQ62" s="873"/>
      <c r="AR62" s="873"/>
      <c r="AS62" s="873"/>
      <c r="AT62" s="873"/>
      <c r="AU62" s="873"/>
      <c r="AV62" s="873"/>
      <c r="AW62" s="873"/>
      <c r="AX62" s="873"/>
      <c r="AY62" s="873"/>
      <c r="AZ62" s="875"/>
      <c r="BA62" s="875"/>
      <c r="BB62" s="875"/>
      <c r="BC62" s="875"/>
      <c r="BD62" s="875"/>
      <c r="BE62" s="869"/>
      <c r="BF62" s="869"/>
      <c r="BG62" s="869"/>
      <c r="BH62" s="869"/>
      <c r="BI62" s="870"/>
      <c r="BJ62" s="884" t="s">
        <v>396</v>
      </c>
      <c r="BK62" s="843"/>
      <c r="BL62" s="843"/>
      <c r="BM62" s="843"/>
      <c r="BN62" s="844"/>
      <c r="BO62" s="241"/>
      <c r="BP62" s="241"/>
      <c r="BQ62" s="238">
        <v>56</v>
      </c>
      <c r="BR62" s="239"/>
      <c r="BS62" s="810"/>
      <c r="BT62" s="811"/>
      <c r="BU62" s="811"/>
      <c r="BV62" s="811"/>
      <c r="BW62" s="811"/>
      <c r="BX62" s="811"/>
      <c r="BY62" s="811"/>
      <c r="BZ62" s="811"/>
      <c r="CA62" s="811"/>
      <c r="CB62" s="811"/>
      <c r="CC62" s="811"/>
      <c r="CD62" s="811"/>
      <c r="CE62" s="811"/>
      <c r="CF62" s="811"/>
      <c r="CG62" s="812"/>
      <c r="CH62" s="813"/>
      <c r="CI62" s="814"/>
      <c r="CJ62" s="814"/>
      <c r="CK62" s="814"/>
      <c r="CL62" s="815"/>
      <c r="CM62" s="813"/>
      <c r="CN62" s="814"/>
      <c r="CO62" s="814"/>
      <c r="CP62" s="814"/>
      <c r="CQ62" s="815"/>
      <c r="CR62" s="813"/>
      <c r="CS62" s="814"/>
      <c r="CT62" s="814"/>
      <c r="CU62" s="814"/>
      <c r="CV62" s="815"/>
      <c r="CW62" s="813"/>
      <c r="CX62" s="814"/>
      <c r="CY62" s="814"/>
      <c r="CZ62" s="814"/>
      <c r="DA62" s="815"/>
      <c r="DB62" s="813"/>
      <c r="DC62" s="814"/>
      <c r="DD62" s="814"/>
      <c r="DE62" s="814"/>
      <c r="DF62" s="815"/>
      <c r="DG62" s="813"/>
      <c r="DH62" s="814"/>
      <c r="DI62" s="814"/>
      <c r="DJ62" s="814"/>
      <c r="DK62" s="815"/>
      <c r="DL62" s="813"/>
      <c r="DM62" s="814"/>
      <c r="DN62" s="814"/>
      <c r="DO62" s="814"/>
      <c r="DP62" s="815"/>
      <c r="DQ62" s="813"/>
      <c r="DR62" s="814"/>
      <c r="DS62" s="814"/>
      <c r="DT62" s="814"/>
      <c r="DU62" s="815"/>
      <c r="DV62" s="810"/>
      <c r="DW62" s="811"/>
      <c r="DX62" s="811"/>
      <c r="DY62" s="811"/>
      <c r="DZ62" s="816"/>
      <c r="EA62" s="230"/>
    </row>
    <row r="63" spans="1:131" ht="26.25" customHeight="1" thickBot="1" x14ac:dyDescent="0.25">
      <c r="A63" s="240" t="s">
        <v>376</v>
      </c>
      <c r="B63" s="826" t="s">
        <v>397</v>
      </c>
      <c r="C63" s="827"/>
      <c r="D63" s="827"/>
      <c r="E63" s="827"/>
      <c r="F63" s="827"/>
      <c r="G63" s="827"/>
      <c r="H63" s="827"/>
      <c r="I63" s="827"/>
      <c r="J63" s="827"/>
      <c r="K63" s="827"/>
      <c r="L63" s="827"/>
      <c r="M63" s="827"/>
      <c r="N63" s="827"/>
      <c r="O63" s="827"/>
      <c r="P63" s="828"/>
      <c r="Q63" s="877"/>
      <c r="R63" s="878"/>
      <c r="S63" s="878"/>
      <c r="T63" s="878"/>
      <c r="U63" s="878"/>
      <c r="V63" s="878"/>
      <c r="W63" s="878"/>
      <c r="X63" s="878"/>
      <c r="Y63" s="878"/>
      <c r="Z63" s="878"/>
      <c r="AA63" s="878"/>
      <c r="AB63" s="878"/>
      <c r="AC63" s="878"/>
      <c r="AD63" s="878"/>
      <c r="AE63" s="879"/>
      <c r="AF63" s="880">
        <v>601</v>
      </c>
      <c r="AG63" s="881"/>
      <c r="AH63" s="881"/>
      <c r="AI63" s="881"/>
      <c r="AJ63" s="882"/>
      <c r="AK63" s="883"/>
      <c r="AL63" s="878"/>
      <c r="AM63" s="878"/>
      <c r="AN63" s="878"/>
      <c r="AO63" s="878"/>
      <c r="AP63" s="881">
        <v>4188</v>
      </c>
      <c r="AQ63" s="881"/>
      <c r="AR63" s="881"/>
      <c r="AS63" s="881"/>
      <c r="AT63" s="881"/>
      <c r="AU63" s="881">
        <v>3521</v>
      </c>
      <c r="AV63" s="881"/>
      <c r="AW63" s="881"/>
      <c r="AX63" s="881"/>
      <c r="AY63" s="881"/>
      <c r="AZ63" s="885"/>
      <c r="BA63" s="885"/>
      <c r="BB63" s="885"/>
      <c r="BC63" s="885"/>
      <c r="BD63" s="885"/>
      <c r="BE63" s="886"/>
      <c r="BF63" s="886"/>
      <c r="BG63" s="886"/>
      <c r="BH63" s="886"/>
      <c r="BI63" s="887"/>
      <c r="BJ63" s="888" t="s">
        <v>122</v>
      </c>
      <c r="BK63" s="889"/>
      <c r="BL63" s="889"/>
      <c r="BM63" s="889"/>
      <c r="BN63" s="890"/>
      <c r="BO63" s="241"/>
      <c r="BP63" s="241"/>
      <c r="BQ63" s="238">
        <v>57</v>
      </c>
      <c r="BR63" s="239"/>
      <c r="BS63" s="810"/>
      <c r="BT63" s="811"/>
      <c r="BU63" s="811"/>
      <c r="BV63" s="811"/>
      <c r="BW63" s="811"/>
      <c r="BX63" s="811"/>
      <c r="BY63" s="811"/>
      <c r="BZ63" s="811"/>
      <c r="CA63" s="811"/>
      <c r="CB63" s="811"/>
      <c r="CC63" s="811"/>
      <c r="CD63" s="811"/>
      <c r="CE63" s="811"/>
      <c r="CF63" s="811"/>
      <c r="CG63" s="812"/>
      <c r="CH63" s="813"/>
      <c r="CI63" s="814"/>
      <c r="CJ63" s="814"/>
      <c r="CK63" s="814"/>
      <c r="CL63" s="815"/>
      <c r="CM63" s="813"/>
      <c r="CN63" s="814"/>
      <c r="CO63" s="814"/>
      <c r="CP63" s="814"/>
      <c r="CQ63" s="815"/>
      <c r="CR63" s="813"/>
      <c r="CS63" s="814"/>
      <c r="CT63" s="814"/>
      <c r="CU63" s="814"/>
      <c r="CV63" s="815"/>
      <c r="CW63" s="813"/>
      <c r="CX63" s="814"/>
      <c r="CY63" s="814"/>
      <c r="CZ63" s="814"/>
      <c r="DA63" s="815"/>
      <c r="DB63" s="813"/>
      <c r="DC63" s="814"/>
      <c r="DD63" s="814"/>
      <c r="DE63" s="814"/>
      <c r="DF63" s="815"/>
      <c r="DG63" s="813"/>
      <c r="DH63" s="814"/>
      <c r="DI63" s="814"/>
      <c r="DJ63" s="814"/>
      <c r="DK63" s="815"/>
      <c r="DL63" s="813"/>
      <c r="DM63" s="814"/>
      <c r="DN63" s="814"/>
      <c r="DO63" s="814"/>
      <c r="DP63" s="815"/>
      <c r="DQ63" s="813"/>
      <c r="DR63" s="814"/>
      <c r="DS63" s="814"/>
      <c r="DT63" s="814"/>
      <c r="DU63" s="815"/>
      <c r="DV63" s="810"/>
      <c r="DW63" s="811"/>
      <c r="DX63" s="811"/>
      <c r="DY63" s="811"/>
      <c r="DZ63" s="816"/>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0"/>
      <c r="BT64" s="811"/>
      <c r="BU64" s="811"/>
      <c r="BV64" s="811"/>
      <c r="BW64" s="811"/>
      <c r="BX64" s="811"/>
      <c r="BY64" s="811"/>
      <c r="BZ64" s="811"/>
      <c r="CA64" s="811"/>
      <c r="CB64" s="811"/>
      <c r="CC64" s="811"/>
      <c r="CD64" s="811"/>
      <c r="CE64" s="811"/>
      <c r="CF64" s="811"/>
      <c r="CG64" s="812"/>
      <c r="CH64" s="813"/>
      <c r="CI64" s="814"/>
      <c r="CJ64" s="814"/>
      <c r="CK64" s="814"/>
      <c r="CL64" s="815"/>
      <c r="CM64" s="813"/>
      <c r="CN64" s="814"/>
      <c r="CO64" s="814"/>
      <c r="CP64" s="814"/>
      <c r="CQ64" s="815"/>
      <c r="CR64" s="813"/>
      <c r="CS64" s="814"/>
      <c r="CT64" s="814"/>
      <c r="CU64" s="814"/>
      <c r="CV64" s="815"/>
      <c r="CW64" s="813"/>
      <c r="CX64" s="814"/>
      <c r="CY64" s="814"/>
      <c r="CZ64" s="814"/>
      <c r="DA64" s="815"/>
      <c r="DB64" s="813"/>
      <c r="DC64" s="814"/>
      <c r="DD64" s="814"/>
      <c r="DE64" s="814"/>
      <c r="DF64" s="815"/>
      <c r="DG64" s="813"/>
      <c r="DH64" s="814"/>
      <c r="DI64" s="814"/>
      <c r="DJ64" s="814"/>
      <c r="DK64" s="815"/>
      <c r="DL64" s="813"/>
      <c r="DM64" s="814"/>
      <c r="DN64" s="814"/>
      <c r="DO64" s="814"/>
      <c r="DP64" s="815"/>
      <c r="DQ64" s="813"/>
      <c r="DR64" s="814"/>
      <c r="DS64" s="814"/>
      <c r="DT64" s="814"/>
      <c r="DU64" s="815"/>
      <c r="DV64" s="810"/>
      <c r="DW64" s="811"/>
      <c r="DX64" s="811"/>
      <c r="DY64" s="811"/>
      <c r="DZ64" s="816"/>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0"/>
      <c r="BT65" s="811"/>
      <c r="BU65" s="811"/>
      <c r="BV65" s="811"/>
      <c r="BW65" s="811"/>
      <c r="BX65" s="811"/>
      <c r="BY65" s="811"/>
      <c r="BZ65" s="811"/>
      <c r="CA65" s="811"/>
      <c r="CB65" s="811"/>
      <c r="CC65" s="811"/>
      <c r="CD65" s="811"/>
      <c r="CE65" s="811"/>
      <c r="CF65" s="811"/>
      <c r="CG65" s="812"/>
      <c r="CH65" s="813"/>
      <c r="CI65" s="814"/>
      <c r="CJ65" s="814"/>
      <c r="CK65" s="814"/>
      <c r="CL65" s="815"/>
      <c r="CM65" s="813"/>
      <c r="CN65" s="814"/>
      <c r="CO65" s="814"/>
      <c r="CP65" s="814"/>
      <c r="CQ65" s="815"/>
      <c r="CR65" s="813"/>
      <c r="CS65" s="814"/>
      <c r="CT65" s="814"/>
      <c r="CU65" s="814"/>
      <c r="CV65" s="815"/>
      <c r="CW65" s="813"/>
      <c r="CX65" s="814"/>
      <c r="CY65" s="814"/>
      <c r="CZ65" s="814"/>
      <c r="DA65" s="815"/>
      <c r="DB65" s="813"/>
      <c r="DC65" s="814"/>
      <c r="DD65" s="814"/>
      <c r="DE65" s="814"/>
      <c r="DF65" s="815"/>
      <c r="DG65" s="813"/>
      <c r="DH65" s="814"/>
      <c r="DI65" s="814"/>
      <c r="DJ65" s="814"/>
      <c r="DK65" s="815"/>
      <c r="DL65" s="813"/>
      <c r="DM65" s="814"/>
      <c r="DN65" s="814"/>
      <c r="DO65" s="814"/>
      <c r="DP65" s="815"/>
      <c r="DQ65" s="813"/>
      <c r="DR65" s="814"/>
      <c r="DS65" s="814"/>
      <c r="DT65" s="814"/>
      <c r="DU65" s="815"/>
      <c r="DV65" s="810"/>
      <c r="DW65" s="811"/>
      <c r="DX65" s="811"/>
      <c r="DY65" s="811"/>
      <c r="DZ65" s="816"/>
      <c r="EA65" s="230"/>
    </row>
    <row r="66" spans="1:131" ht="26.25" customHeight="1" x14ac:dyDescent="0.2">
      <c r="A66" s="764" t="s">
        <v>399</v>
      </c>
      <c r="B66" s="765"/>
      <c r="C66" s="765"/>
      <c r="D66" s="765"/>
      <c r="E66" s="765"/>
      <c r="F66" s="765"/>
      <c r="G66" s="765"/>
      <c r="H66" s="765"/>
      <c r="I66" s="765"/>
      <c r="J66" s="765"/>
      <c r="K66" s="765"/>
      <c r="L66" s="765"/>
      <c r="M66" s="765"/>
      <c r="N66" s="765"/>
      <c r="O66" s="765"/>
      <c r="P66" s="766"/>
      <c r="Q66" s="770" t="s">
        <v>380</v>
      </c>
      <c r="R66" s="771"/>
      <c r="S66" s="771"/>
      <c r="T66" s="771"/>
      <c r="U66" s="772"/>
      <c r="V66" s="770" t="s">
        <v>381</v>
      </c>
      <c r="W66" s="771"/>
      <c r="X66" s="771"/>
      <c r="Y66" s="771"/>
      <c r="Z66" s="772"/>
      <c r="AA66" s="770" t="s">
        <v>382</v>
      </c>
      <c r="AB66" s="771"/>
      <c r="AC66" s="771"/>
      <c r="AD66" s="771"/>
      <c r="AE66" s="772"/>
      <c r="AF66" s="891" t="s">
        <v>383</v>
      </c>
      <c r="AG66" s="852"/>
      <c r="AH66" s="852"/>
      <c r="AI66" s="852"/>
      <c r="AJ66" s="892"/>
      <c r="AK66" s="770" t="s">
        <v>384</v>
      </c>
      <c r="AL66" s="765"/>
      <c r="AM66" s="765"/>
      <c r="AN66" s="765"/>
      <c r="AO66" s="766"/>
      <c r="AP66" s="770" t="s">
        <v>385</v>
      </c>
      <c r="AQ66" s="771"/>
      <c r="AR66" s="771"/>
      <c r="AS66" s="771"/>
      <c r="AT66" s="772"/>
      <c r="AU66" s="770" t="s">
        <v>400</v>
      </c>
      <c r="AV66" s="771"/>
      <c r="AW66" s="771"/>
      <c r="AX66" s="771"/>
      <c r="AY66" s="772"/>
      <c r="AZ66" s="770" t="s">
        <v>364</v>
      </c>
      <c r="BA66" s="771"/>
      <c r="BB66" s="771"/>
      <c r="BC66" s="771"/>
      <c r="BD66" s="777"/>
      <c r="BE66" s="241"/>
      <c r="BF66" s="241"/>
      <c r="BG66" s="241"/>
      <c r="BH66" s="241"/>
      <c r="BI66" s="241"/>
      <c r="BJ66" s="241"/>
      <c r="BK66" s="241"/>
      <c r="BL66" s="241"/>
      <c r="BM66" s="241"/>
      <c r="BN66" s="241"/>
      <c r="BO66" s="241"/>
      <c r="BP66" s="241"/>
      <c r="BQ66" s="238">
        <v>60</v>
      </c>
      <c r="BR66" s="243"/>
      <c r="BS66" s="896"/>
      <c r="BT66" s="897"/>
      <c r="BU66" s="897"/>
      <c r="BV66" s="897"/>
      <c r="BW66" s="897"/>
      <c r="BX66" s="897"/>
      <c r="BY66" s="897"/>
      <c r="BZ66" s="897"/>
      <c r="CA66" s="897"/>
      <c r="CB66" s="897"/>
      <c r="CC66" s="897"/>
      <c r="CD66" s="897"/>
      <c r="CE66" s="897"/>
      <c r="CF66" s="897"/>
      <c r="CG66" s="902"/>
      <c r="CH66" s="899"/>
      <c r="CI66" s="900"/>
      <c r="CJ66" s="900"/>
      <c r="CK66" s="900"/>
      <c r="CL66" s="901"/>
      <c r="CM66" s="899"/>
      <c r="CN66" s="900"/>
      <c r="CO66" s="900"/>
      <c r="CP66" s="900"/>
      <c r="CQ66" s="901"/>
      <c r="CR66" s="899"/>
      <c r="CS66" s="900"/>
      <c r="CT66" s="900"/>
      <c r="CU66" s="900"/>
      <c r="CV66" s="901"/>
      <c r="CW66" s="899"/>
      <c r="CX66" s="900"/>
      <c r="CY66" s="900"/>
      <c r="CZ66" s="900"/>
      <c r="DA66" s="901"/>
      <c r="DB66" s="899"/>
      <c r="DC66" s="900"/>
      <c r="DD66" s="900"/>
      <c r="DE66" s="900"/>
      <c r="DF66" s="901"/>
      <c r="DG66" s="899"/>
      <c r="DH66" s="900"/>
      <c r="DI66" s="900"/>
      <c r="DJ66" s="900"/>
      <c r="DK66" s="901"/>
      <c r="DL66" s="899"/>
      <c r="DM66" s="900"/>
      <c r="DN66" s="900"/>
      <c r="DO66" s="900"/>
      <c r="DP66" s="901"/>
      <c r="DQ66" s="899"/>
      <c r="DR66" s="900"/>
      <c r="DS66" s="900"/>
      <c r="DT66" s="900"/>
      <c r="DU66" s="901"/>
      <c r="DV66" s="896"/>
      <c r="DW66" s="897"/>
      <c r="DX66" s="897"/>
      <c r="DY66" s="897"/>
      <c r="DZ66" s="898"/>
      <c r="EA66" s="230"/>
    </row>
    <row r="67" spans="1:131" ht="26.25" customHeight="1" thickBot="1" x14ac:dyDescent="0.25">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893"/>
      <c r="AG67" s="855"/>
      <c r="AH67" s="855"/>
      <c r="AI67" s="855"/>
      <c r="AJ67" s="894"/>
      <c r="AK67" s="895"/>
      <c r="AL67" s="768"/>
      <c r="AM67" s="768"/>
      <c r="AN67" s="768"/>
      <c r="AO67" s="769"/>
      <c r="AP67" s="773"/>
      <c r="AQ67" s="774"/>
      <c r="AR67" s="774"/>
      <c r="AS67" s="774"/>
      <c r="AT67" s="775"/>
      <c r="AU67" s="773"/>
      <c r="AV67" s="774"/>
      <c r="AW67" s="774"/>
      <c r="AX67" s="774"/>
      <c r="AY67" s="775"/>
      <c r="AZ67" s="773"/>
      <c r="BA67" s="774"/>
      <c r="BB67" s="774"/>
      <c r="BC67" s="774"/>
      <c r="BD67" s="779"/>
      <c r="BE67" s="241"/>
      <c r="BF67" s="241"/>
      <c r="BG67" s="241"/>
      <c r="BH67" s="241"/>
      <c r="BI67" s="241"/>
      <c r="BJ67" s="241"/>
      <c r="BK67" s="241"/>
      <c r="BL67" s="241"/>
      <c r="BM67" s="241"/>
      <c r="BN67" s="241"/>
      <c r="BO67" s="241"/>
      <c r="BP67" s="241"/>
      <c r="BQ67" s="238">
        <v>61</v>
      </c>
      <c r="BR67" s="243"/>
      <c r="BS67" s="896"/>
      <c r="BT67" s="897"/>
      <c r="BU67" s="897"/>
      <c r="BV67" s="897"/>
      <c r="BW67" s="897"/>
      <c r="BX67" s="897"/>
      <c r="BY67" s="897"/>
      <c r="BZ67" s="897"/>
      <c r="CA67" s="897"/>
      <c r="CB67" s="897"/>
      <c r="CC67" s="897"/>
      <c r="CD67" s="897"/>
      <c r="CE67" s="897"/>
      <c r="CF67" s="897"/>
      <c r="CG67" s="902"/>
      <c r="CH67" s="899"/>
      <c r="CI67" s="900"/>
      <c r="CJ67" s="900"/>
      <c r="CK67" s="900"/>
      <c r="CL67" s="901"/>
      <c r="CM67" s="899"/>
      <c r="CN67" s="900"/>
      <c r="CO67" s="900"/>
      <c r="CP67" s="900"/>
      <c r="CQ67" s="901"/>
      <c r="CR67" s="899"/>
      <c r="CS67" s="900"/>
      <c r="CT67" s="900"/>
      <c r="CU67" s="900"/>
      <c r="CV67" s="901"/>
      <c r="CW67" s="899"/>
      <c r="CX67" s="900"/>
      <c r="CY67" s="900"/>
      <c r="CZ67" s="900"/>
      <c r="DA67" s="901"/>
      <c r="DB67" s="899"/>
      <c r="DC67" s="900"/>
      <c r="DD67" s="900"/>
      <c r="DE67" s="900"/>
      <c r="DF67" s="901"/>
      <c r="DG67" s="899"/>
      <c r="DH67" s="900"/>
      <c r="DI67" s="900"/>
      <c r="DJ67" s="900"/>
      <c r="DK67" s="901"/>
      <c r="DL67" s="899"/>
      <c r="DM67" s="900"/>
      <c r="DN67" s="900"/>
      <c r="DO67" s="900"/>
      <c r="DP67" s="901"/>
      <c r="DQ67" s="899"/>
      <c r="DR67" s="900"/>
      <c r="DS67" s="900"/>
      <c r="DT67" s="900"/>
      <c r="DU67" s="901"/>
      <c r="DV67" s="896"/>
      <c r="DW67" s="897"/>
      <c r="DX67" s="897"/>
      <c r="DY67" s="897"/>
      <c r="DZ67" s="898"/>
      <c r="EA67" s="230"/>
    </row>
    <row r="68" spans="1:131" ht="26.25" customHeight="1" thickTop="1" x14ac:dyDescent="0.2">
      <c r="A68" s="236">
        <v>1</v>
      </c>
      <c r="B68" s="906" t="s">
        <v>555</v>
      </c>
      <c r="C68" s="907"/>
      <c r="D68" s="907"/>
      <c r="E68" s="907"/>
      <c r="F68" s="907"/>
      <c r="G68" s="907"/>
      <c r="H68" s="907"/>
      <c r="I68" s="907"/>
      <c r="J68" s="907"/>
      <c r="K68" s="907"/>
      <c r="L68" s="907"/>
      <c r="M68" s="907"/>
      <c r="N68" s="907"/>
      <c r="O68" s="907"/>
      <c r="P68" s="908"/>
      <c r="Q68" s="909">
        <v>8593</v>
      </c>
      <c r="R68" s="903"/>
      <c r="S68" s="903"/>
      <c r="T68" s="903"/>
      <c r="U68" s="903"/>
      <c r="V68" s="903">
        <v>7983</v>
      </c>
      <c r="W68" s="903"/>
      <c r="X68" s="903"/>
      <c r="Y68" s="903"/>
      <c r="Z68" s="903"/>
      <c r="AA68" s="903">
        <v>610</v>
      </c>
      <c r="AB68" s="903"/>
      <c r="AC68" s="903"/>
      <c r="AD68" s="903"/>
      <c r="AE68" s="903"/>
      <c r="AF68" s="903">
        <v>610</v>
      </c>
      <c r="AG68" s="903"/>
      <c r="AH68" s="903"/>
      <c r="AI68" s="903"/>
      <c r="AJ68" s="903"/>
      <c r="AK68" s="903">
        <v>58</v>
      </c>
      <c r="AL68" s="903"/>
      <c r="AM68" s="903"/>
      <c r="AN68" s="903"/>
      <c r="AO68" s="903"/>
      <c r="AP68" s="903">
        <v>0</v>
      </c>
      <c r="AQ68" s="903"/>
      <c r="AR68" s="903"/>
      <c r="AS68" s="903"/>
      <c r="AT68" s="903"/>
      <c r="AU68" s="903" t="s">
        <v>549</v>
      </c>
      <c r="AV68" s="903"/>
      <c r="AW68" s="903"/>
      <c r="AX68" s="903"/>
      <c r="AY68" s="903"/>
      <c r="AZ68" s="904"/>
      <c r="BA68" s="904"/>
      <c r="BB68" s="904"/>
      <c r="BC68" s="904"/>
      <c r="BD68" s="905"/>
      <c r="BE68" s="241"/>
      <c r="BF68" s="241"/>
      <c r="BG68" s="241"/>
      <c r="BH68" s="241"/>
      <c r="BI68" s="241"/>
      <c r="BJ68" s="241"/>
      <c r="BK68" s="241"/>
      <c r="BL68" s="241"/>
      <c r="BM68" s="241"/>
      <c r="BN68" s="241"/>
      <c r="BO68" s="241"/>
      <c r="BP68" s="241"/>
      <c r="BQ68" s="238">
        <v>62</v>
      </c>
      <c r="BR68" s="243"/>
      <c r="BS68" s="896"/>
      <c r="BT68" s="897"/>
      <c r="BU68" s="897"/>
      <c r="BV68" s="897"/>
      <c r="BW68" s="897"/>
      <c r="BX68" s="897"/>
      <c r="BY68" s="897"/>
      <c r="BZ68" s="897"/>
      <c r="CA68" s="897"/>
      <c r="CB68" s="897"/>
      <c r="CC68" s="897"/>
      <c r="CD68" s="897"/>
      <c r="CE68" s="897"/>
      <c r="CF68" s="897"/>
      <c r="CG68" s="902"/>
      <c r="CH68" s="899"/>
      <c r="CI68" s="900"/>
      <c r="CJ68" s="900"/>
      <c r="CK68" s="900"/>
      <c r="CL68" s="901"/>
      <c r="CM68" s="899"/>
      <c r="CN68" s="900"/>
      <c r="CO68" s="900"/>
      <c r="CP68" s="900"/>
      <c r="CQ68" s="901"/>
      <c r="CR68" s="899"/>
      <c r="CS68" s="900"/>
      <c r="CT68" s="900"/>
      <c r="CU68" s="900"/>
      <c r="CV68" s="901"/>
      <c r="CW68" s="899"/>
      <c r="CX68" s="900"/>
      <c r="CY68" s="900"/>
      <c r="CZ68" s="900"/>
      <c r="DA68" s="901"/>
      <c r="DB68" s="899"/>
      <c r="DC68" s="900"/>
      <c r="DD68" s="900"/>
      <c r="DE68" s="900"/>
      <c r="DF68" s="901"/>
      <c r="DG68" s="899"/>
      <c r="DH68" s="900"/>
      <c r="DI68" s="900"/>
      <c r="DJ68" s="900"/>
      <c r="DK68" s="901"/>
      <c r="DL68" s="899"/>
      <c r="DM68" s="900"/>
      <c r="DN68" s="900"/>
      <c r="DO68" s="900"/>
      <c r="DP68" s="901"/>
      <c r="DQ68" s="899"/>
      <c r="DR68" s="900"/>
      <c r="DS68" s="900"/>
      <c r="DT68" s="900"/>
      <c r="DU68" s="901"/>
      <c r="DV68" s="896"/>
      <c r="DW68" s="897"/>
      <c r="DX68" s="897"/>
      <c r="DY68" s="897"/>
      <c r="DZ68" s="898"/>
      <c r="EA68" s="230"/>
    </row>
    <row r="69" spans="1:131" ht="26.25" customHeight="1" x14ac:dyDescent="0.2">
      <c r="A69" s="238">
        <v>2</v>
      </c>
      <c r="B69" s="910" t="s">
        <v>556</v>
      </c>
      <c r="C69" s="911"/>
      <c r="D69" s="911"/>
      <c r="E69" s="911"/>
      <c r="F69" s="911"/>
      <c r="G69" s="911"/>
      <c r="H69" s="911"/>
      <c r="I69" s="911"/>
      <c r="J69" s="911"/>
      <c r="K69" s="911"/>
      <c r="L69" s="911"/>
      <c r="M69" s="911"/>
      <c r="N69" s="911"/>
      <c r="O69" s="911"/>
      <c r="P69" s="912"/>
      <c r="Q69" s="913">
        <v>411</v>
      </c>
      <c r="R69" s="867"/>
      <c r="S69" s="867"/>
      <c r="T69" s="867"/>
      <c r="U69" s="867"/>
      <c r="V69" s="867">
        <v>405</v>
      </c>
      <c r="W69" s="867"/>
      <c r="X69" s="867"/>
      <c r="Y69" s="867"/>
      <c r="Z69" s="867"/>
      <c r="AA69" s="867">
        <v>6</v>
      </c>
      <c r="AB69" s="867"/>
      <c r="AC69" s="867"/>
      <c r="AD69" s="867"/>
      <c r="AE69" s="867"/>
      <c r="AF69" s="867">
        <v>6</v>
      </c>
      <c r="AG69" s="867"/>
      <c r="AH69" s="867"/>
      <c r="AI69" s="867"/>
      <c r="AJ69" s="867"/>
      <c r="AK69" s="867" t="s">
        <v>563</v>
      </c>
      <c r="AL69" s="867"/>
      <c r="AM69" s="867"/>
      <c r="AN69" s="867"/>
      <c r="AO69" s="867"/>
      <c r="AP69" s="867">
        <v>0</v>
      </c>
      <c r="AQ69" s="867"/>
      <c r="AR69" s="867"/>
      <c r="AS69" s="867"/>
      <c r="AT69" s="867"/>
      <c r="AU69" s="867" t="s">
        <v>549</v>
      </c>
      <c r="AV69" s="867"/>
      <c r="AW69" s="867"/>
      <c r="AX69" s="867"/>
      <c r="AY69" s="867"/>
      <c r="AZ69" s="869"/>
      <c r="BA69" s="869"/>
      <c r="BB69" s="869"/>
      <c r="BC69" s="869"/>
      <c r="BD69" s="870"/>
      <c r="BE69" s="241"/>
      <c r="BF69" s="241"/>
      <c r="BG69" s="241"/>
      <c r="BH69" s="241"/>
      <c r="BI69" s="241"/>
      <c r="BJ69" s="241"/>
      <c r="BK69" s="241"/>
      <c r="BL69" s="241"/>
      <c r="BM69" s="241"/>
      <c r="BN69" s="241"/>
      <c r="BO69" s="241"/>
      <c r="BP69" s="241"/>
      <c r="BQ69" s="238">
        <v>63</v>
      </c>
      <c r="BR69" s="243"/>
      <c r="BS69" s="896"/>
      <c r="BT69" s="897"/>
      <c r="BU69" s="897"/>
      <c r="BV69" s="897"/>
      <c r="BW69" s="897"/>
      <c r="BX69" s="897"/>
      <c r="BY69" s="897"/>
      <c r="BZ69" s="897"/>
      <c r="CA69" s="897"/>
      <c r="CB69" s="897"/>
      <c r="CC69" s="897"/>
      <c r="CD69" s="897"/>
      <c r="CE69" s="897"/>
      <c r="CF69" s="897"/>
      <c r="CG69" s="902"/>
      <c r="CH69" s="899"/>
      <c r="CI69" s="900"/>
      <c r="CJ69" s="900"/>
      <c r="CK69" s="900"/>
      <c r="CL69" s="901"/>
      <c r="CM69" s="899"/>
      <c r="CN69" s="900"/>
      <c r="CO69" s="900"/>
      <c r="CP69" s="900"/>
      <c r="CQ69" s="901"/>
      <c r="CR69" s="899"/>
      <c r="CS69" s="900"/>
      <c r="CT69" s="900"/>
      <c r="CU69" s="900"/>
      <c r="CV69" s="901"/>
      <c r="CW69" s="899"/>
      <c r="CX69" s="900"/>
      <c r="CY69" s="900"/>
      <c r="CZ69" s="900"/>
      <c r="DA69" s="901"/>
      <c r="DB69" s="899"/>
      <c r="DC69" s="900"/>
      <c r="DD69" s="900"/>
      <c r="DE69" s="900"/>
      <c r="DF69" s="901"/>
      <c r="DG69" s="899"/>
      <c r="DH69" s="900"/>
      <c r="DI69" s="900"/>
      <c r="DJ69" s="900"/>
      <c r="DK69" s="901"/>
      <c r="DL69" s="899"/>
      <c r="DM69" s="900"/>
      <c r="DN69" s="900"/>
      <c r="DO69" s="900"/>
      <c r="DP69" s="901"/>
      <c r="DQ69" s="899"/>
      <c r="DR69" s="900"/>
      <c r="DS69" s="900"/>
      <c r="DT69" s="900"/>
      <c r="DU69" s="901"/>
      <c r="DV69" s="896"/>
      <c r="DW69" s="897"/>
      <c r="DX69" s="897"/>
      <c r="DY69" s="897"/>
      <c r="DZ69" s="898"/>
      <c r="EA69" s="230"/>
    </row>
    <row r="70" spans="1:131" ht="26.25" customHeight="1" x14ac:dyDescent="0.2">
      <c r="A70" s="238">
        <v>3</v>
      </c>
      <c r="B70" s="910" t="s">
        <v>557</v>
      </c>
      <c r="C70" s="911"/>
      <c r="D70" s="911"/>
      <c r="E70" s="911"/>
      <c r="F70" s="911"/>
      <c r="G70" s="911"/>
      <c r="H70" s="911"/>
      <c r="I70" s="911"/>
      <c r="J70" s="911"/>
      <c r="K70" s="911"/>
      <c r="L70" s="911"/>
      <c r="M70" s="911"/>
      <c r="N70" s="911"/>
      <c r="O70" s="911"/>
      <c r="P70" s="912"/>
      <c r="Q70" s="913">
        <v>582</v>
      </c>
      <c r="R70" s="867"/>
      <c r="S70" s="867"/>
      <c r="T70" s="867"/>
      <c r="U70" s="867"/>
      <c r="V70" s="867">
        <v>547</v>
      </c>
      <c r="W70" s="867"/>
      <c r="X70" s="867"/>
      <c r="Y70" s="867"/>
      <c r="Z70" s="867"/>
      <c r="AA70" s="867">
        <v>35</v>
      </c>
      <c r="AB70" s="867"/>
      <c r="AC70" s="867"/>
      <c r="AD70" s="867"/>
      <c r="AE70" s="867"/>
      <c r="AF70" s="867">
        <v>35</v>
      </c>
      <c r="AG70" s="867"/>
      <c r="AH70" s="867"/>
      <c r="AI70" s="867"/>
      <c r="AJ70" s="867"/>
      <c r="AK70" s="867">
        <v>20</v>
      </c>
      <c r="AL70" s="867"/>
      <c r="AM70" s="867"/>
      <c r="AN70" s="867"/>
      <c r="AO70" s="867"/>
      <c r="AP70" s="867">
        <v>0</v>
      </c>
      <c r="AQ70" s="867"/>
      <c r="AR70" s="867"/>
      <c r="AS70" s="867"/>
      <c r="AT70" s="867"/>
      <c r="AU70" s="867" t="s">
        <v>549</v>
      </c>
      <c r="AV70" s="867"/>
      <c r="AW70" s="867"/>
      <c r="AX70" s="867"/>
      <c r="AY70" s="867"/>
      <c r="AZ70" s="869"/>
      <c r="BA70" s="869"/>
      <c r="BB70" s="869"/>
      <c r="BC70" s="869"/>
      <c r="BD70" s="870"/>
      <c r="BE70" s="241"/>
      <c r="BF70" s="241"/>
      <c r="BG70" s="241"/>
      <c r="BH70" s="241"/>
      <c r="BI70" s="241"/>
      <c r="BJ70" s="241"/>
      <c r="BK70" s="241"/>
      <c r="BL70" s="241"/>
      <c r="BM70" s="241"/>
      <c r="BN70" s="241"/>
      <c r="BO70" s="241"/>
      <c r="BP70" s="241"/>
      <c r="BQ70" s="238">
        <v>64</v>
      </c>
      <c r="BR70" s="243"/>
      <c r="BS70" s="896"/>
      <c r="BT70" s="897"/>
      <c r="BU70" s="897"/>
      <c r="BV70" s="897"/>
      <c r="BW70" s="897"/>
      <c r="BX70" s="897"/>
      <c r="BY70" s="897"/>
      <c r="BZ70" s="897"/>
      <c r="CA70" s="897"/>
      <c r="CB70" s="897"/>
      <c r="CC70" s="897"/>
      <c r="CD70" s="897"/>
      <c r="CE70" s="897"/>
      <c r="CF70" s="897"/>
      <c r="CG70" s="902"/>
      <c r="CH70" s="899"/>
      <c r="CI70" s="900"/>
      <c r="CJ70" s="900"/>
      <c r="CK70" s="900"/>
      <c r="CL70" s="901"/>
      <c r="CM70" s="899"/>
      <c r="CN70" s="900"/>
      <c r="CO70" s="900"/>
      <c r="CP70" s="900"/>
      <c r="CQ70" s="901"/>
      <c r="CR70" s="899"/>
      <c r="CS70" s="900"/>
      <c r="CT70" s="900"/>
      <c r="CU70" s="900"/>
      <c r="CV70" s="901"/>
      <c r="CW70" s="899"/>
      <c r="CX70" s="900"/>
      <c r="CY70" s="900"/>
      <c r="CZ70" s="900"/>
      <c r="DA70" s="901"/>
      <c r="DB70" s="899"/>
      <c r="DC70" s="900"/>
      <c r="DD70" s="900"/>
      <c r="DE70" s="900"/>
      <c r="DF70" s="901"/>
      <c r="DG70" s="899"/>
      <c r="DH70" s="900"/>
      <c r="DI70" s="900"/>
      <c r="DJ70" s="900"/>
      <c r="DK70" s="901"/>
      <c r="DL70" s="899"/>
      <c r="DM70" s="900"/>
      <c r="DN70" s="900"/>
      <c r="DO70" s="900"/>
      <c r="DP70" s="901"/>
      <c r="DQ70" s="899"/>
      <c r="DR70" s="900"/>
      <c r="DS70" s="900"/>
      <c r="DT70" s="900"/>
      <c r="DU70" s="901"/>
      <c r="DV70" s="896"/>
      <c r="DW70" s="897"/>
      <c r="DX70" s="897"/>
      <c r="DY70" s="897"/>
      <c r="DZ70" s="898"/>
      <c r="EA70" s="230"/>
    </row>
    <row r="71" spans="1:131" ht="26.25" customHeight="1" x14ac:dyDescent="0.2">
      <c r="A71" s="238">
        <v>4</v>
      </c>
      <c r="B71" s="910" t="s">
        <v>558</v>
      </c>
      <c r="C71" s="911"/>
      <c r="D71" s="911"/>
      <c r="E71" s="911"/>
      <c r="F71" s="911"/>
      <c r="G71" s="911"/>
      <c r="H71" s="911"/>
      <c r="I71" s="911"/>
      <c r="J71" s="911"/>
      <c r="K71" s="911"/>
      <c r="L71" s="911"/>
      <c r="M71" s="911"/>
      <c r="N71" s="911"/>
      <c r="O71" s="911"/>
      <c r="P71" s="912"/>
      <c r="Q71" s="913">
        <v>52</v>
      </c>
      <c r="R71" s="867"/>
      <c r="S71" s="867"/>
      <c r="T71" s="867"/>
      <c r="U71" s="867"/>
      <c r="V71" s="867">
        <v>44</v>
      </c>
      <c r="W71" s="867"/>
      <c r="X71" s="867"/>
      <c r="Y71" s="867"/>
      <c r="Z71" s="867"/>
      <c r="AA71" s="867">
        <v>8</v>
      </c>
      <c r="AB71" s="867"/>
      <c r="AC71" s="867"/>
      <c r="AD71" s="867"/>
      <c r="AE71" s="867"/>
      <c r="AF71" s="867">
        <v>8</v>
      </c>
      <c r="AG71" s="867"/>
      <c r="AH71" s="867"/>
      <c r="AI71" s="867"/>
      <c r="AJ71" s="867"/>
      <c r="AK71" s="867" t="s">
        <v>563</v>
      </c>
      <c r="AL71" s="867"/>
      <c r="AM71" s="867"/>
      <c r="AN71" s="867"/>
      <c r="AO71" s="867"/>
      <c r="AP71" s="867">
        <v>0</v>
      </c>
      <c r="AQ71" s="867"/>
      <c r="AR71" s="867"/>
      <c r="AS71" s="867"/>
      <c r="AT71" s="867"/>
      <c r="AU71" s="867" t="s">
        <v>549</v>
      </c>
      <c r="AV71" s="867"/>
      <c r="AW71" s="867"/>
      <c r="AX71" s="867"/>
      <c r="AY71" s="867"/>
      <c r="AZ71" s="869"/>
      <c r="BA71" s="869"/>
      <c r="BB71" s="869"/>
      <c r="BC71" s="869"/>
      <c r="BD71" s="870"/>
      <c r="BE71" s="241"/>
      <c r="BF71" s="241"/>
      <c r="BG71" s="241"/>
      <c r="BH71" s="241"/>
      <c r="BI71" s="241"/>
      <c r="BJ71" s="241"/>
      <c r="BK71" s="241"/>
      <c r="BL71" s="241"/>
      <c r="BM71" s="241"/>
      <c r="BN71" s="241"/>
      <c r="BO71" s="241"/>
      <c r="BP71" s="241"/>
      <c r="BQ71" s="238">
        <v>65</v>
      </c>
      <c r="BR71" s="243"/>
      <c r="BS71" s="896"/>
      <c r="BT71" s="897"/>
      <c r="BU71" s="897"/>
      <c r="BV71" s="897"/>
      <c r="BW71" s="897"/>
      <c r="BX71" s="897"/>
      <c r="BY71" s="897"/>
      <c r="BZ71" s="897"/>
      <c r="CA71" s="897"/>
      <c r="CB71" s="897"/>
      <c r="CC71" s="897"/>
      <c r="CD71" s="897"/>
      <c r="CE71" s="897"/>
      <c r="CF71" s="897"/>
      <c r="CG71" s="902"/>
      <c r="CH71" s="899"/>
      <c r="CI71" s="900"/>
      <c r="CJ71" s="900"/>
      <c r="CK71" s="900"/>
      <c r="CL71" s="901"/>
      <c r="CM71" s="899"/>
      <c r="CN71" s="900"/>
      <c r="CO71" s="900"/>
      <c r="CP71" s="900"/>
      <c r="CQ71" s="901"/>
      <c r="CR71" s="899"/>
      <c r="CS71" s="900"/>
      <c r="CT71" s="900"/>
      <c r="CU71" s="900"/>
      <c r="CV71" s="901"/>
      <c r="CW71" s="899"/>
      <c r="CX71" s="900"/>
      <c r="CY71" s="900"/>
      <c r="CZ71" s="900"/>
      <c r="DA71" s="901"/>
      <c r="DB71" s="899"/>
      <c r="DC71" s="900"/>
      <c r="DD71" s="900"/>
      <c r="DE71" s="900"/>
      <c r="DF71" s="901"/>
      <c r="DG71" s="899"/>
      <c r="DH71" s="900"/>
      <c r="DI71" s="900"/>
      <c r="DJ71" s="900"/>
      <c r="DK71" s="901"/>
      <c r="DL71" s="899"/>
      <c r="DM71" s="900"/>
      <c r="DN71" s="900"/>
      <c r="DO71" s="900"/>
      <c r="DP71" s="901"/>
      <c r="DQ71" s="899"/>
      <c r="DR71" s="900"/>
      <c r="DS71" s="900"/>
      <c r="DT71" s="900"/>
      <c r="DU71" s="901"/>
      <c r="DV71" s="896"/>
      <c r="DW71" s="897"/>
      <c r="DX71" s="897"/>
      <c r="DY71" s="897"/>
      <c r="DZ71" s="898"/>
      <c r="EA71" s="230"/>
    </row>
    <row r="72" spans="1:131" ht="26.25" customHeight="1" x14ac:dyDescent="0.2">
      <c r="A72" s="238">
        <v>5</v>
      </c>
      <c r="B72" s="910" t="s">
        <v>559</v>
      </c>
      <c r="C72" s="911"/>
      <c r="D72" s="911"/>
      <c r="E72" s="911"/>
      <c r="F72" s="911"/>
      <c r="G72" s="911"/>
      <c r="H72" s="911"/>
      <c r="I72" s="911"/>
      <c r="J72" s="911"/>
      <c r="K72" s="911"/>
      <c r="L72" s="911"/>
      <c r="M72" s="911"/>
      <c r="N72" s="911"/>
      <c r="O72" s="911"/>
      <c r="P72" s="912"/>
      <c r="Q72" s="913">
        <v>613</v>
      </c>
      <c r="R72" s="867"/>
      <c r="S72" s="867"/>
      <c r="T72" s="867"/>
      <c r="U72" s="867"/>
      <c r="V72" s="867">
        <v>575</v>
      </c>
      <c r="W72" s="867"/>
      <c r="X72" s="867"/>
      <c r="Y72" s="867"/>
      <c r="Z72" s="867"/>
      <c r="AA72" s="867">
        <v>39</v>
      </c>
      <c r="AB72" s="867"/>
      <c r="AC72" s="867"/>
      <c r="AD72" s="867"/>
      <c r="AE72" s="867"/>
      <c r="AF72" s="867">
        <v>39</v>
      </c>
      <c r="AG72" s="867"/>
      <c r="AH72" s="867"/>
      <c r="AI72" s="867"/>
      <c r="AJ72" s="867"/>
      <c r="AK72" s="867" t="s">
        <v>563</v>
      </c>
      <c r="AL72" s="867"/>
      <c r="AM72" s="867"/>
      <c r="AN72" s="867"/>
      <c r="AO72" s="867"/>
      <c r="AP72" s="867">
        <v>26</v>
      </c>
      <c r="AQ72" s="867"/>
      <c r="AR72" s="867"/>
      <c r="AS72" s="867"/>
      <c r="AT72" s="867"/>
      <c r="AU72" s="867" t="s">
        <v>549</v>
      </c>
      <c r="AV72" s="867"/>
      <c r="AW72" s="867"/>
      <c r="AX72" s="867"/>
      <c r="AY72" s="867"/>
      <c r="AZ72" s="869"/>
      <c r="BA72" s="869"/>
      <c r="BB72" s="869"/>
      <c r="BC72" s="869"/>
      <c r="BD72" s="870"/>
      <c r="BE72" s="241"/>
      <c r="BF72" s="241"/>
      <c r="BG72" s="241"/>
      <c r="BH72" s="241"/>
      <c r="BI72" s="241"/>
      <c r="BJ72" s="241"/>
      <c r="BK72" s="241"/>
      <c r="BL72" s="241"/>
      <c r="BM72" s="241"/>
      <c r="BN72" s="241"/>
      <c r="BO72" s="241"/>
      <c r="BP72" s="241"/>
      <c r="BQ72" s="238">
        <v>66</v>
      </c>
      <c r="BR72" s="243"/>
      <c r="BS72" s="896"/>
      <c r="BT72" s="897"/>
      <c r="BU72" s="897"/>
      <c r="BV72" s="897"/>
      <c r="BW72" s="897"/>
      <c r="BX72" s="897"/>
      <c r="BY72" s="897"/>
      <c r="BZ72" s="897"/>
      <c r="CA72" s="897"/>
      <c r="CB72" s="897"/>
      <c r="CC72" s="897"/>
      <c r="CD72" s="897"/>
      <c r="CE72" s="897"/>
      <c r="CF72" s="897"/>
      <c r="CG72" s="902"/>
      <c r="CH72" s="899"/>
      <c r="CI72" s="900"/>
      <c r="CJ72" s="900"/>
      <c r="CK72" s="900"/>
      <c r="CL72" s="901"/>
      <c r="CM72" s="899"/>
      <c r="CN72" s="900"/>
      <c r="CO72" s="900"/>
      <c r="CP72" s="900"/>
      <c r="CQ72" s="901"/>
      <c r="CR72" s="899"/>
      <c r="CS72" s="900"/>
      <c r="CT72" s="900"/>
      <c r="CU72" s="900"/>
      <c r="CV72" s="901"/>
      <c r="CW72" s="899"/>
      <c r="CX72" s="900"/>
      <c r="CY72" s="900"/>
      <c r="CZ72" s="900"/>
      <c r="DA72" s="901"/>
      <c r="DB72" s="899"/>
      <c r="DC72" s="900"/>
      <c r="DD72" s="900"/>
      <c r="DE72" s="900"/>
      <c r="DF72" s="901"/>
      <c r="DG72" s="899"/>
      <c r="DH72" s="900"/>
      <c r="DI72" s="900"/>
      <c r="DJ72" s="900"/>
      <c r="DK72" s="901"/>
      <c r="DL72" s="899"/>
      <c r="DM72" s="900"/>
      <c r="DN72" s="900"/>
      <c r="DO72" s="900"/>
      <c r="DP72" s="901"/>
      <c r="DQ72" s="899"/>
      <c r="DR72" s="900"/>
      <c r="DS72" s="900"/>
      <c r="DT72" s="900"/>
      <c r="DU72" s="901"/>
      <c r="DV72" s="896"/>
      <c r="DW72" s="897"/>
      <c r="DX72" s="897"/>
      <c r="DY72" s="897"/>
      <c r="DZ72" s="898"/>
      <c r="EA72" s="230"/>
    </row>
    <row r="73" spans="1:131" ht="26.25" customHeight="1" x14ac:dyDescent="0.2">
      <c r="A73" s="238">
        <v>6</v>
      </c>
      <c r="B73" s="910" t="s">
        <v>560</v>
      </c>
      <c r="C73" s="911"/>
      <c r="D73" s="911"/>
      <c r="E73" s="911"/>
      <c r="F73" s="911"/>
      <c r="G73" s="911"/>
      <c r="H73" s="911"/>
      <c r="I73" s="911"/>
      <c r="J73" s="911"/>
      <c r="K73" s="911"/>
      <c r="L73" s="911"/>
      <c r="M73" s="911"/>
      <c r="N73" s="911"/>
      <c r="O73" s="911"/>
      <c r="P73" s="912"/>
      <c r="Q73" s="913">
        <v>43</v>
      </c>
      <c r="R73" s="867"/>
      <c r="S73" s="867"/>
      <c r="T73" s="867"/>
      <c r="U73" s="867"/>
      <c r="V73" s="867">
        <v>37</v>
      </c>
      <c r="W73" s="867"/>
      <c r="X73" s="867"/>
      <c r="Y73" s="867"/>
      <c r="Z73" s="867"/>
      <c r="AA73" s="867">
        <v>4</v>
      </c>
      <c r="AB73" s="867"/>
      <c r="AC73" s="867"/>
      <c r="AD73" s="867"/>
      <c r="AE73" s="867"/>
      <c r="AF73" s="867">
        <v>4</v>
      </c>
      <c r="AG73" s="867"/>
      <c r="AH73" s="867"/>
      <c r="AI73" s="867"/>
      <c r="AJ73" s="867"/>
      <c r="AK73" s="867">
        <v>0</v>
      </c>
      <c r="AL73" s="867"/>
      <c r="AM73" s="867"/>
      <c r="AN73" s="867"/>
      <c r="AO73" s="867"/>
      <c r="AP73" s="867">
        <v>67</v>
      </c>
      <c r="AQ73" s="867"/>
      <c r="AR73" s="867"/>
      <c r="AS73" s="867"/>
      <c r="AT73" s="867"/>
      <c r="AU73" s="867">
        <v>26</v>
      </c>
      <c r="AV73" s="867"/>
      <c r="AW73" s="867"/>
      <c r="AX73" s="867"/>
      <c r="AY73" s="867"/>
      <c r="AZ73" s="869"/>
      <c r="BA73" s="869"/>
      <c r="BB73" s="869"/>
      <c r="BC73" s="869"/>
      <c r="BD73" s="870"/>
      <c r="BE73" s="241"/>
      <c r="BF73" s="241"/>
      <c r="BG73" s="241"/>
      <c r="BH73" s="241"/>
      <c r="BI73" s="241"/>
      <c r="BJ73" s="241"/>
      <c r="BK73" s="241"/>
      <c r="BL73" s="241"/>
      <c r="BM73" s="241"/>
      <c r="BN73" s="241"/>
      <c r="BO73" s="241"/>
      <c r="BP73" s="241"/>
      <c r="BQ73" s="238">
        <v>67</v>
      </c>
      <c r="BR73" s="243"/>
      <c r="BS73" s="896"/>
      <c r="BT73" s="897"/>
      <c r="BU73" s="897"/>
      <c r="BV73" s="897"/>
      <c r="BW73" s="897"/>
      <c r="BX73" s="897"/>
      <c r="BY73" s="897"/>
      <c r="BZ73" s="897"/>
      <c r="CA73" s="897"/>
      <c r="CB73" s="897"/>
      <c r="CC73" s="897"/>
      <c r="CD73" s="897"/>
      <c r="CE73" s="897"/>
      <c r="CF73" s="897"/>
      <c r="CG73" s="902"/>
      <c r="CH73" s="899"/>
      <c r="CI73" s="900"/>
      <c r="CJ73" s="900"/>
      <c r="CK73" s="900"/>
      <c r="CL73" s="901"/>
      <c r="CM73" s="899"/>
      <c r="CN73" s="900"/>
      <c r="CO73" s="900"/>
      <c r="CP73" s="900"/>
      <c r="CQ73" s="901"/>
      <c r="CR73" s="899"/>
      <c r="CS73" s="900"/>
      <c r="CT73" s="900"/>
      <c r="CU73" s="900"/>
      <c r="CV73" s="901"/>
      <c r="CW73" s="899"/>
      <c r="CX73" s="900"/>
      <c r="CY73" s="900"/>
      <c r="CZ73" s="900"/>
      <c r="DA73" s="901"/>
      <c r="DB73" s="899"/>
      <c r="DC73" s="900"/>
      <c r="DD73" s="900"/>
      <c r="DE73" s="900"/>
      <c r="DF73" s="901"/>
      <c r="DG73" s="899"/>
      <c r="DH73" s="900"/>
      <c r="DI73" s="900"/>
      <c r="DJ73" s="900"/>
      <c r="DK73" s="901"/>
      <c r="DL73" s="899"/>
      <c r="DM73" s="900"/>
      <c r="DN73" s="900"/>
      <c r="DO73" s="900"/>
      <c r="DP73" s="901"/>
      <c r="DQ73" s="899"/>
      <c r="DR73" s="900"/>
      <c r="DS73" s="900"/>
      <c r="DT73" s="900"/>
      <c r="DU73" s="901"/>
      <c r="DV73" s="896"/>
      <c r="DW73" s="897"/>
      <c r="DX73" s="897"/>
      <c r="DY73" s="897"/>
      <c r="DZ73" s="898"/>
      <c r="EA73" s="230"/>
    </row>
    <row r="74" spans="1:131" ht="26.25" customHeight="1" x14ac:dyDescent="0.2">
      <c r="A74" s="238">
        <v>7</v>
      </c>
      <c r="B74" s="910" t="s">
        <v>561</v>
      </c>
      <c r="C74" s="911"/>
      <c r="D74" s="911"/>
      <c r="E74" s="911"/>
      <c r="F74" s="911"/>
      <c r="G74" s="911"/>
      <c r="H74" s="911"/>
      <c r="I74" s="911"/>
      <c r="J74" s="911"/>
      <c r="K74" s="911"/>
      <c r="L74" s="911"/>
      <c r="M74" s="911"/>
      <c r="N74" s="911"/>
      <c r="O74" s="911"/>
      <c r="P74" s="912"/>
      <c r="Q74" s="913">
        <v>110</v>
      </c>
      <c r="R74" s="867"/>
      <c r="S74" s="867"/>
      <c r="T74" s="867"/>
      <c r="U74" s="867"/>
      <c r="V74" s="867">
        <v>93</v>
      </c>
      <c r="W74" s="867"/>
      <c r="X74" s="867"/>
      <c r="Y74" s="867"/>
      <c r="Z74" s="867"/>
      <c r="AA74" s="867">
        <v>17</v>
      </c>
      <c r="AB74" s="867"/>
      <c r="AC74" s="867"/>
      <c r="AD74" s="867"/>
      <c r="AE74" s="867"/>
      <c r="AF74" s="867">
        <v>17</v>
      </c>
      <c r="AG74" s="867"/>
      <c r="AH74" s="867"/>
      <c r="AI74" s="867"/>
      <c r="AJ74" s="867"/>
      <c r="AK74" s="867" t="s">
        <v>563</v>
      </c>
      <c r="AL74" s="867"/>
      <c r="AM74" s="867"/>
      <c r="AN74" s="867"/>
      <c r="AO74" s="867"/>
      <c r="AP74" s="867">
        <v>0</v>
      </c>
      <c r="AQ74" s="867"/>
      <c r="AR74" s="867"/>
      <c r="AS74" s="867"/>
      <c r="AT74" s="867"/>
      <c r="AU74" s="867" t="s">
        <v>549</v>
      </c>
      <c r="AV74" s="867"/>
      <c r="AW74" s="867"/>
      <c r="AX74" s="867"/>
      <c r="AY74" s="867"/>
      <c r="AZ74" s="869"/>
      <c r="BA74" s="869"/>
      <c r="BB74" s="869"/>
      <c r="BC74" s="869"/>
      <c r="BD74" s="870"/>
      <c r="BE74" s="241"/>
      <c r="BF74" s="241"/>
      <c r="BG74" s="241"/>
      <c r="BH74" s="241"/>
      <c r="BI74" s="241"/>
      <c r="BJ74" s="241"/>
      <c r="BK74" s="241"/>
      <c r="BL74" s="241"/>
      <c r="BM74" s="241"/>
      <c r="BN74" s="241"/>
      <c r="BO74" s="241"/>
      <c r="BP74" s="241"/>
      <c r="BQ74" s="238">
        <v>68</v>
      </c>
      <c r="BR74" s="243"/>
      <c r="BS74" s="896"/>
      <c r="BT74" s="897"/>
      <c r="BU74" s="897"/>
      <c r="BV74" s="897"/>
      <c r="BW74" s="897"/>
      <c r="BX74" s="897"/>
      <c r="BY74" s="897"/>
      <c r="BZ74" s="897"/>
      <c r="CA74" s="897"/>
      <c r="CB74" s="897"/>
      <c r="CC74" s="897"/>
      <c r="CD74" s="897"/>
      <c r="CE74" s="897"/>
      <c r="CF74" s="897"/>
      <c r="CG74" s="902"/>
      <c r="CH74" s="899"/>
      <c r="CI74" s="900"/>
      <c r="CJ74" s="900"/>
      <c r="CK74" s="900"/>
      <c r="CL74" s="901"/>
      <c r="CM74" s="899"/>
      <c r="CN74" s="900"/>
      <c r="CO74" s="900"/>
      <c r="CP74" s="900"/>
      <c r="CQ74" s="901"/>
      <c r="CR74" s="899"/>
      <c r="CS74" s="900"/>
      <c r="CT74" s="900"/>
      <c r="CU74" s="900"/>
      <c r="CV74" s="901"/>
      <c r="CW74" s="899"/>
      <c r="CX74" s="900"/>
      <c r="CY74" s="900"/>
      <c r="CZ74" s="900"/>
      <c r="DA74" s="901"/>
      <c r="DB74" s="899"/>
      <c r="DC74" s="900"/>
      <c r="DD74" s="900"/>
      <c r="DE74" s="900"/>
      <c r="DF74" s="901"/>
      <c r="DG74" s="899"/>
      <c r="DH74" s="900"/>
      <c r="DI74" s="900"/>
      <c r="DJ74" s="900"/>
      <c r="DK74" s="901"/>
      <c r="DL74" s="899"/>
      <c r="DM74" s="900"/>
      <c r="DN74" s="900"/>
      <c r="DO74" s="900"/>
      <c r="DP74" s="901"/>
      <c r="DQ74" s="899"/>
      <c r="DR74" s="900"/>
      <c r="DS74" s="900"/>
      <c r="DT74" s="900"/>
      <c r="DU74" s="901"/>
      <c r="DV74" s="896"/>
      <c r="DW74" s="897"/>
      <c r="DX74" s="897"/>
      <c r="DY74" s="897"/>
      <c r="DZ74" s="898"/>
      <c r="EA74" s="230"/>
    </row>
    <row r="75" spans="1:131" ht="26.25" customHeight="1" x14ac:dyDescent="0.2">
      <c r="A75" s="238">
        <v>8</v>
      </c>
      <c r="B75" s="910" t="s">
        <v>562</v>
      </c>
      <c r="C75" s="911"/>
      <c r="D75" s="911"/>
      <c r="E75" s="911"/>
      <c r="F75" s="911"/>
      <c r="G75" s="911"/>
      <c r="H75" s="911"/>
      <c r="I75" s="911"/>
      <c r="J75" s="911"/>
      <c r="K75" s="911"/>
      <c r="L75" s="911"/>
      <c r="M75" s="911"/>
      <c r="N75" s="911"/>
      <c r="O75" s="911"/>
      <c r="P75" s="912"/>
      <c r="Q75" s="914">
        <v>293727</v>
      </c>
      <c r="R75" s="915"/>
      <c r="S75" s="915"/>
      <c r="T75" s="915"/>
      <c r="U75" s="871"/>
      <c r="V75" s="916">
        <v>290111</v>
      </c>
      <c r="W75" s="915"/>
      <c r="X75" s="915"/>
      <c r="Y75" s="915"/>
      <c r="Z75" s="871"/>
      <c r="AA75" s="916">
        <v>3616</v>
      </c>
      <c r="AB75" s="915"/>
      <c r="AC75" s="915"/>
      <c r="AD75" s="915"/>
      <c r="AE75" s="871"/>
      <c r="AF75" s="916">
        <v>3616</v>
      </c>
      <c r="AG75" s="915"/>
      <c r="AH75" s="915"/>
      <c r="AI75" s="915"/>
      <c r="AJ75" s="871"/>
      <c r="AK75" s="916">
        <v>27</v>
      </c>
      <c r="AL75" s="915"/>
      <c r="AM75" s="915"/>
      <c r="AN75" s="915"/>
      <c r="AO75" s="871"/>
      <c r="AP75" s="916">
        <v>0</v>
      </c>
      <c r="AQ75" s="915"/>
      <c r="AR75" s="915"/>
      <c r="AS75" s="915"/>
      <c r="AT75" s="871"/>
      <c r="AU75" s="916" t="s">
        <v>549</v>
      </c>
      <c r="AV75" s="915"/>
      <c r="AW75" s="915"/>
      <c r="AX75" s="915"/>
      <c r="AY75" s="871"/>
      <c r="AZ75" s="869"/>
      <c r="BA75" s="869"/>
      <c r="BB75" s="869"/>
      <c r="BC75" s="869"/>
      <c r="BD75" s="870"/>
      <c r="BE75" s="241"/>
      <c r="BF75" s="241"/>
      <c r="BG75" s="241"/>
      <c r="BH75" s="241"/>
      <c r="BI75" s="241"/>
      <c r="BJ75" s="241"/>
      <c r="BK75" s="241"/>
      <c r="BL75" s="241"/>
      <c r="BM75" s="241"/>
      <c r="BN75" s="241"/>
      <c r="BO75" s="241"/>
      <c r="BP75" s="241"/>
      <c r="BQ75" s="238">
        <v>69</v>
      </c>
      <c r="BR75" s="243"/>
      <c r="BS75" s="896"/>
      <c r="BT75" s="897"/>
      <c r="BU75" s="897"/>
      <c r="BV75" s="897"/>
      <c r="BW75" s="897"/>
      <c r="BX75" s="897"/>
      <c r="BY75" s="897"/>
      <c r="BZ75" s="897"/>
      <c r="CA75" s="897"/>
      <c r="CB75" s="897"/>
      <c r="CC75" s="897"/>
      <c r="CD75" s="897"/>
      <c r="CE75" s="897"/>
      <c r="CF75" s="897"/>
      <c r="CG75" s="902"/>
      <c r="CH75" s="899"/>
      <c r="CI75" s="900"/>
      <c r="CJ75" s="900"/>
      <c r="CK75" s="900"/>
      <c r="CL75" s="901"/>
      <c r="CM75" s="899"/>
      <c r="CN75" s="900"/>
      <c r="CO75" s="900"/>
      <c r="CP75" s="900"/>
      <c r="CQ75" s="901"/>
      <c r="CR75" s="899"/>
      <c r="CS75" s="900"/>
      <c r="CT75" s="900"/>
      <c r="CU75" s="900"/>
      <c r="CV75" s="901"/>
      <c r="CW75" s="899"/>
      <c r="CX75" s="900"/>
      <c r="CY75" s="900"/>
      <c r="CZ75" s="900"/>
      <c r="DA75" s="901"/>
      <c r="DB75" s="899"/>
      <c r="DC75" s="900"/>
      <c r="DD75" s="900"/>
      <c r="DE75" s="900"/>
      <c r="DF75" s="901"/>
      <c r="DG75" s="899"/>
      <c r="DH75" s="900"/>
      <c r="DI75" s="900"/>
      <c r="DJ75" s="900"/>
      <c r="DK75" s="901"/>
      <c r="DL75" s="899"/>
      <c r="DM75" s="900"/>
      <c r="DN75" s="900"/>
      <c r="DO75" s="900"/>
      <c r="DP75" s="901"/>
      <c r="DQ75" s="899"/>
      <c r="DR75" s="900"/>
      <c r="DS75" s="900"/>
      <c r="DT75" s="900"/>
      <c r="DU75" s="901"/>
      <c r="DV75" s="896"/>
      <c r="DW75" s="897"/>
      <c r="DX75" s="897"/>
      <c r="DY75" s="897"/>
      <c r="DZ75" s="898"/>
      <c r="EA75" s="230"/>
    </row>
    <row r="76" spans="1:131" ht="26.25" customHeight="1" x14ac:dyDescent="0.2">
      <c r="A76" s="238">
        <v>9</v>
      </c>
      <c r="B76" s="910"/>
      <c r="C76" s="911"/>
      <c r="D76" s="911"/>
      <c r="E76" s="911"/>
      <c r="F76" s="911"/>
      <c r="G76" s="911"/>
      <c r="H76" s="911"/>
      <c r="I76" s="911"/>
      <c r="J76" s="911"/>
      <c r="K76" s="911"/>
      <c r="L76" s="911"/>
      <c r="M76" s="911"/>
      <c r="N76" s="911"/>
      <c r="O76" s="911"/>
      <c r="P76" s="912"/>
      <c r="Q76" s="914"/>
      <c r="R76" s="915"/>
      <c r="S76" s="915"/>
      <c r="T76" s="915"/>
      <c r="U76" s="871"/>
      <c r="V76" s="916"/>
      <c r="W76" s="915"/>
      <c r="X76" s="915"/>
      <c r="Y76" s="915"/>
      <c r="Z76" s="871"/>
      <c r="AA76" s="916"/>
      <c r="AB76" s="915"/>
      <c r="AC76" s="915"/>
      <c r="AD76" s="915"/>
      <c r="AE76" s="871"/>
      <c r="AF76" s="916"/>
      <c r="AG76" s="915"/>
      <c r="AH76" s="915"/>
      <c r="AI76" s="915"/>
      <c r="AJ76" s="871"/>
      <c r="AK76" s="916"/>
      <c r="AL76" s="915"/>
      <c r="AM76" s="915"/>
      <c r="AN76" s="915"/>
      <c r="AO76" s="871"/>
      <c r="AP76" s="916"/>
      <c r="AQ76" s="915"/>
      <c r="AR76" s="915"/>
      <c r="AS76" s="915"/>
      <c r="AT76" s="871"/>
      <c r="AU76" s="916"/>
      <c r="AV76" s="915"/>
      <c r="AW76" s="915"/>
      <c r="AX76" s="915"/>
      <c r="AY76" s="871"/>
      <c r="AZ76" s="869"/>
      <c r="BA76" s="869"/>
      <c r="BB76" s="869"/>
      <c r="BC76" s="869"/>
      <c r="BD76" s="870"/>
      <c r="BE76" s="241"/>
      <c r="BF76" s="241"/>
      <c r="BG76" s="241"/>
      <c r="BH76" s="241"/>
      <c r="BI76" s="241"/>
      <c r="BJ76" s="241"/>
      <c r="BK76" s="241"/>
      <c r="BL76" s="241"/>
      <c r="BM76" s="241"/>
      <c r="BN76" s="241"/>
      <c r="BO76" s="241"/>
      <c r="BP76" s="241"/>
      <c r="BQ76" s="238">
        <v>70</v>
      </c>
      <c r="BR76" s="243"/>
      <c r="BS76" s="896"/>
      <c r="BT76" s="897"/>
      <c r="BU76" s="897"/>
      <c r="BV76" s="897"/>
      <c r="BW76" s="897"/>
      <c r="BX76" s="897"/>
      <c r="BY76" s="897"/>
      <c r="BZ76" s="897"/>
      <c r="CA76" s="897"/>
      <c r="CB76" s="897"/>
      <c r="CC76" s="897"/>
      <c r="CD76" s="897"/>
      <c r="CE76" s="897"/>
      <c r="CF76" s="897"/>
      <c r="CG76" s="902"/>
      <c r="CH76" s="899"/>
      <c r="CI76" s="900"/>
      <c r="CJ76" s="900"/>
      <c r="CK76" s="900"/>
      <c r="CL76" s="901"/>
      <c r="CM76" s="899"/>
      <c r="CN76" s="900"/>
      <c r="CO76" s="900"/>
      <c r="CP76" s="900"/>
      <c r="CQ76" s="901"/>
      <c r="CR76" s="899"/>
      <c r="CS76" s="900"/>
      <c r="CT76" s="900"/>
      <c r="CU76" s="900"/>
      <c r="CV76" s="901"/>
      <c r="CW76" s="899"/>
      <c r="CX76" s="900"/>
      <c r="CY76" s="900"/>
      <c r="CZ76" s="900"/>
      <c r="DA76" s="901"/>
      <c r="DB76" s="899"/>
      <c r="DC76" s="900"/>
      <c r="DD76" s="900"/>
      <c r="DE76" s="900"/>
      <c r="DF76" s="901"/>
      <c r="DG76" s="899"/>
      <c r="DH76" s="900"/>
      <c r="DI76" s="900"/>
      <c r="DJ76" s="900"/>
      <c r="DK76" s="901"/>
      <c r="DL76" s="899"/>
      <c r="DM76" s="900"/>
      <c r="DN76" s="900"/>
      <c r="DO76" s="900"/>
      <c r="DP76" s="901"/>
      <c r="DQ76" s="899"/>
      <c r="DR76" s="900"/>
      <c r="DS76" s="900"/>
      <c r="DT76" s="900"/>
      <c r="DU76" s="901"/>
      <c r="DV76" s="896"/>
      <c r="DW76" s="897"/>
      <c r="DX76" s="897"/>
      <c r="DY76" s="897"/>
      <c r="DZ76" s="898"/>
      <c r="EA76" s="230"/>
    </row>
    <row r="77" spans="1:131" ht="26.25" customHeight="1" x14ac:dyDescent="0.2">
      <c r="A77" s="238">
        <v>10</v>
      </c>
      <c r="B77" s="910"/>
      <c r="C77" s="911"/>
      <c r="D77" s="911"/>
      <c r="E77" s="911"/>
      <c r="F77" s="911"/>
      <c r="G77" s="911"/>
      <c r="H77" s="911"/>
      <c r="I77" s="911"/>
      <c r="J77" s="911"/>
      <c r="K77" s="911"/>
      <c r="L77" s="911"/>
      <c r="M77" s="911"/>
      <c r="N77" s="911"/>
      <c r="O77" s="911"/>
      <c r="P77" s="912"/>
      <c r="Q77" s="914"/>
      <c r="R77" s="915"/>
      <c r="S77" s="915"/>
      <c r="T77" s="915"/>
      <c r="U77" s="871"/>
      <c r="V77" s="916"/>
      <c r="W77" s="915"/>
      <c r="X77" s="915"/>
      <c r="Y77" s="915"/>
      <c r="Z77" s="871"/>
      <c r="AA77" s="916"/>
      <c r="AB77" s="915"/>
      <c r="AC77" s="915"/>
      <c r="AD77" s="915"/>
      <c r="AE77" s="871"/>
      <c r="AF77" s="916"/>
      <c r="AG77" s="915"/>
      <c r="AH77" s="915"/>
      <c r="AI77" s="915"/>
      <c r="AJ77" s="871"/>
      <c r="AK77" s="916"/>
      <c r="AL77" s="915"/>
      <c r="AM77" s="915"/>
      <c r="AN77" s="915"/>
      <c r="AO77" s="871"/>
      <c r="AP77" s="916"/>
      <c r="AQ77" s="915"/>
      <c r="AR77" s="915"/>
      <c r="AS77" s="915"/>
      <c r="AT77" s="871"/>
      <c r="AU77" s="916"/>
      <c r="AV77" s="915"/>
      <c r="AW77" s="915"/>
      <c r="AX77" s="915"/>
      <c r="AY77" s="871"/>
      <c r="AZ77" s="869"/>
      <c r="BA77" s="869"/>
      <c r="BB77" s="869"/>
      <c r="BC77" s="869"/>
      <c r="BD77" s="870"/>
      <c r="BE77" s="241"/>
      <c r="BF77" s="241"/>
      <c r="BG77" s="241"/>
      <c r="BH77" s="241"/>
      <c r="BI77" s="241"/>
      <c r="BJ77" s="241"/>
      <c r="BK77" s="241"/>
      <c r="BL77" s="241"/>
      <c r="BM77" s="241"/>
      <c r="BN77" s="241"/>
      <c r="BO77" s="241"/>
      <c r="BP77" s="241"/>
      <c r="BQ77" s="238">
        <v>71</v>
      </c>
      <c r="BR77" s="243"/>
      <c r="BS77" s="896"/>
      <c r="BT77" s="897"/>
      <c r="BU77" s="897"/>
      <c r="BV77" s="897"/>
      <c r="BW77" s="897"/>
      <c r="BX77" s="897"/>
      <c r="BY77" s="897"/>
      <c r="BZ77" s="897"/>
      <c r="CA77" s="897"/>
      <c r="CB77" s="897"/>
      <c r="CC77" s="897"/>
      <c r="CD77" s="897"/>
      <c r="CE77" s="897"/>
      <c r="CF77" s="897"/>
      <c r="CG77" s="902"/>
      <c r="CH77" s="899"/>
      <c r="CI77" s="900"/>
      <c r="CJ77" s="900"/>
      <c r="CK77" s="900"/>
      <c r="CL77" s="901"/>
      <c r="CM77" s="899"/>
      <c r="CN77" s="900"/>
      <c r="CO77" s="900"/>
      <c r="CP77" s="900"/>
      <c r="CQ77" s="901"/>
      <c r="CR77" s="899"/>
      <c r="CS77" s="900"/>
      <c r="CT77" s="900"/>
      <c r="CU77" s="900"/>
      <c r="CV77" s="901"/>
      <c r="CW77" s="899"/>
      <c r="CX77" s="900"/>
      <c r="CY77" s="900"/>
      <c r="CZ77" s="900"/>
      <c r="DA77" s="901"/>
      <c r="DB77" s="899"/>
      <c r="DC77" s="900"/>
      <c r="DD77" s="900"/>
      <c r="DE77" s="900"/>
      <c r="DF77" s="901"/>
      <c r="DG77" s="899"/>
      <c r="DH77" s="900"/>
      <c r="DI77" s="900"/>
      <c r="DJ77" s="900"/>
      <c r="DK77" s="901"/>
      <c r="DL77" s="899"/>
      <c r="DM77" s="900"/>
      <c r="DN77" s="900"/>
      <c r="DO77" s="900"/>
      <c r="DP77" s="901"/>
      <c r="DQ77" s="899"/>
      <c r="DR77" s="900"/>
      <c r="DS77" s="900"/>
      <c r="DT77" s="900"/>
      <c r="DU77" s="901"/>
      <c r="DV77" s="896"/>
      <c r="DW77" s="897"/>
      <c r="DX77" s="897"/>
      <c r="DY77" s="897"/>
      <c r="DZ77" s="898"/>
      <c r="EA77" s="230"/>
    </row>
    <row r="78" spans="1:131" ht="26.25" customHeight="1" x14ac:dyDescent="0.2">
      <c r="A78" s="238">
        <v>11</v>
      </c>
      <c r="B78" s="910"/>
      <c r="C78" s="911"/>
      <c r="D78" s="911"/>
      <c r="E78" s="911"/>
      <c r="F78" s="911"/>
      <c r="G78" s="911"/>
      <c r="H78" s="911"/>
      <c r="I78" s="911"/>
      <c r="J78" s="911"/>
      <c r="K78" s="911"/>
      <c r="L78" s="911"/>
      <c r="M78" s="911"/>
      <c r="N78" s="911"/>
      <c r="O78" s="911"/>
      <c r="P78" s="912"/>
      <c r="Q78" s="913"/>
      <c r="R78" s="867"/>
      <c r="S78" s="867"/>
      <c r="T78" s="867"/>
      <c r="U78" s="867"/>
      <c r="V78" s="867"/>
      <c r="W78" s="867"/>
      <c r="X78" s="867"/>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7"/>
      <c r="AY78" s="867"/>
      <c r="AZ78" s="869"/>
      <c r="BA78" s="869"/>
      <c r="BB78" s="869"/>
      <c r="BC78" s="869"/>
      <c r="BD78" s="870"/>
      <c r="BE78" s="241"/>
      <c r="BF78" s="241"/>
      <c r="BG78" s="241"/>
      <c r="BH78" s="241"/>
      <c r="BI78" s="241"/>
      <c r="BJ78" s="230"/>
      <c r="BK78" s="230"/>
      <c r="BL78" s="230"/>
      <c r="BM78" s="230"/>
      <c r="BN78" s="230"/>
      <c r="BO78" s="241"/>
      <c r="BP78" s="241"/>
      <c r="BQ78" s="238">
        <v>72</v>
      </c>
      <c r="BR78" s="243"/>
      <c r="BS78" s="896"/>
      <c r="BT78" s="897"/>
      <c r="BU78" s="897"/>
      <c r="BV78" s="897"/>
      <c r="BW78" s="897"/>
      <c r="BX78" s="897"/>
      <c r="BY78" s="897"/>
      <c r="BZ78" s="897"/>
      <c r="CA78" s="897"/>
      <c r="CB78" s="897"/>
      <c r="CC78" s="897"/>
      <c r="CD78" s="897"/>
      <c r="CE78" s="897"/>
      <c r="CF78" s="897"/>
      <c r="CG78" s="902"/>
      <c r="CH78" s="899"/>
      <c r="CI78" s="900"/>
      <c r="CJ78" s="900"/>
      <c r="CK78" s="900"/>
      <c r="CL78" s="901"/>
      <c r="CM78" s="899"/>
      <c r="CN78" s="900"/>
      <c r="CO78" s="900"/>
      <c r="CP78" s="900"/>
      <c r="CQ78" s="901"/>
      <c r="CR78" s="899"/>
      <c r="CS78" s="900"/>
      <c r="CT78" s="900"/>
      <c r="CU78" s="900"/>
      <c r="CV78" s="901"/>
      <c r="CW78" s="899"/>
      <c r="CX78" s="900"/>
      <c r="CY78" s="900"/>
      <c r="CZ78" s="900"/>
      <c r="DA78" s="901"/>
      <c r="DB78" s="899"/>
      <c r="DC78" s="900"/>
      <c r="DD78" s="900"/>
      <c r="DE78" s="900"/>
      <c r="DF78" s="901"/>
      <c r="DG78" s="899"/>
      <c r="DH78" s="900"/>
      <c r="DI78" s="900"/>
      <c r="DJ78" s="900"/>
      <c r="DK78" s="901"/>
      <c r="DL78" s="899"/>
      <c r="DM78" s="900"/>
      <c r="DN78" s="900"/>
      <c r="DO78" s="900"/>
      <c r="DP78" s="901"/>
      <c r="DQ78" s="899"/>
      <c r="DR78" s="900"/>
      <c r="DS78" s="900"/>
      <c r="DT78" s="900"/>
      <c r="DU78" s="901"/>
      <c r="DV78" s="896"/>
      <c r="DW78" s="897"/>
      <c r="DX78" s="897"/>
      <c r="DY78" s="897"/>
      <c r="DZ78" s="898"/>
      <c r="EA78" s="230"/>
    </row>
    <row r="79" spans="1:131" ht="26.25" customHeight="1" x14ac:dyDescent="0.2">
      <c r="A79" s="238">
        <v>12</v>
      </c>
      <c r="B79" s="910"/>
      <c r="C79" s="911"/>
      <c r="D79" s="911"/>
      <c r="E79" s="911"/>
      <c r="F79" s="911"/>
      <c r="G79" s="911"/>
      <c r="H79" s="911"/>
      <c r="I79" s="911"/>
      <c r="J79" s="911"/>
      <c r="K79" s="911"/>
      <c r="L79" s="911"/>
      <c r="M79" s="911"/>
      <c r="N79" s="911"/>
      <c r="O79" s="911"/>
      <c r="P79" s="912"/>
      <c r="Q79" s="913"/>
      <c r="R79" s="867"/>
      <c r="S79" s="867"/>
      <c r="T79" s="867"/>
      <c r="U79" s="867"/>
      <c r="V79" s="867"/>
      <c r="W79" s="867"/>
      <c r="X79" s="867"/>
      <c r="Y79" s="867"/>
      <c r="Z79" s="867"/>
      <c r="AA79" s="867"/>
      <c r="AB79" s="867"/>
      <c r="AC79" s="867"/>
      <c r="AD79" s="867"/>
      <c r="AE79" s="867"/>
      <c r="AF79" s="867"/>
      <c r="AG79" s="867"/>
      <c r="AH79" s="867"/>
      <c r="AI79" s="867"/>
      <c r="AJ79" s="867"/>
      <c r="AK79" s="867"/>
      <c r="AL79" s="867"/>
      <c r="AM79" s="867"/>
      <c r="AN79" s="867"/>
      <c r="AO79" s="867"/>
      <c r="AP79" s="867"/>
      <c r="AQ79" s="867"/>
      <c r="AR79" s="867"/>
      <c r="AS79" s="867"/>
      <c r="AT79" s="867"/>
      <c r="AU79" s="867"/>
      <c r="AV79" s="867"/>
      <c r="AW79" s="867"/>
      <c r="AX79" s="867"/>
      <c r="AY79" s="867"/>
      <c r="AZ79" s="869"/>
      <c r="BA79" s="869"/>
      <c r="BB79" s="869"/>
      <c r="BC79" s="869"/>
      <c r="BD79" s="870"/>
      <c r="BE79" s="241"/>
      <c r="BF79" s="241"/>
      <c r="BG79" s="241"/>
      <c r="BH79" s="241"/>
      <c r="BI79" s="241"/>
      <c r="BJ79" s="230"/>
      <c r="BK79" s="230"/>
      <c r="BL79" s="230"/>
      <c r="BM79" s="230"/>
      <c r="BN79" s="230"/>
      <c r="BO79" s="241"/>
      <c r="BP79" s="241"/>
      <c r="BQ79" s="238">
        <v>73</v>
      </c>
      <c r="BR79" s="243"/>
      <c r="BS79" s="896"/>
      <c r="BT79" s="897"/>
      <c r="BU79" s="897"/>
      <c r="BV79" s="897"/>
      <c r="BW79" s="897"/>
      <c r="BX79" s="897"/>
      <c r="BY79" s="897"/>
      <c r="BZ79" s="897"/>
      <c r="CA79" s="897"/>
      <c r="CB79" s="897"/>
      <c r="CC79" s="897"/>
      <c r="CD79" s="897"/>
      <c r="CE79" s="897"/>
      <c r="CF79" s="897"/>
      <c r="CG79" s="902"/>
      <c r="CH79" s="899"/>
      <c r="CI79" s="900"/>
      <c r="CJ79" s="900"/>
      <c r="CK79" s="900"/>
      <c r="CL79" s="901"/>
      <c r="CM79" s="899"/>
      <c r="CN79" s="900"/>
      <c r="CO79" s="900"/>
      <c r="CP79" s="900"/>
      <c r="CQ79" s="901"/>
      <c r="CR79" s="899"/>
      <c r="CS79" s="900"/>
      <c r="CT79" s="900"/>
      <c r="CU79" s="900"/>
      <c r="CV79" s="901"/>
      <c r="CW79" s="899"/>
      <c r="CX79" s="900"/>
      <c r="CY79" s="900"/>
      <c r="CZ79" s="900"/>
      <c r="DA79" s="901"/>
      <c r="DB79" s="899"/>
      <c r="DC79" s="900"/>
      <c r="DD79" s="900"/>
      <c r="DE79" s="900"/>
      <c r="DF79" s="901"/>
      <c r="DG79" s="899"/>
      <c r="DH79" s="900"/>
      <c r="DI79" s="900"/>
      <c r="DJ79" s="900"/>
      <c r="DK79" s="901"/>
      <c r="DL79" s="899"/>
      <c r="DM79" s="900"/>
      <c r="DN79" s="900"/>
      <c r="DO79" s="900"/>
      <c r="DP79" s="901"/>
      <c r="DQ79" s="899"/>
      <c r="DR79" s="900"/>
      <c r="DS79" s="900"/>
      <c r="DT79" s="900"/>
      <c r="DU79" s="901"/>
      <c r="DV79" s="896"/>
      <c r="DW79" s="897"/>
      <c r="DX79" s="897"/>
      <c r="DY79" s="897"/>
      <c r="DZ79" s="898"/>
      <c r="EA79" s="230"/>
    </row>
    <row r="80" spans="1:131" ht="26.25" customHeight="1" x14ac:dyDescent="0.2">
      <c r="A80" s="238">
        <v>13</v>
      </c>
      <c r="B80" s="910"/>
      <c r="C80" s="911"/>
      <c r="D80" s="911"/>
      <c r="E80" s="911"/>
      <c r="F80" s="911"/>
      <c r="G80" s="911"/>
      <c r="H80" s="911"/>
      <c r="I80" s="911"/>
      <c r="J80" s="911"/>
      <c r="K80" s="911"/>
      <c r="L80" s="911"/>
      <c r="M80" s="911"/>
      <c r="N80" s="911"/>
      <c r="O80" s="911"/>
      <c r="P80" s="912"/>
      <c r="Q80" s="913"/>
      <c r="R80" s="867"/>
      <c r="S80" s="867"/>
      <c r="T80" s="867"/>
      <c r="U80" s="867"/>
      <c r="V80" s="867"/>
      <c r="W80" s="867"/>
      <c r="X80" s="867"/>
      <c r="Y80" s="867"/>
      <c r="Z80" s="867"/>
      <c r="AA80" s="867"/>
      <c r="AB80" s="867"/>
      <c r="AC80" s="867"/>
      <c r="AD80" s="867"/>
      <c r="AE80" s="867"/>
      <c r="AF80" s="867"/>
      <c r="AG80" s="867"/>
      <c r="AH80" s="867"/>
      <c r="AI80" s="867"/>
      <c r="AJ80" s="867"/>
      <c r="AK80" s="867"/>
      <c r="AL80" s="867"/>
      <c r="AM80" s="867"/>
      <c r="AN80" s="867"/>
      <c r="AO80" s="867"/>
      <c r="AP80" s="867"/>
      <c r="AQ80" s="867"/>
      <c r="AR80" s="867"/>
      <c r="AS80" s="867"/>
      <c r="AT80" s="867"/>
      <c r="AU80" s="867"/>
      <c r="AV80" s="867"/>
      <c r="AW80" s="867"/>
      <c r="AX80" s="867"/>
      <c r="AY80" s="867"/>
      <c r="AZ80" s="869"/>
      <c r="BA80" s="869"/>
      <c r="BB80" s="869"/>
      <c r="BC80" s="869"/>
      <c r="BD80" s="870"/>
      <c r="BE80" s="241"/>
      <c r="BF80" s="241"/>
      <c r="BG80" s="241"/>
      <c r="BH80" s="241"/>
      <c r="BI80" s="241"/>
      <c r="BJ80" s="241"/>
      <c r="BK80" s="241"/>
      <c r="BL80" s="241"/>
      <c r="BM80" s="241"/>
      <c r="BN80" s="241"/>
      <c r="BO80" s="241"/>
      <c r="BP80" s="241"/>
      <c r="BQ80" s="238">
        <v>74</v>
      </c>
      <c r="BR80" s="243"/>
      <c r="BS80" s="896"/>
      <c r="BT80" s="897"/>
      <c r="BU80" s="897"/>
      <c r="BV80" s="897"/>
      <c r="BW80" s="897"/>
      <c r="BX80" s="897"/>
      <c r="BY80" s="897"/>
      <c r="BZ80" s="897"/>
      <c r="CA80" s="897"/>
      <c r="CB80" s="897"/>
      <c r="CC80" s="897"/>
      <c r="CD80" s="897"/>
      <c r="CE80" s="897"/>
      <c r="CF80" s="897"/>
      <c r="CG80" s="902"/>
      <c r="CH80" s="899"/>
      <c r="CI80" s="900"/>
      <c r="CJ80" s="900"/>
      <c r="CK80" s="900"/>
      <c r="CL80" s="901"/>
      <c r="CM80" s="899"/>
      <c r="CN80" s="900"/>
      <c r="CO80" s="900"/>
      <c r="CP80" s="900"/>
      <c r="CQ80" s="901"/>
      <c r="CR80" s="899"/>
      <c r="CS80" s="900"/>
      <c r="CT80" s="900"/>
      <c r="CU80" s="900"/>
      <c r="CV80" s="901"/>
      <c r="CW80" s="899"/>
      <c r="CX80" s="900"/>
      <c r="CY80" s="900"/>
      <c r="CZ80" s="900"/>
      <c r="DA80" s="901"/>
      <c r="DB80" s="899"/>
      <c r="DC80" s="900"/>
      <c r="DD80" s="900"/>
      <c r="DE80" s="900"/>
      <c r="DF80" s="901"/>
      <c r="DG80" s="899"/>
      <c r="DH80" s="900"/>
      <c r="DI80" s="900"/>
      <c r="DJ80" s="900"/>
      <c r="DK80" s="901"/>
      <c r="DL80" s="899"/>
      <c r="DM80" s="900"/>
      <c r="DN80" s="900"/>
      <c r="DO80" s="900"/>
      <c r="DP80" s="901"/>
      <c r="DQ80" s="899"/>
      <c r="DR80" s="900"/>
      <c r="DS80" s="900"/>
      <c r="DT80" s="900"/>
      <c r="DU80" s="901"/>
      <c r="DV80" s="896"/>
      <c r="DW80" s="897"/>
      <c r="DX80" s="897"/>
      <c r="DY80" s="897"/>
      <c r="DZ80" s="898"/>
      <c r="EA80" s="230"/>
    </row>
    <row r="81" spans="1:131" ht="26.25" customHeight="1" x14ac:dyDescent="0.2">
      <c r="A81" s="238">
        <v>14</v>
      </c>
      <c r="B81" s="910"/>
      <c r="C81" s="911"/>
      <c r="D81" s="911"/>
      <c r="E81" s="911"/>
      <c r="F81" s="911"/>
      <c r="G81" s="911"/>
      <c r="H81" s="911"/>
      <c r="I81" s="911"/>
      <c r="J81" s="911"/>
      <c r="K81" s="911"/>
      <c r="L81" s="911"/>
      <c r="M81" s="911"/>
      <c r="N81" s="911"/>
      <c r="O81" s="911"/>
      <c r="P81" s="912"/>
      <c r="Q81" s="913"/>
      <c r="R81" s="867"/>
      <c r="S81" s="867"/>
      <c r="T81" s="867"/>
      <c r="U81" s="867"/>
      <c r="V81" s="867"/>
      <c r="W81" s="867"/>
      <c r="X81" s="867"/>
      <c r="Y81" s="867"/>
      <c r="Z81" s="867"/>
      <c r="AA81" s="867"/>
      <c r="AB81" s="867"/>
      <c r="AC81" s="867"/>
      <c r="AD81" s="867"/>
      <c r="AE81" s="867"/>
      <c r="AF81" s="867"/>
      <c r="AG81" s="867"/>
      <c r="AH81" s="867"/>
      <c r="AI81" s="867"/>
      <c r="AJ81" s="867"/>
      <c r="AK81" s="867"/>
      <c r="AL81" s="867"/>
      <c r="AM81" s="867"/>
      <c r="AN81" s="867"/>
      <c r="AO81" s="867"/>
      <c r="AP81" s="867"/>
      <c r="AQ81" s="867"/>
      <c r="AR81" s="867"/>
      <c r="AS81" s="867"/>
      <c r="AT81" s="867"/>
      <c r="AU81" s="867"/>
      <c r="AV81" s="867"/>
      <c r="AW81" s="867"/>
      <c r="AX81" s="867"/>
      <c r="AY81" s="867"/>
      <c r="AZ81" s="869"/>
      <c r="BA81" s="869"/>
      <c r="BB81" s="869"/>
      <c r="BC81" s="869"/>
      <c r="BD81" s="870"/>
      <c r="BE81" s="241"/>
      <c r="BF81" s="241"/>
      <c r="BG81" s="241"/>
      <c r="BH81" s="241"/>
      <c r="BI81" s="241"/>
      <c r="BJ81" s="241"/>
      <c r="BK81" s="241"/>
      <c r="BL81" s="241"/>
      <c r="BM81" s="241"/>
      <c r="BN81" s="241"/>
      <c r="BO81" s="241"/>
      <c r="BP81" s="241"/>
      <c r="BQ81" s="238">
        <v>75</v>
      </c>
      <c r="BR81" s="243"/>
      <c r="BS81" s="896"/>
      <c r="BT81" s="897"/>
      <c r="BU81" s="897"/>
      <c r="BV81" s="897"/>
      <c r="BW81" s="897"/>
      <c r="BX81" s="897"/>
      <c r="BY81" s="897"/>
      <c r="BZ81" s="897"/>
      <c r="CA81" s="897"/>
      <c r="CB81" s="897"/>
      <c r="CC81" s="897"/>
      <c r="CD81" s="897"/>
      <c r="CE81" s="897"/>
      <c r="CF81" s="897"/>
      <c r="CG81" s="902"/>
      <c r="CH81" s="899"/>
      <c r="CI81" s="900"/>
      <c r="CJ81" s="900"/>
      <c r="CK81" s="900"/>
      <c r="CL81" s="901"/>
      <c r="CM81" s="899"/>
      <c r="CN81" s="900"/>
      <c r="CO81" s="900"/>
      <c r="CP81" s="900"/>
      <c r="CQ81" s="901"/>
      <c r="CR81" s="899"/>
      <c r="CS81" s="900"/>
      <c r="CT81" s="900"/>
      <c r="CU81" s="900"/>
      <c r="CV81" s="901"/>
      <c r="CW81" s="899"/>
      <c r="CX81" s="900"/>
      <c r="CY81" s="900"/>
      <c r="CZ81" s="900"/>
      <c r="DA81" s="901"/>
      <c r="DB81" s="899"/>
      <c r="DC81" s="900"/>
      <c r="DD81" s="900"/>
      <c r="DE81" s="900"/>
      <c r="DF81" s="901"/>
      <c r="DG81" s="899"/>
      <c r="DH81" s="900"/>
      <c r="DI81" s="900"/>
      <c r="DJ81" s="900"/>
      <c r="DK81" s="901"/>
      <c r="DL81" s="899"/>
      <c r="DM81" s="900"/>
      <c r="DN81" s="900"/>
      <c r="DO81" s="900"/>
      <c r="DP81" s="901"/>
      <c r="DQ81" s="899"/>
      <c r="DR81" s="900"/>
      <c r="DS81" s="900"/>
      <c r="DT81" s="900"/>
      <c r="DU81" s="901"/>
      <c r="DV81" s="896"/>
      <c r="DW81" s="897"/>
      <c r="DX81" s="897"/>
      <c r="DY81" s="897"/>
      <c r="DZ81" s="898"/>
      <c r="EA81" s="230"/>
    </row>
    <row r="82" spans="1:131" ht="26.25" customHeight="1" x14ac:dyDescent="0.2">
      <c r="A82" s="238">
        <v>15</v>
      </c>
      <c r="B82" s="910"/>
      <c r="C82" s="911"/>
      <c r="D82" s="911"/>
      <c r="E82" s="911"/>
      <c r="F82" s="911"/>
      <c r="G82" s="911"/>
      <c r="H82" s="911"/>
      <c r="I82" s="911"/>
      <c r="J82" s="911"/>
      <c r="K82" s="911"/>
      <c r="L82" s="911"/>
      <c r="M82" s="911"/>
      <c r="N82" s="911"/>
      <c r="O82" s="911"/>
      <c r="P82" s="912"/>
      <c r="Q82" s="913"/>
      <c r="R82" s="867"/>
      <c r="S82" s="867"/>
      <c r="T82" s="867"/>
      <c r="U82" s="867"/>
      <c r="V82" s="867"/>
      <c r="W82" s="867"/>
      <c r="X82" s="867"/>
      <c r="Y82" s="867"/>
      <c r="Z82" s="867"/>
      <c r="AA82" s="867"/>
      <c r="AB82" s="867"/>
      <c r="AC82" s="867"/>
      <c r="AD82" s="867"/>
      <c r="AE82" s="867"/>
      <c r="AF82" s="867"/>
      <c r="AG82" s="867"/>
      <c r="AH82" s="867"/>
      <c r="AI82" s="867"/>
      <c r="AJ82" s="867"/>
      <c r="AK82" s="867"/>
      <c r="AL82" s="867"/>
      <c r="AM82" s="867"/>
      <c r="AN82" s="867"/>
      <c r="AO82" s="867"/>
      <c r="AP82" s="867"/>
      <c r="AQ82" s="867"/>
      <c r="AR82" s="867"/>
      <c r="AS82" s="867"/>
      <c r="AT82" s="867"/>
      <c r="AU82" s="867"/>
      <c r="AV82" s="867"/>
      <c r="AW82" s="867"/>
      <c r="AX82" s="867"/>
      <c r="AY82" s="867"/>
      <c r="AZ82" s="869"/>
      <c r="BA82" s="869"/>
      <c r="BB82" s="869"/>
      <c r="BC82" s="869"/>
      <c r="BD82" s="870"/>
      <c r="BE82" s="241"/>
      <c r="BF82" s="241"/>
      <c r="BG82" s="241"/>
      <c r="BH82" s="241"/>
      <c r="BI82" s="241"/>
      <c r="BJ82" s="241"/>
      <c r="BK82" s="241"/>
      <c r="BL82" s="241"/>
      <c r="BM82" s="241"/>
      <c r="BN82" s="241"/>
      <c r="BO82" s="241"/>
      <c r="BP82" s="241"/>
      <c r="BQ82" s="238">
        <v>76</v>
      </c>
      <c r="BR82" s="243"/>
      <c r="BS82" s="896"/>
      <c r="BT82" s="897"/>
      <c r="BU82" s="897"/>
      <c r="BV82" s="897"/>
      <c r="BW82" s="897"/>
      <c r="BX82" s="897"/>
      <c r="BY82" s="897"/>
      <c r="BZ82" s="897"/>
      <c r="CA82" s="897"/>
      <c r="CB82" s="897"/>
      <c r="CC82" s="897"/>
      <c r="CD82" s="897"/>
      <c r="CE82" s="897"/>
      <c r="CF82" s="897"/>
      <c r="CG82" s="902"/>
      <c r="CH82" s="899"/>
      <c r="CI82" s="900"/>
      <c r="CJ82" s="900"/>
      <c r="CK82" s="900"/>
      <c r="CL82" s="901"/>
      <c r="CM82" s="899"/>
      <c r="CN82" s="900"/>
      <c r="CO82" s="900"/>
      <c r="CP82" s="900"/>
      <c r="CQ82" s="901"/>
      <c r="CR82" s="899"/>
      <c r="CS82" s="900"/>
      <c r="CT82" s="900"/>
      <c r="CU82" s="900"/>
      <c r="CV82" s="901"/>
      <c r="CW82" s="899"/>
      <c r="CX82" s="900"/>
      <c r="CY82" s="900"/>
      <c r="CZ82" s="900"/>
      <c r="DA82" s="901"/>
      <c r="DB82" s="899"/>
      <c r="DC82" s="900"/>
      <c r="DD82" s="900"/>
      <c r="DE82" s="900"/>
      <c r="DF82" s="901"/>
      <c r="DG82" s="899"/>
      <c r="DH82" s="900"/>
      <c r="DI82" s="900"/>
      <c r="DJ82" s="900"/>
      <c r="DK82" s="901"/>
      <c r="DL82" s="899"/>
      <c r="DM82" s="900"/>
      <c r="DN82" s="900"/>
      <c r="DO82" s="900"/>
      <c r="DP82" s="901"/>
      <c r="DQ82" s="899"/>
      <c r="DR82" s="900"/>
      <c r="DS82" s="900"/>
      <c r="DT82" s="900"/>
      <c r="DU82" s="901"/>
      <c r="DV82" s="896"/>
      <c r="DW82" s="897"/>
      <c r="DX82" s="897"/>
      <c r="DY82" s="897"/>
      <c r="DZ82" s="898"/>
      <c r="EA82" s="230"/>
    </row>
    <row r="83" spans="1:131" ht="26.25" customHeight="1" x14ac:dyDescent="0.2">
      <c r="A83" s="238">
        <v>16</v>
      </c>
      <c r="B83" s="910"/>
      <c r="C83" s="911"/>
      <c r="D83" s="911"/>
      <c r="E83" s="911"/>
      <c r="F83" s="911"/>
      <c r="G83" s="911"/>
      <c r="H83" s="911"/>
      <c r="I83" s="911"/>
      <c r="J83" s="911"/>
      <c r="K83" s="911"/>
      <c r="L83" s="911"/>
      <c r="M83" s="911"/>
      <c r="N83" s="911"/>
      <c r="O83" s="911"/>
      <c r="P83" s="912"/>
      <c r="Q83" s="913"/>
      <c r="R83" s="867"/>
      <c r="S83" s="867"/>
      <c r="T83" s="867"/>
      <c r="U83" s="867"/>
      <c r="V83" s="867"/>
      <c r="W83" s="867"/>
      <c r="X83" s="867"/>
      <c r="Y83" s="867"/>
      <c r="Z83" s="867"/>
      <c r="AA83" s="867"/>
      <c r="AB83" s="867"/>
      <c r="AC83" s="867"/>
      <c r="AD83" s="867"/>
      <c r="AE83" s="867"/>
      <c r="AF83" s="867"/>
      <c r="AG83" s="867"/>
      <c r="AH83" s="867"/>
      <c r="AI83" s="867"/>
      <c r="AJ83" s="867"/>
      <c r="AK83" s="867"/>
      <c r="AL83" s="867"/>
      <c r="AM83" s="867"/>
      <c r="AN83" s="867"/>
      <c r="AO83" s="867"/>
      <c r="AP83" s="867"/>
      <c r="AQ83" s="867"/>
      <c r="AR83" s="867"/>
      <c r="AS83" s="867"/>
      <c r="AT83" s="867"/>
      <c r="AU83" s="867"/>
      <c r="AV83" s="867"/>
      <c r="AW83" s="867"/>
      <c r="AX83" s="867"/>
      <c r="AY83" s="867"/>
      <c r="AZ83" s="869"/>
      <c r="BA83" s="869"/>
      <c r="BB83" s="869"/>
      <c r="BC83" s="869"/>
      <c r="BD83" s="870"/>
      <c r="BE83" s="241"/>
      <c r="BF83" s="241"/>
      <c r="BG83" s="241"/>
      <c r="BH83" s="241"/>
      <c r="BI83" s="241"/>
      <c r="BJ83" s="241"/>
      <c r="BK83" s="241"/>
      <c r="BL83" s="241"/>
      <c r="BM83" s="241"/>
      <c r="BN83" s="241"/>
      <c r="BO83" s="241"/>
      <c r="BP83" s="241"/>
      <c r="BQ83" s="238">
        <v>77</v>
      </c>
      <c r="BR83" s="243"/>
      <c r="BS83" s="896"/>
      <c r="BT83" s="897"/>
      <c r="BU83" s="897"/>
      <c r="BV83" s="897"/>
      <c r="BW83" s="897"/>
      <c r="BX83" s="897"/>
      <c r="BY83" s="897"/>
      <c r="BZ83" s="897"/>
      <c r="CA83" s="897"/>
      <c r="CB83" s="897"/>
      <c r="CC83" s="897"/>
      <c r="CD83" s="897"/>
      <c r="CE83" s="897"/>
      <c r="CF83" s="897"/>
      <c r="CG83" s="902"/>
      <c r="CH83" s="899"/>
      <c r="CI83" s="900"/>
      <c r="CJ83" s="900"/>
      <c r="CK83" s="900"/>
      <c r="CL83" s="901"/>
      <c r="CM83" s="899"/>
      <c r="CN83" s="900"/>
      <c r="CO83" s="900"/>
      <c r="CP83" s="900"/>
      <c r="CQ83" s="901"/>
      <c r="CR83" s="899"/>
      <c r="CS83" s="900"/>
      <c r="CT83" s="900"/>
      <c r="CU83" s="900"/>
      <c r="CV83" s="901"/>
      <c r="CW83" s="899"/>
      <c r="CX83" s="900"/>
      <c r="CY83" s="900"/>
      <c r="CZ83" s="900"/>
      <c r="DA83" s="901"/>
      <c r="DB83" s="899"/>
      <c r="DC83" s="900"/>
      <c r="DD83" s="900"/>
      <c r="DE83" s="900"/>
      <c r="DF83" s="901"/>
      <c r="DG83" s="899"/>
      <c r="DH83" s="900"/>
      <c r="DI83" s="900"/>
      <c r="DJ83" s="900"/>
      <c r="DK83" s="901"/>
      <c r="DL83" s="899"/>
      <c r="DM83" s="900"/>
      <c r="DN83" s="900"/>
      <c r="DO83" s="900"/>
      <c r="DP83" s="901"/>
      <c r="DQ83" s="899"/>
      <c r="DR83" s="900"/>
      <c r="DS83" s="900"/>
      <c r="DT83" s="900"/>
      <c r="DU83" s="901"/>
      <c r="DV83" s="896"/>
      <c r="DW83" s="897"/>
      <c r="DX83" s="897"/>
      <c r="DY83" s="897"/>
      <c r="DZ83" s="898"/>
      <c r="EA83" s="230"/>
    </row>
    <row r="84" spans="1:131" ht="26.25" customHeight="1" x14ac:dyDescent="0.2">
      <c r="A84" s="238">
        <v>17</v>
      </c>
      <c r="B84" s="910"/>
      <c r="C84" s="911"/>
      <c r="D84" s="911"/>
      <c r="E84" s="911"/>
      <c r="F84" s="911"/>
      <c r="G84" s="911"/>
      <c r="H84" s="911"/>
      <c r="I84" s="911"/>
      <c r="J84" s="911"/>
      <c r="K84" s="911"/>
      <c r="L84" s="911"/>
      <c r="M84" s="911"/>
      <c r="N84" s="911"/>
      <c r="O84" s="911"/>
      <c r="P84" s="912"/>
      <c r="Q84" s="913"/>
      <c r="R84" s="867"/>
      <c r="S84" s="867"/>
      <c r="T84" s="867"/>
      <c r="U84" s="867"/>
      <c r="V84" s="867"/>
      <c r="W84" s="867"/>
      <c r="X84" s="867"/>
      <c r="Y84" s="867"/>
      <c r="Z84" s="867"/>
      <c r="AA84" s="867"/>
      <c r="AB84" s="867"/>
      <c r="AC84" s="867"/>
      <c r="AD84" s="867"/>
      <c r="AE84" s="867"/>
      <c r="AF84" s="867"/>
      <c r="AG84" s="867"/>
      <c r="AH84" s="867"/>
      <c r="AI84" s="867"/>
      <c r="AJ84" s="867"/>
      <c r="AK84" s="867"/>
      <c r="AL84" s="867"/>
      <c r="AM84" s="867"/>
      <c r="AN84" s="867"/>
      <c r="AO84" s="867"/>
      <c r="AP84" s="867"/>
      <c r="AQ84" s="867"/>
      <c r="AR84" s="867"/>
      <c r="AS84" s="867"/>
      <c r="AT84" s="867"/>
      <c r="AU84" s="867"/>
      <c r="AV84" s="867"/>
      <c r="AW84" s="867"/>
      <c r="AX84" s="867"/>
      <c r="AY84" s="867"/>
      <c r="AZ84" s="869"/>
      <c r="BA84" s="869"/>
      <c r="BB84" s="869"/>
      <c r="BC84" s="869"/>
      <c r="BD84" s="870"/>
      <c r="BE84" s="241"/>
      <c r="BF84" s="241"/>
      <c r="BG84" s="241"/>
      <c r="BH84" s="241"/>
      <c r="BI84" s="241"/>
      <c r="BJ84" s="241"/>
      <c r="BK84" s="241"/>
      <c r="BL84" s="241"/>
      <c r="BM84" s="241"/>
      <c r="BN84" s="241"/>
      <c r="BO84" s="241"/>
      <c r="BP84" s="241"/>
      <c r="BQ84" s="238">
        <v>78</v>
      </c>
      <c r="BR84" s="243"/>
      <c r="BS84" s="896"/>
      <c r="BT84" s="897"/>
      <c r="BU84" s="897"/>
      <c r="BV84" s="897"/>
      <c r="BW84" s="897"/>
      <c r="BX84" s="897"/>
      <c r="BY84" s="897"/>
      <c r="BZ84" s="897"/>
      <c r="CA84" s="897"/>
      <c r="CB84" s="897"/>
      <c r="CC84" s="897"/>
      <c r="CD84" s="897"/>
      <c r="CE84" s="897"/>
      <c r="CF84" s="897"/>
      <c r="CG84" s="902"/>
      <c r="CH84" s="899"/>
      <c r="CI84" s="900"/>
      <c r="CJ84" s="900"/>
      <c r="CK84" s="900"/>
      <c r="CL84" s="901"/>
      <c r="CM84" s="899"/>
      <c r="CN84" s="900"/>
      <c r="CO84" s="900"/>
      <c r="CP84" s="900"/>
      <c r="CQ84" s="901"/>
      <c r="CR84" s="899"/>
      <c r="CS84" s="900"/>
      <c r="CT84" s="900"/>
      <c r="CU84" s="900"/>
      <c r="CV84" s="901"/>
      <c r="CW84" s="899"/>
      <c r="CX84" s="900"/>
      <c r="CY84" s="900"/>
      <c r="CZ84" s="900"/>
      <c r="DA84" s="901"/>
      <c r="DB84" s="899"/>
      <c r="DC84" s="900"/>
      <c r="DD84" s="900"/>
      <c r="DE84" s="900"/>
      <c r="DF84" s="901"/>
      <c r="DG84" s="899"/>
      <c r="DH84" s="900"/>
      <c r="DI84" s="900"/>
      <c r="DJ84" s="900"/>
      <c r="DK84" s="901"/>
      <c r="DL84" s="899"/>
      <c r="DM84" s="900"/>
      <c r="DN84" s="900"/>
      <c r="DO84" s="900"/>
      <c r="DP84" s="901"/>
      <c r="DQ84" s="899"/>
      <c r="DR84" s="900"/>
      <c r="DS84" s="900"/>
      <c r="DT84" s="900"/>
      <c r="DU84" s="901"/>
      <c r="DV84" s="896"/>
      <c r="DW84" s="897"/>
      <c r="DX84" s="897"/>
      <c r="DY84" s="897"/>
      <c r="DZ84" s="898"/>
      <c r="EA84" s="230"/>
    </row>
    <row r="85" spans="1:131" ht="26.25" customHeight="1" x14ac:dyDescent="0.2">
      <c r="A85" s="238">
        <v>18</v>
      </c>
      <c r="B85" s="910"/>
      <c r="C85" s="911"/>
      <c r="D85" s="911"/>
      <c r="E85" s="911"/>
      <c r="F85" s="911"/>
      <c r="G85" s="911"/>
      <c r="H85" s="911"/>
      <c r="I85" s="911"/>
      <c r="J85" s="911"/>
      <c r="K85" s="911"/>
      <c r="L85" s="911"/>
      <c r="M85" s="911"/>
      <c r="N85" s="911"/>
      <c r="O85" s="911"/>
      <c r="P85" s="912"/>
      <c r="Q85" s="913"/>
      <c r="R85" s="867"/>
      <c r="S85" s="867"/>
      <c r="T85" s="867"/>
      <c r="U85" s="867"/>
      <c r="V85" s="867"/>
      <c r="W85" s="867"/>
      <c r="X85" s="867"/>
      <c r="Y85" s="867"/>
      <c r="Z85" s="867"/>
      <c r="AA85" s="867"/>
      <c r="AB85" s="867"/>
      <c r="AC85" s="867"/>
      <c r="AD85" s="867"/>
      <c r="AE85" s="867"/>
      <c r="AF85" s="867"/>
      <c r="AG85" s="867"/>
      <c r="AH85" s="867"/>
      <c r="AI85" s="867"/>
      <c r="AJ85" s="867"/>
      <c r="AK85" s="867"/>
      <c r="AL85" s="867"/>
      <c r="AM85" s="867"/>
      <c r="AN85" s="867"/>
      <c r="AO85" s="867"/>
      <c r="AP85" s="867"/>
      <c r="AQ85" s="867"/>
      <c r="AR85" s="867"/>
      <c r="AS85" s="867"/>
      <c r="AT85" s="867"/>
      <c r="AU85" s="867"/>
      <c r="AV85" s="867"/>
      <c r="AW85" s="867"/>
      <c r="AX85" s="867"/>
      <c r="AY85" s="867"/>
      <c r="AZ85" s="869"/>
      <c r="BA85" s="869"/>
      <c r="BB85" s="869"/>
      <c r="BC85" s="869"/>
      <c r="BD85" s="870"/>
      <c r="BE85" s="241"/>
      <c r="BF85" s="241"/>
      <c r="BG85" s="241"/>
      <c r="BH85" s="241"/>
      <c r="BI85" s="241"/>
      <c r="BJ85" s="241"/>
      <c r="BK85" s="241"/>
      <c r="BL85" s="241"/>
      <c r="BM85" s="241"/>
      <c r="BN85" s="241"/>
      <c r="BO85" s="241"/>
      <c r="BP85" s="241"/>
      <c r="BQ85" s="238">
        <v>79</v>
      </c>
      <c r="BR85" s="243"/>
      <c r="BS85" s="896"/>
      <c r="BT85" s="897"/>
      <c r="BU85" s="897"/>
      <c r="BV85" s="897"/>
      <c r="BW85" s="897"/>
      <c r="BX85" s="897"/>
      <c r="BY85" s="897"/>
      <c r="BZ85" s="897"/>
      <c r="CA85" s="897"/>
      <c r="CB85" s="897"/>
      <c r="CC85" s="897"/>
      <c r="CD85" s="897"/>
      <c r="CE85" s="897"/>
      <c r="CF85" s="897"/>
      <c r="CG85" s="902"/>
      <c r="CH85" s="899"/>
      <c r="CI85" s="900"/>
      <c r="CJ85" s="900"/>
      <c r="CK85" s="900"/>
      <c r="CL85" s="901"/>
      <c r="CM85" s="899"/>
      <c r="CN85" s="900"/>
      <c r="CO85" s="900"/>
      <c r="CP85" s="900"/>
      <c r="CQ85" s="901"/>
      <c r="CR85" s="899"/>
      <c r="CS85" s="900"/>
      <c r="CT85" s="900"/>
      <c r="CU85" s="900"/>
      <c r="CV85" s="901"/>
      <c r="CW85" s="899"/>
      <c r="CX85" s="900"/>
      <c r="CY85" s="900"/>
      <c r="CZ85" s="900"/>
      <c r="DA85" s="901"/>
      <c r="DB85" s="899"/>
      <c r="DC85" s="900"/>
      <c r="DD85" s="900"/>
      <c r="DE85" s="900"/>
      <c r="DF85" s="901"/>
      <c r="DG85" s="899"/>
      <c r="DH85" s="900"/>
      <c r="DI85" s="900"/>
      <c r="DJ85" s="900"/>
      <c r="DK85" s="901"/>
      <c r="DL85" s="899"/>
      <c r="DM85" s="900"/>
      <c r="DN85" s="900"/>
      <c r="DO85" s="900"/>
      <c r="DP85" s="901"/>
      <c r="DQ85" s="899"/>
      <c r="DR85" s="900"/>
      <c r="DS85" s="900"/>
      <c r="DT85" s="900"/>
      <c r="DU85" s="901"/>
      <c r="DV85" s="896"/>
      <c r="DW85" s="897"/>
      <c r="DX85" s="897"/>
      <c r="DY85" s="897"/>
      <c r="DZ85" s="898"/>
      <c r="EA85" s="230"/>
    </row>
    <row r="86" spans="1:131" ht="26.25" customHeight="1" x14ac:dyDescent="0.2">
      <c r="A86" s="238">
        <v>19</v>
      </c>
      <c r="B86" s="910"/>
      <c r="C86" s="911"/>
      <c r="D86" s="911"/>
      <c r="E86" s="911"/>
      <c r="F86" s="911"/>
      <c r="G86" s="911"/>
      <c r="H86" s="911"/>
      <c r="I86" s="911"/>
      <c r="J86" s="911"/>
      <c r="K86" s="911"/>
      <c r="L86" s="911"/>
      <c r="M86" s="911"/>
      <c r="N86" s="911"/>
      <c r="O86" s="911"/>
      <c r="P86" s="912"/>
      <c r="Q86" s="913"/>
      <c r="R86" s="867"/>
      <c r="S86" s="867"/>
      <c r="T86" s="867"/>
      <c r="U86" s="867"/>
      <c r="V86" s="867"/>
      <c r="W86" s="867"/>
      <c r="X86" s="867"/>
      <c r="Y86" s="867"/>
      <c r="Z86" s="867"/>
      <c r="AA86" s="867"/>
      <c r="AB86" s="867"/>
      <c r="AC86" s="867"/>
      <c r="AD86" s="867"/>
      <c r="AE86" s="867"/>
      <c r="AF86" s="867"/>
      <c r="AG86" s="867"/>
      <c r="AH86" s="867"/>
      <c r="AI86" s="867"/>
      <c r="AJ86" s="867"/>
      <c r="AK86" s="867"/>
      <c r="AL86" s="867"/>
      <c r="AM86" s="867"/>
      <c r="AN86" s="867"/>
      <c r="AO86" s="867"/>
      <c r="AP86" s="867"/>
      <c r="AQ86" s="867"/>
      <c r="AR86" s="867"/>
      <c r="AS86" s="867"/>
      <c r="AT86" s="867"/>
      <c r="AU86" s="867"/>
      <c r="AV86" s="867"/>
      <c r="AW86" s="867"/>
      <c r="AX86" s="867"/>
      <c r="AY86" s="867"/>
      <c r="AZ86" s="869"/>
      <c r="BA86" s="869"/>
      <c r="BB86" s="869"/>
      <c r="BC86" s="869"/>
      <c r="BD86" s="870"/>
      <c r="BE86" s="241"/>
      <c r="BF86" s="241"/>
      <c r="BG86" s="241"/>
      <c r="BH86" s="241"/>
      <c r="BI86" s="241"/>
      <c r="BJ86" s="241"/>
      <c r="BK86" s="241"/>
      <c r="BL86" s="241"/>
      <c r="BM86" s="241"/>
      <c r="BN86" s="241"/>
      <c r="BO86" s="241"/>
      <c r="BP86" s="241"/>
      <c r="BQ86" s="238">
        <v>80</v>
      </c>
      <c r="BR86" s="243"/>
      <c r="BS86" s="896"/>
      <c r="BT86" s="897"/>
      <c r="BU86" s="897"/>
      <c r="BV86" s="897"/>
      <c r="BW86" s="897"/>
      <c r="BX86" s="897"/>
      <c r="BY86" s="897"/>
      <c r="BZ86" s="897"/>
      <c r="CA86" s="897"/>
      <c r="CB86" s="897"/>
      <c r="CC86" s="897"/>
      <c r="CD86" s="897"/>
      <c r="CE86" s="897"/>
      <c r="CF86" s="897"/>
      <c r="CG86" s="902"/>
      <c r="CH86" s="899"/>
      <c r="CI86" s="900"/>
      <c r="CJ86" s="900"/>
      <c r="CK86" s="900"/>
      <c r="CL86" s="901"/>
      <c r="CM86" s="899"/>
      <c r="CN86" s="900"/>
      <c r="CO86" s="900"/>
      <c r="CP86" s="900"/>
      <c r="CQ86" s="901"/>
      <c r="CR86" s="899"/>
      <c r="CS86" s="900"/>
      <c r="CT86" s="900"/>
      <c r="CU86" s="900"/>
      <c r="CV86" s="901"/>
      <c r="CW86" s="899"/>
      <c r="CX86" s="900"/>
      <c r="CY86" s="900"/>
      <c r="CZ86" s="900"/>
      <c r="DA86" s="901"/>
      <c r="DB86" s="899"/>
      <c r="DC86" s="900"/>
      <c r="DD86" s="900"/>
      <c r="DE86" s="900"/>
      <c r="DF86" s="901"/>
      <c r="DG86" s="899"/>
      <c r="DH86" s="900"/>
      <c r="DI86" s="900"/>
      <c r="DJ86" s="900"/>
      <c r="DK86" s="901"/>
      <c r="DL86" s="899"/>
      <c r="DM86" s="900"/>
      <c r="DN86" s="900"/>
      <c r="DO86" s="900"/>
      <c r="DP86" s="901"/>
      <c r="DQ86" s="899"/>
      <c r="DR86" s="900"/>
      <c r="DS86" s="900"/>
      <c r="DT86" s="900"/>
      <c r="DU86" s="901"/>
      <c r="DV86" s="896"/>
      <c r="DW86" s="897"/>
      <c r="DX86" s="897"/>
      <c r="DY86" s="897"/>
      <c r="DZ86" s="898"/>
      <c r="EA86" s="230"/>
    </row>
    <row r="87" spans="1:131" ht="26.25" customHeight="1" x14ac:dyDescent="0.2">
      <c r="A87" s="244">
        <v>20</v>
      </c>
      <c r="B87" s="917"/>
      <c r="C87" s="918"/>
      <c r="D87" s="918"/>
      <c r="E87" s="918"/>
      <c r="F87" s="918"/>
      <c r="G87" s="918"/>
      <c r="H87" s="918"/>
      <c r="I87" s="918"/>
      <c r="J87" s="918"/>
      <c r="K87" s="918"/>
      <c r="L87" s="918"/>
      <c r="M87" s="918"/>
      <c r="N87" s="918"/>
      <c r="O87" s="918"/>
      <c r="P87" s="919"/>
      <c r="Q87" s="920"/>
      <c r="R87" s="921"/>
      <c r="S87" s="921"/>
      <c r="T87" s="921"/>
      <c r="U87" s="921"/>
      <c r="V87" s="921"/>
      <c r="W87" s="921"/>
      <c r="X87" s="921"/>
      <c r="Y87" s="921"/>
      <c r="Z87" s="921"/>
      <c r="AA87" s="921"/>
      <c r="AB87" s="921"/>
      <c r="AC87" s="921"/>
      <c r="AD87" s="921"/>
      <c r="AE87" s="921"/>
      <c r="AF87" s="921"/>
      <c r="AG87" s="921"/>
      <c r="AH87" s="921"/>
      <c r="AI87" s="921"/>
      <c r="AJ87" s="921"/>
      <c r="AK87" s="921"/>
      <c r="AL87" s="921"/>
      <c r="AM87" s="921"/>
      <c r="AN87" s="921"/>
      <c r="AO87" s="921"/>
      <c r="AP87" s="921"/>
      <c r="AQ87" s="921"/>
      <c r="AR87" s="921"/>
      <c r="AS87" s="921"/>
      <c r="AT87" s="921"/>
      <c r="AU87" s="921"/>
      <c r="AV87" s="921"/>
      <c r="AW87" s="921"/>
      <c r="AX87" s="921"/>
      <c r="AY87" s="921"/>
      <c r="AZ87" s="922"/>
      <c r="BA87" s="922"/>
      <c r="BB87" s="922"/>
      <c r="BC87" s="922"/>
      <c r="BD87" s="923"/>
      <c r="BE87" s="241"/>
      <c r="BF87" s="241"/>
      <c r="BG87" s="241"/>
      <c r="BH87" s="241"/>
      <c r="BI87" s="241"/>
      <c r="BJ87" s="241"/>
      <c r="BK87" s="241"/>
      <c r="BL87" s="241"/>
      <c r="BM87" s="241"/>
      <c r="BN87" s="241"/>
      <c r="BO87" s="241"/>
      <c r="BP87" s="241"/>
      <c r="BQ87" s="238">
        <v>81</v>
      </c>
      <c r="BR87" s="243"/>
      <c r="BS87" s="896"/>
      <c r="BT87" s="897"/>
      <c r="BU87" s="897"/>
      <c r="BV87" s="897"/>
      <c r="BW87" s="897"/>
      <c r="BX87" s="897"/>
      <c r="BY87" s="897"/>
      <c r="BZ87" s="897"/>
      <c r="CA87" s="897"/>
      <c r="CB87" s="897"/>
      <c r="CC87" s="897"/>
      <c r="CD87" s="897"/>
      <c r="CE87" s="897"/>
      <c r="CF87" s="897"/>
      <c r="CG87" s="902"/>
      <c r="CH87" s="899"/>
      <c r="CI87" s="900"/>
      <c r="CJ87" s="900"/>
      <c r="CK87" s="900"/>
      <c r="CL87" s="901"/>
      <c r="CM87" s="899"/>
      <c r="CN87" s="900"/>
      <c r="CO87" s="900"/>
      <c r="CP87" s="900"/>
      <c r="CQ87" s="901"/>
      <c r="CR87" s="899"/>
      <c r="CS87" s="900"/>
      <c r="CT87" s="900"/>
      <c r="CU87" s="900"/>
      <c r="CV87" s="901"/>
      <c r="CW87" s="899"/>
      <c r="CX87" s="900"/>
      <c r="CY87" s="900"/>
      <c r="CZ87" s="900"/>
      <c r="DA87" s="901"/>
      <c r="DB87" s="899"/>
      <c r="DC87" s="900"/>
      <c r="DD87" s="900"/>
      <c r="DE87" s="900"/>
      <c r="DF87" s="901"/>
      <c r="DG87" s="899"/>
      <c r="DH87" s="900"/>
      <c r="DI87" s="900"/>
      <c r="DJ87" s="900"/>
      <c r="DK87" s="901"/>
      <c r="DL87" s="899"/>
      <c r="DM87" s="900"/>
      <c r="DN87" s="900"/>
      <c r="DO87" s="900"/>
      <c r="DP87" s="901"/>
      <c r="DQ87" s="899"/>
      <c r="DR87" s="900"/>
      <c r="DS87" s="900"/>
      <c r="DT87" s="900"/>
      <c r="DU87" s="901"/>
      <c r="DV87" s="896"/>
      <c r="DW87" s="897"/>
      <c r="DX87" s="897"/>
      <c r="DY87" s="897"/>
      <c r="DZ87" s="898"/>
      <c r="EA87" s="230"/>
    </row>
    <row r="88" spans="1:131" ht="26.25" customHeight="1" thickBot="1" x14ac:dyDescent="0.25">
      <c r="A88" s="240" t="s">
        <v>376</v>
      </c>
      <c r="B88" s="826" t="s">
        <v>401</v>
      </c>
      <c r="C88" s="827"/>
      <c r="D88" s="827"/>
      <c r="E88" s="827"/>
      <c r="F88" s="827"/>
      <c r="G88" s="827"/>
      <c r="H88" s="827"/>
      <c r="I88" s="827"/>
      <c r="J88" s="827"/>
      <c r="K88" s="827"/>
      <c r="L88" s="827"/>
      <c r="M88" s="827"/>
      <c r="N88" s="827"/>
      <c r="O88" s="827"/>
      <c r="P88" s="828"/>
      <c r="Q88" s="877"/>
      <c r="R88" s="878"/>
      <c r="S88" s="878"/>
      <c r="T88" s="878"/>
      <c r="U88" s="878"/>
      <c r="V88" s="878"/>
      <c r="W88" s="878"/>
      <c r="X88" s="878"/>
      <c r="Y88" s="878"/>
      <c r="Z88" s="878"/>
      <c r="AA88" s="878"/>
      <c r="AB88" s="878"/>
      <c r="AC88" s="878"/>
      <c r="AD88" s="878"/>
      <c r="AE88" s="878"/>
      <c r="AF88" s="881">
        <v>4335</v>
      </c>
      <c r="AG88" s="881"/>
      <c r="AH88" s="881"/>
      <c r="AI88" s="881"/>
      <c r="AJ88" s="881"/>
      <c r="AK88" s="878"/>
      <c r="AL88" s="878"/>
      <c r="AM88" s="878"/>
      <c r="AN88" s="878"/>
      <c r="AO88" s="878"/>
      <c r="AP88" s="881">
        <v>93</v>
      </c>
      <c r="AQ88" s="881"/>
      <c r="AR88" s="881"/>
      <c r="AS88" s="881"/>
      <c r="AT88" s="881"/>
      <c r="AU88" s="881">
        <v>26</v>
      </c>
      <c r="AV88" s="881"/>
      <c r="AW88" s="881"/>
      <c r="AX88" s="881"/>
      <c r="AY88" s="881"/>
      <c r="AZ88" s="886"/>
      <c r="BA88" s="886"/>
      <c r="BB88" s="886"/>
      <c r="BC88" s="886"/>
      <c r="BD88" s="887"/>
      <c r="BE88" s="241"/>
      <c r="BF88" s="241"/>
      <c r="BG88" s="241"/>
      <c r="BH88" s="241"/>
      <c r="BI88" s="241"/>
      <c r="BJ88" s="241"/>
      <c r="BK88" s="241"/>
      <c r="BL88" s="241"/>
      <c r="BM88" s="241"/>
      <c r="BN88" s="241"/>
      <c r="BO88" s="241"/>
      <c r="BP88" s="241"/>
      <c r="BQ88" s="238">
        <v>82</v>
      </c>
      <c r="BR88" s="243"/>
      <c r="BS88" s="896"/>
      <c r="BT88" s="897"/>
      <c r="BU88" s="897"/>
      <c r="BV88" s="897"/>
      <c r="BW88" s="897"/>
      <c r="BX88" s="897"/>
      <c r="BY88" s="897"/>
      <c r="BZ88" s="897"/>
      <c r="CA88" s="897"/>
      <c r="CB88" s="897"/>
      <c r="CC88" s="897"/>
      <c r="CD88" s="897"/>
      <c r="CE88" s="897"/>
      <c r="CF88" s="897"/>
      <c r="CG88" s="902"/>
      <c r="CH88" s="899"/>
      <c r="CI88" s="900"/>
      <c r="CJ88" s="900"/>
      <c r="CK88" s="900"/>
      <c r="CL88" s="901"/>
      <c r="CM88" s="899"/>
      <c r="CN88" s="900"/>
      <c r="CO88" s="900"/>
      <c r="CP88" s="900"/>
      <c r="CQ88" s="901"/>
      <c r="CR88" s="899"/>
      <c r="CS88" s="900"/>
      <c r="CT88" s="900"/>
      <c r="CU88" s="900"/>
      <c r="CV88" s="901"/>
      <c r="CW88" s="899"/>
      <c r="CX88" s="900"/>
      <c r="CY88" s="900"/>
      <c r="CZ88" s="900"/>
      <c r="DA88" s="901"/>
      <c r="DB88" s="899"/>
      <c r="DC88" s="900"/>
      <c r="DD88" s="900"/>
      <c r="DE88" s="900"/>
      <c r="DF88" s="901"/>
      <c r="DG88" s="899"/>
      <c r="DH88" s="900"/>
      <c r="DI88" s="900"/>
      <c r="DJ88" s="900"/>
      <c r="DK88" s="901"/>
      <c r="DL88" s="899"/>
      <c r="DM88" s="900"/>
      <c r="DN88" s="900"/>
      <c r="DO88" s="900"/>
      <c r="DP88" s="901"/>
      <c r="DQ88" s="899"/>
      <c r="DR88" s="900"/>
      <c r="DS88" s="900"/>
      <c r="DT88" s="900"/>
      <c r="DU88" s="901"/>
      <c r="DV88" s="896"/>
      <c r="DW88" s="897"/>
      <c r="DX88" s="897"/>
      <c r="DY88" s="897"/>
      <c r="DZ88" s="898"/>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6"/>
      <c r="BT89" s="897"/>
      <c r="BU89" s="897"/>
      <c r="BV89" s="897"/>
      <c r="BW89" s="897"/>
      <c r="BX89" s="897"/>
      <c r="BY89" s="897"/>
      <c r="BZ89" s="897"/>
      <c r="CA89" s="897"/>
      <c r="CB89" s="897"/>
      <c r="CC89" s="897"/>
      <c r="CD89" s="897"/>
      <c r="CE89" s="897"/>
      <c r="CF89" s="897"/>
      <c r="CG89" s="902"/>
      <c r="CH89" s="899"/>
      <c r="CI89" s="900"/>
      <c r="CJ89" s="900"/>
      <c r="CK89" s="900"/>
      <c r="CL89" s="901"/>
      <c r="CM89" s="899"/>
      <c r="CN89" s="900"/>
      <c r="CO89" s="900"/>
      <c r="CP89" s="900"/>
      <c r="CQ89" s="901"/>
      <c r="CR89" s="899"/>
      <c r="CS89" s="900"/>
      <c r="CT89" s="900"/>
      <c r="CU89" s="900"/>
      <c r="CV89" s="901"/>
      <c r="CW89" s="899"/>
      <c r="CX89" s="900"/>
      <c r="CY89" s="900"/>
      <c r="CZ89" s="900"/>
      <c r="DA89" s="901"/>
      <c r="DB89" s="899"/>
      <c r="DC89" s="900"/>
      <c r="DD89" s="900"/>
      <c r="DE89" s="900"/>
      <c r="DF89" s="901"/>
      <c r="DG89" s="899"/>
      <c r="DH89" s="900"/>
      <c r="DI89" s="900"/>
      <c r="DJ89" s="900"/>
      <c r="DK89" s="901"/>
      <c r="DL89" s="899"/>
      <c r="DM89" s="900"/>
      <c r="DN89" s="900"/>
      <c r="DO89" s="900"/>
      <c r="DP89" s="901"/>
      <c r="DQ89" s="899"/>
      <c r="DR89" s="900"/>
      <c r="DS89" s="900"/>
      <c r="DT89" s="900"/>
      <c r="DU89" s="901"/>
      <c r="DV89" s="896"/>
      <c r="DW89" s="897"/>
      <c r="DX89" s="897"/>
      <c r="DY89" s="897"/>
      <c r="DZ89" s="898"/>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6"/>
      <c r="BT90" s="897"/>
      <c r="BU90" s="897"/>
      <c r="BV90" s="897"/>
      <c r="BW90" s="897"/>
      <c r="BX90" s="897"/>
      <c r="BY90" s="897"/>
      <c r="BZ90" s="897"/>
      <c r="CA90" s="897"/>
      <c r="CB90" s="897"/>
      <c r="CC90" s="897"/>
      <c r="CD90" s="897"/>
      <c r="CE90" s="897"/>
      <c r="CF90" s="897"/>
      <c r="CG90" s="902"/>
      <c r="CH90" s="899"/>
      <c r="CI90" s="900"/>
      <c r="CJ90" s="900"/>
      <c r="CK90" s="900"/>
      <c r="CL90" s="901"/>
      <c r="CM90" s="899"/>
      <c r="CN90" s="900"/>
      <c r="CO90" s="900"/>
      <c r="CP90" s="900"/>
      <c r="CQ90" s="901"/>
      <c r="CR90" s="899"/>
      <c r="CS90" s="900"/>
      <c r="CT90" s="900"/>
      <c r="CU90" s="900"/>
      <c r="CV90" s="901"/>
      <c r="CW90" s="899"/>
      <c r="CX90" s="900"/>
      <c r="CY90" s="900"/>
      <c r="CZ90" s="900"/>
      <c r="DA90" s="901"/>
      <c r="DB90" s="899"/>
      <c r="DC90" s="900"/>
      <c r="DD90" s="900"/>
      <c r="DE90" s="900"/>
      <c r="DF90" s="901"/>
      <c r="DG90" s="899"/>
      <c r="DH90" s="900"/>
      <c r="DI90" s="900"/>
      <c r="DJ90" s="900"/>
      <c r="DK90" s="901"/>
      <c r="DL90" s="899"/>
      <c r="DM90" s="900"/>
      <c r="DN90" s="900"/>
      <c r="DO90" s="900"/>
      <c r="DP90" s="901"/>
      <c r="DQ90" s="899"/>
      <c r="DR90" s="900"/>
      <c r="DS90" s="900"/>
      <c r="DT90" s="900"/>
      <c r="DU90" s="901"/>
      <c r="DV90" s="896"/>
      <c r="DW90" s="897"/>
      <c r="DX90" s="897"/>
      <c r="DY90" s="897"/>
      <c r="DZ90" s="898"/>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6"/>
      <c r="BT91" s="897"/>
      <c r="BU91" s="897"/>
      <c r="BV91" s="897"/>
      <c r="BW91" s="897"/>
      <c r="BX91" s="897"/>
      <c r="BY91" s="897"/>
      <c r="BZ91" s="897"/>
      <c r="CA91" s="897"/>
      <c r="CB91" s="897"/>
      <c r="CC91" s="897"/>
      <c r="CD91" s="897"/>
      <c r="CE91" s="897"/>
      <c r="CF91" s="897"/>
      <c r="CG91" s="902"/>
      <c r="CH91" s="899"/>
      <c r="CI91" s="900"/>
      <c r="CJ91" s="900"/>
      <c r="CK91" s="900"/>
      <c r="CL91" s="901"/>
      <c r="CM91" s="899"/>
      <c r="CN91" s="900"/>
      <c r="CO91" s="900"/>
      <c r="CP91" s="900"/>
      <c r="CQ91" s="901"/>
      <c r="CR91" s="899"/>
      <c r="CS91" s="900"/>
      <c r="CT91" s="900"/>
      <c r="CU91" s="900"/>
      <c r="CV91" s="901"/>
      <c r="CW91" s="899"/>
      <c r="CX91" s="900"/>
      <c r="CY91" s="900"/>
      <c r="CZ91" s="900"/>
      <c r="DA91" s="901"/>
      <c r="DB91" s="899"/>
      <c r="DC91" s="900"/>
      <c r="DD91" s="900"/>
      <c r="DE91" s="900"/>
      <c r="DF91" s="901"/>
      <c r="DG91" s="899"/>
      <c r="DH91" s="900"/>
      <c r="DI91" s="900"/>
      <c r="DJ91" s="900"/>
      <c r="DK91" s="901"/>
      <c r="DL91" s="899"/>
      <c r="DM91" s="900"/>
      <c r="DN91" s="900"/>
      <c r="DO91" s="900"/>
      <c r="DP91" s="901"/>
      <c r="DQ91" s="899"/>
      <c r="DR91" s="900"/>
      <c r="DS91" s="900"/>
      <c r="DT91" s="900"/>
      <c r="DU91" s="901"/>
      <c r="DV91" s="896"/>
      <c r="DW91" s="897"/>
      <c r="DX91" s="897"/>
      <c r="DY91" s="897"/>
      <c r="DZ91" s="898"/>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6"/>
      <c r="BT92" s="897"/>
      <c r="BU92" s="897"/>
      <c r="BV92" s="897"/>
      <c r="BW92" s="897"/>
      <c r="BX92" s="897"/>
      <c r="BY92" s="897"/>
      <c r="BZ92" s="897"/>
      <c r="CA92" s="897"/>
      <c r="CB92" s="897"/>
      <c r="CC92" s="897"/>
      <c r="CD92" s="897"/>
      <c r="CE92" s="897"/>
      <c r="CF92" s="897"/>
      <c r="CG92" s="902"/>
      <c r="CH92" s="899"/>
      <c r="CI92" s="900"/>
      <c r="CJ92" s="900"/>
      <c r="CK92" s="900"/>
      <c r="CL92" s="901"/>
      <c r="CM92" s="899"/>
      <c r="CN92" s="900"/>
      <c r="CO92" s="900"/>
      <c r="CP92" s="900"/>
      <c r="CQ92" s="901"/>
      <c r="CR92" s="899"/>
      <c r="CS92" s="900"/>
      <c r="CT92" s="900"/>
      <c r="CU92" s="900"/>
      <c r="CV92" s="901"/>
      <c r="CW92" s="899"/>
      <c r="CX92" s="900"/>
      <c r="CY92" s="900"/>
      <c r="CZ92" s="900"/>
      <c r="DA92" s="901"/>
      <c r="DB92" s="899"/>
      <c r="DC92" s="900"/>
      <c r="DD92" s="900"/>
      <c r="DE92" s="900"/>
      <c r="DF92" s="901"/>
      <c r="DG92" s="899"/>
      <c r="DH92" s="900"/>
      <c r="DI92" s="900"/>
      <c r="DJ92" s="900"/>
      <c r="DK92" s="901"/>
      <c r="DL92" s="899"/>
      <c r="DM92" s="900"/>
      <c r="DN92" s="900"/>
      <c r="DO92" s="900"/>
      <c r="DP92" s="901"/>
      <c r="DQ92" s="899"/>
      <c r="DR92" s="900"/>
      <c r="DS92" s="900"/>
      <c r="DT92" s="900"/>
      <c r="DU92" s="901"/>
      <c r="DV92" s="896"/>
      <c r="DW92" s="897"/>
      <c r="DX92" s="897"/>
      <c r="DY92" s="897"/>
      <c r="DZ92" s="898"/>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6"/>
      <c r="BT93" s="897"/>
      <c r="BU93" s="897"/>
      <c r="BV93" s="897"/>
      <c r="BW93" s="897"/>
      <c r="BX93" s="897"/>
      <c r="BY93" s="897"/>
      <c r="BZ93" s="897"/>
      <c r="CA93" s="897"/>
      <c r="CB93" s="897"/>
      <c r="CC93" s="897"/>
      <c r="CD93" s="897"/>
      <c r="CE93" s="897"/>
      <c r="CF93" s="897"/>
      <c r="CG93" s="902"/>
      <c r="CH93" s="899"/>
      <c r="CI93" s="900"/>
      <c r="CJ93" s="900"/>
      <c r="CK93" s="900"/>
      <c r="CL93" s="901"/>
      <c r="CM93" s="899"/>
      <c r="CN93" s="900"/>
      <c r="CO93" s="900"/>
      <c r="CP93" s="900"/>
      <c r="CQ93" s="901"/>
      <c r="CR93" s="899"/>
      <c r="CS93" s="900"/>
      <c r="CT93" s="900"/>
      <c r="CU93" s="900"/>
      <c r="CV93" s="901"/>
      <c r="CW93" s="899"/>
      <c r="CX93" s="900"/>
      <c r="CY93" s="900"/>
      <c r="CZ93" s="900"/>
      <c r="DA93" s="901"/>
      <c r="DB93" s="899"/>
      <c r="DC93" s="900"/>
      <c r="DD93" s="900"/>
      <c r="DE93" s="900"/>
      <c r="DF93" s="901"/>
      <c r="DG93" s="899"/>
      <c r="DH93" s="900"/>
      <c r="DI93" s="900"/>
      <c r="DJ93" s="900"/>
      <c r="DK93" s="901"/>
      <c r="DL93" s="899"/>
      <c r="DM93" s="900"/>
      <c r="DN93" s="900"/>
      <c r="DO93" s="900"/>
      <c r="DP93" s="901"/>
      <c r="DQ93" s="899"/>
      <c r="DR93" s="900"/>
      <c r="DS93" s="900"/>
      <c r="DT93" s="900"/>
      <c r="DU93" s="901"/>
      <c r="DV93" s="896"/>
      <c r="DW93" s="897"/>
      <c r="DX93" s="897"/>
      <c r="DY93" s="897"/>
      <c r="DZ93" s="898"/>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6"/>
      <c r="BT94" s="897"/>
      <c r="BU94" s="897"/>
      <c r="BV94" s="897"/>
      <c r="BW94" s="897"/>
      <c r="BX94" s="897"/>
      <c r="BY94" s="897"/>
      <c r="BZ94" s="897"/>
      <c r="CA94" s="897"/>
      <c r="CB94" s="897"/>
      <c r="CC94" s="897"/>
      <c r="CD94" s="897"/>
      <c r="CE94" s="897"/>
      <c r="CF94" s="897"/>
      <c r="CG94" s="902"/>
      <c r="CH94" s="899"/>
      <c r="CI94" s="900"/>
      <c r="CJ94" s="900"/>
      <c r="CK94" s="900"/>
      <c r="CL94" s="901"/>
      <c r="CM94" s="899"/>
      <c r="CN94" s="900"/>
      <c r="CO94" s="900"/>
      <c r="CP94" s="900"/>
      <c r="CQ94" s="901"/>
      <c r="CR94" s="899"/>
      <c r="CS94" s="900"/>
      <c r="CT94" s="900"/>
      <c r="CU94" s="900"/>
      <c r="CV94" s="901"/>
      <c r="CW94" s="899"/>
      <c r="CX94" s="900"/>
      <c r="CY94" s="900"/>
      <c r="CZ94" s="900"/>
      <c r="DA94" s="901"/>
      <c r="DB94" s="899"/>
      <c r="DC94" s="900"/>
      <c r="DD94" s="900"/>
      <c r="DE94" s="900"/>
      <c r="DF94" s="901"/>
      <c r="DG94" s="899"/>
      <c r="DH94" s="900"/>
      <c r="DI94" s="900"/>
      <c r="DJ94" s="900"/>
      <c r="DK94" s="901"/>
      <c r="DL94" s="899"/>
      <c r="DM94" s="900"/>
      <c r="DN94" s="900"/>
      <c r="DO94" s="900"/>
      <c r="DP94" s="901"/>
      <c r="DQ94" s="899"/>
      <c r="DR94" s="900"/>
      <c r="DS94" s="900"/>
      <c r="DT94" s="900"/>
      <c r="DU94" s="901"/>
      <c r="DV94" s="896"/>
      <c r="DW94" s="897"/>
      <c r="DX94" s="897"/>
      <c r="DY94" s="897"/>
      <c r="DZ94" s="898"/>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6"/>
      <c r="BT95" s="897"/>
      <c r="BU95" s="897"/>
      <c r="BV95" s="897"/>
      <c r="BW95" s="897"/>
      <c r="BX95" s="897"/>
      <c r="BY95" s="897"/>
      <c r="BZ95" s="897"/>
      <c r="CA95" s="897"/>
      <c r="CB95" s="897"/>
      <c r="CC95" s="897"/>
      <c r="CD95" s="897"/>
      <c r="CE95" s="897"/>
      <c r="CF95" s="897"/>
      <c r="CG95" s="902"/>
      <c r="CH95" s="899"/>
      <c r="CI95" s="900"/>
      <c r="CJ95" s="900"/>
      <c r="CK95" s="900"/>
      <c r="CL95" s="901"/>
      <c r="CM95" s="899"/>
      <c r="CN95" s="900"/>
      <c r="CO95" s="900"/>
      <c r="CP95" s="900"/>
      <c r="CQ95" s="901"/>
      <c r="CR95" s="899"/>
      <c r="CS95" s="900"/>
      <c r="CT95" s="900"/>
      <c r="CU95" s="900"/>
      <c r="CV95" s="901"/>
      <c r="CW95" s="899"/>
      <c r="CX95" s="900"/>
      <c r="CY95" s="900"/>
      <c r="CZ95" s="900"/>
      <c r="DA95" s="901"/>
      <c r="DB95" s="899"/>
      <c r="DC95" s="900"/>
      <c r="DD95" s="900"/>
      <c r="DE95" s="900"/>
      <c r="DF95" s="901"/>
      <c r="DG95" s="899"/>
      <c r="DH95" s="900"/>
      <c r="DI95" s="900"/>
      <c r="DJ95" s="900"/>
      <c r="DK95" s="901"/>
      <c r="DL95" s="899"/>
      <c r="DM95" s="900"/>
      <c r="DN95" s="900"/>
      <c r="DO95" s="900"/>
      <c r="DP95" s="901"/>
      <c r="DQ95" s="899"/>
      <c r="DR95" s="900"/>
      <c r="DS95" s="900"/>
      <c r="DT95" s="900"/>
      <c r="DU95" s="901"/>
      <c r="DV95" s="896"/>
      <c r="DW95" s="897"/>
      <c r="DX95" s="897"/>
      <c r="DY95" s="897"/>
      <c r="DZ95" s="898"/>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6"/>
      <c r="BT96" s="897"/>
      <c r="BU96" s="897"/>
      <c r="BV96" s="897"/>
      <c r="BW96" s="897"/>
      <c r="BX96" s="897"/>
      <c r="BY96" s="897"/>
      <c r="BZ96" s="897"/>
      <c r="CA96" s="897"/>
      <c r="CB96" s="897"/>
      <c r="CC96" s="897"/>
      <c r="CD96" s="897"/>
      <c r="CE96" s="897"/>
      <c r="CF96" s="897"/>
      <c r="CG96" s="902"/>
      <c r="CH96" s="899"/>
      <c r="CI96" s="900"/>
      <c r="CJ96" s="900"/>
      <c r="CK96" s="900"/>
      <c r="CL96" s="901"/>
      <c r="CM96" s="899"/>
      <c r="CN96" s="900"/>
      <c r="CO96" s="900"/>
      <c r="CP96" s="900"/>
      <c r="CQ96" s="901"/>
      <c r="CR96" s="899"/>
      <c r="CS96" s="900"/>
      <c r="CT96" s="900"/>
      <c r="CU96" s="900"/>
      <c r="CV96" s="901"/>
      <c r="CW96" s="899"/>
      <c r="CX96" s="900"/>
      <c r="CY96" s="900"/>
      <c r="CZ96" s="900"/>
      <c r="DA96" s="901"/>
      <c r="DB96" s="899"/>
      <c r="DC96" s="900"/>
      <c r="DD96" s="900"/>
      <c r="DE96" s="900"/>
      <c r="DF96" s="901"/>
      <c r="DG96" s="899"/>
      <c r="DH96" s="900"/>
      <c r="DI96" s="900"/>
      <c r="DJ96" s="900"/>
      <c r="DK96" s="901"/>
      <c r="DL96" s="899"/>
      <c r="DM96" s="900"/>
      <c r="DN96" s="900"/>
      <c r="DO96" s="900"/>
      <c r="DP96" s="901"/>
      <c r="DQ96" s="899"/>
      <c r="DR96" s="900"/>
      <c r="DS96" s="900"/>
      <c r="DT96" s="900"/>
      <c r="DU96" s="901"/>
      <c r="DV96" s="896"/>
      <c r="DW96" s="897"/>
      <c r="DX96" s="897"/>
      <c r="DY96" s="897"/>
      <c r="DZ96" s="898"/>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6"/>
      <c r="BT97" s="897"/>
      <c r="BU97" s="897"/>
      <c r="BV97" s="897"/>
      <c r="BW97" s="897"/>
      <c r="BX97" s="897"/>
      <c r="BY97" s="897"/>
      <c r="BZ97" s="897"/>
      <c r="CA97" s="897"/>
      <c r="CB97" s="897"/>
      <c r="CC97" s="897"/>
      <c r="CD97" s="897"/>
      <c r="CE97" s="897"/>
      <c r="CF97" s="897"/>
      <c r="CG97" s="902"/>
      <c r="CH97" s="899"/>
      <c r="CI97" s="900"/>
      <c r="CJ97" s="900"/>
      <c r="CK97" s="900"/>
      <c r="CL97" s="901"/>
      <c r="CM97" s="899"/>
      <c r="CN97" s="900"/>
      <c r="CO97" s="900"/>
      <c r="CP97" s="900"/>
      <c r="CQ97" s="901"/>
      <c r="CR97" s="899"/>
      <c r="CS97" s="900"/>
      <c r="CT97" s="900"/>
      <c r="CU97" s="900"/>
      <c r="CV97" s="901"/>
      <c r="CW97" s="899"/>
      <c r="CX97" s="900"/>
      <c r="CY97" s="900"/>
      <c r="CZ97" s="900"/>
      <c r="DA97" s="901"/>
      <c r="DB97" s="899"/>
      <c r="DC97" s="900"/>
      <c r="DD97" s="900"/>
      <c r="DE97" s="900"/>
      <c r="DF97" s="901"/>
      <c r="DG97" s="899"/>
      <c r="DH97" s="900"/>
      <c r="DI97" s="900"/>
      <c r="DJ97" s="900"/>
      <c r="DK97" s="901"/>
      <c r="DL97" s="899"/>
      <c r="DM97" s="900"/>
      <c r="DN97" s="900"/>
      <c r="DO97" s="900"/>
      <c r="DP97" s="901"/>
      <c r="DQ97" s="899"/>
      <c r="DR97" s="900"/>
      <c r="DS97" s="900"/>
      <c r="DT97" s="900"/>
      <c r="DU97" s="901"/>
      <c r="DV97" s="896"/>
      <c r="DW97" s="897"/>
      <c r="DX97" s="897"/>
      <c r="DY97" s="897"/>
      <c r="DZ97" s="898"/>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6"/>
      <c r="BT98" s="897"/>
      <c r="BU98" s="897"/>
      <c r="BV98" s="897"/>
      <c r="BW98" s="897"/>
      <c r="BX98" s="897"/>
      <c r="BY98" s="897"/>
      <c r="BZ98" s="897"/>
      <c r="CA98" s="897"/>
      <c r="CB98" s="897"/>
      <c r="CC98" s="897"/>
      <c r="CD98" s="897"/>
      <c r="CE98" s="897"/>
      <c r="CF98" s="897"/>
      <c r="CG98" s="902"/>
      <c r="CH98" s="899"/>
      <c r="CI98" s="900"/>
      <c r="CJ98" s="900"/>
      <c r="CK98" s="900"/>
      <c r="CL98" s="901"/>
      <c r="CM98" s="899"/>
      <c r="CN98" s="900"/>
      <c r="CO98" s="900"/>
      <c r="CP98" s="900"/>
      <c r="CQ98" s="901"/>
      <c r="CR98" s="899"/>
      <c r="CS98" s="900"/>
      <c r="CT98" s="900"/>
      <c r="CU98" s="900"/>
      <c r="CV98" s="901"/>
      <c r="CW98" s="899"/>
      <c r="CX98" s="900"/>
      <c r="CY98" s="900"/>
      <c r="CZ98" s="900"/>
      <c r="DA98" s="901"/>
      <c r="DB98" s="899"/>
      <c r="DC98" s="900"/>
      <c r="DD98" s="900"/>
      <c r="DE98" s="900"/>
      <c r="DF98" s="901"/>
      <c r="DG98" s="899"/>
      <c r="DH98" s="900"/>
      <c r="DI98" s="900"/>
      <c r="DJ98" s="900"/>
      <c r="DK98" s="901"/>
      <c r="DL98" s="899"/>
      <c r="DM98" s="900"/>
      <c r="DN98" s="900"/>
      <c r="DO98" s="900"/>
      <c r="DP98" s="901"/>
      <c r="DQ98" s="899"/>
      <c r="DR98" s="900"/>
      <c r="DS98" s="900"/>
      <c r="DT98" s="900"/>
      <c r="DU98" s="901"/>
      <c r="DV98" s="896"/>
      <c r="DW98" s="897"/>
      <c r="DX98" s="897"/>
      <c r="DY98" s="897"/>
      <c r="DZ98" s="898"/>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6"/>
      <c r="BT99" s="897"/>
      <c r="BU99" s="897"/>
      <c r="BV99" s="897"/>
      <c r="BW99" s="897"/>
      <c r="BX99" s="897"/>
      <c r="BY99" s="897"/>
      <c r="BZ99" s="897"/>
      <c r="CA99" s="897"/>
      <c r="CB99" s="897"/>
      <c r="CC99" s="897"/>
      <c r="CD99" s="897"/>
      <c r="CE99" s="897"/>
      <c r="CF99" s="897"/>
      <c r="CG99" s="902"/>
      <c r="CH99" s="899"/>
      <c r="CI99" s="900"/>
      <c r="CJ99" s="900"/>
      <c r="CK99" s="900"/>
      <c r="CL99" s="901"/>
      <c r="CM99" s="899"/>
      <c r="CN99" s="900"/>
      <c r="CO99" s="900"/>
      <c r="CP99" s="900"/>
      <c r="CQ99" s="901"/>
      <c r="CR99" s="899"/>
      <c r="CS99" s="900"/>
      <c r="CT99" s="900"/>
      <c r="CU99" s="900"/>
      <c r="CV99" s="901"/>
      <c r="CW99" s="899"/>
      <c r="CX99" s="900"/>
      <c r="CY99" s="900"/>
      <c r="CZ99" s="900"/>
      <c r="DA99" s="901"/>
      <c r="DB99" s="899"/>
      <c r="DC99" s="900"/>
      <c r="DD99" s="900"/>
      <c r="DE99" s="900"/>
      <c r="DF99" s="901"/>
      <c r="DG99" s="899"/>
      <c r="DH99" s="900"/>
      <c r="DI99" s="900"/>
      <c r="DJ99" s="900"/>
      <c r="DK99" s="901"/>
      <c r="DL99" s="899"/>
      <c r="DM99" s="900"/>
      <c r="DN99" s="900"/>
      <c r="DO99" s="900"/>
      <c r="DP99" s="901"/>
      <c r="DQ99" s="899"/>
      <c r="DR99" s="900"/>
      <c r="DS99" s="900"/>
      <c r="DT99" s="900"/>
      <c r="DU99" s="901"/>
      <c r="DV99" s="896"/>
      <c r="DW99" s="897"/>
      <c r="DX99" s="897"/>
      <c r="DY99" s="897"/>
      <c r="DZ99" s="898"/>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6"/>
      <c r="BT100" s="897"/>
      <c r="BU100" s="897"/>
      <c r="BV100" s="897"/>
      <c r="BW100" s="897"/>
      <c r="BX100" s="897"/>
      <c r="BY100" s="897"/>
      <c r="BZ100" s="897"/>
      <c r="CA100" s="897"/>
      <c r="CB100" s="897"/>
      <c r="CC100" s="897"/>
      <c r="CD100" s="897"/>
      <c r="CE100" s="897"/>
      <c r="CF100" s="897"/>
      <c r="CG100" s="902"/>
      <c r="CH100" s="899"/>
      <c r="CI100" s="900"/>
      <c r="CJ100" s="900"/>
      <c r="CK100" s="900"/>
      <c r="CL100" s="901"/>
      <c r="CM100" s="899"/>
      <c r="CN100" s="900"/>
      <c r="CO100" s="900"/>
      <c r="CP100" s="900"/>
      <c r="CQ100" s="901"/>
      <c r="CR100" s="899"/>
      <c r="CS100" s="900"/>
      <c r="CT100" s="900"/>
      <c r="CU100" s="900"/>
      <c r="CV100" s="901"/>
      <c r="CW100" s="899"/>
      <c r="CX100" s="900"/>
      <c r="CY100" s="900"/>
      <c r="CZ100" s="900"/>
      <c r="DA100" s="901"/>
      <c r="DB100" s="899"/>
      <c r="DC100" s="900"/>
      <c r="DD100" s="900"/>
      <c r="DE100" s="900"/>
      <c r="DF100" s="901"/>
      <c r="DG100" s="899"/>
      <c r="DH100" s="900"/>
      <c r="DI100" s="900"/>
      <c r="DJ100" s="900"/>
      <c r="DK100" s="901"/>
      <c r="DL100" s="899"/>
      <c r="DM100" s="900"/>
      <c r="DN100" s="900"/>
      <c r="DO100" s="900"/>
      <c r="DP100" s="901"/>
      <c r="DQ100" s="899"/>
      <c r="DR100" s="900"/>
      <c r="DS100" s="900"/>
      <c r="DT100" s="900"/>
      <c r="DU100" s="901"/>
      <c r="DV100" s="896"/>
      <c r="DW100" s="897"/>
      <c r="DX100" s="897"/>
      <c r="DY100" s="897"/>
      <c r="DZ100" s="898"/>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6"/>
      <c r="BT101" s="897"/>
      <c r="BU101" s="897"/>
      <c r="BV101" s="897"/>
      <c r="BW101" s="897"/>
      <c r="BX101" s="897"/>
      <c r="BY101" s="897"/>
      <c r="BZ101" s="897"/>
      <c r="CA101" s="897"/>
      <c r="CB101" s="897"/>
      <c r="CC101" s="897"/>
      <c r="CD101" s="897"/>
      <c r="CE101" s="897"/>
      <c r="CF101" s="897"/>
      <c r="CG101" s="902"/>
      <c r="CH101" s="899"/>
      <c r="CI101" s="900"/>
      <c r="CJ101" s="900"/>
      <c r="CK101" s="900"/>
      <c r="CL101" s="901"/>
      <c r="CM101" s="899"/>
      <c r="CN101" s="900"/>
      <c r="CO101" s="900"/>
      <c r="CP101" s="900"/>
      <c r="CQ101" s="901"/>
      <c r="CR101" s="899"/>
      <c r="CS101" s="900"/>
      <c r="CT101" s="900"/>
      <c r="CU101" s="900"/>
      <c r="CV101" s="901"/>
      <c r="CW101" s="899"/>
      <c r="CX101" s="900"/>
      <c r="CY101" s="900"/>
      <c r="CZ101" s="900"/>
      <c r="DA101" s="901"/>
      <c r="DB101" s="899"/>
      <c r="DC101" s="900"/>
      <c r="DD101" s="900"/>
      <c r="DE101" s="900"/>
      <c r="DF101" s="901"/>
      <c r="DG101" s="899"/>
      <c r="DH101" s="900"/>
      <c r="DI101" s="900"/>
      <c r="DJ101" s="900"/>
      <c r="DK101" s="901"/>
      <c r="DL101" s="899"/>
      <c r="DM101" s="900"/>
      <c r="DN101" s="900"/>
      <c r="DO101" s="900"/>
      <c r="DP101" s="901"/>
      <c r="DQ101" s="899"/>
      <c r="DR101" s="900"/>
      <c r="DS101" s="900"/>
      <c r="DT101" s="900"/>
      <c r="DU101" s="901"/>
      <c r="DV101" s="896"/>
      <c r="DW101" s="897"/>
      <c r="DX101" s="897"/>
      <c r="DY101" s="897"/>
      <c r="DZ101" s="898"/>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6" t="s">
        <v>402</v>
      </c>
      <c r="BS102" s="827"/>
      <c r="BT102" s="827"/>
      <c r="BU102" s="827"/>
      <c r="BV102" s="827"/>
      <c r="BW102" s="827"/>
      <c r="BX102" s="827"/>
      <c r="BY102" s="827"/>
      <c r="BZ102" s="827"/>
      <c r="CA102" s="827"/>
      <c r="CB102" s="827"/>
      <c r="CC102" s="827"/>
      <c r="CD102" s="827"/>
      <c r="CE102" s="827"/>
      <c r="CF102" s="827"/>
      <c r="CG102" s="828"/>
      <c r="CH102" s="924"/>
      <c r="CI102" s="925"/>
      <c r="CJ102" s="925"/>
      <c r="CK102" s="925"/>
      <c r="CL102" s="926"/>
      <c r="CM102" s="924"/>
      <c r="CN102" s="925"/>
      <c r="CO102" s="925"/>
      <c r="CP102" s="925"/>
      <c r="CQ102" s="926"/>
      <c r="CR102" s="927"/>
      <c r="CS102" s="889"/>
      <c r="CT102" s="889"/>
      <c r="CU102" s="889"/>
      <c r="CV102" s="928"/>
      <c r="CW102" s="927"/>
      <c r="CX102" s="889"/>
      <c r="CY102" s="889"/>
      <c r="CZ102" s="889"/>
      <c r="DA102" s="928"/>
      <c r="DB102" s="927"/>
      <c r="DC102" s="889"/>
      <c r="DD102" s="889"/>
      <c r="DE102" s="889"/>
      <c r="DF102" s="928"/>
      <c r="DG102" s="927"/>
      <c r="DH102" s="889"/>
      <c r="DI102" s="889"/>
      <c r="DJ102" s="889"/>
      <c r="DK102" s="928"/>
      <c r="DL102" s="927"/>
      <c r="DM102" s="889"/>
      <c r="DN102" s="889"/>
      <c r="DO102" s="889"/>
      <c r="DP102" s="928"/>
      <c r="DQ102" s="927"/>
      <c r="DR102" s="889"/>
      <c r="DS102" s="889"/>
      <c r="DT102" s="889"/>
      <c r="DU102" s="928"/>
      <c r="DV102" s="826"/>
      <c r="DW102" s="827"/>
      <c r="DX102" s="827"/>
      <c r="DY102" s="827"/>
      <c r="DZ102" s="951"/>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2" t="s">
        <v>403</v>
      </c>
      <c r="BR103" s="952"/>
      <c r="BS103" s="952"/>
      <c r="BT103" s="952"/>
      <c r="BU103" s="952"/>
      <c r="BV103" s="952"/>
      <c r="BW103" s="952"/>
      <c r="BX103" s="952"/>
      <c r="BY103" s="952"/>
      <c r="BZ103" s="952"/>
      <c r="CA103" s="952"/>
      <c r="CB103" s="952"/>
      <c r="CC103" s="952"/>
      <c r="CD103" s="952"/>
      <c r="CE103" s="952"/>
      <c r="CF103" s="952"/>
      <c r="CG103" s="952"/>
      <c r="CH103" s="952"/>
      <c r="CI103" s="952"/>
      <c r="CJ103" s="952"/>
      <c r="CK103" s="952"/>
      <c r="CL103" s="952"/>
      <c r="CM103" s="952"/>
      <c r="CN103" s="952"/>
      <c r="CO103" s="952"/>
      <c r="CP103" s="952"/>
      <c r="CQ103" s="952"/>
      <c r="CR103" s="952"/>
      <c r="CS103" s="952"/>
      <c r="CT103" s="952"/>
      <c r="CU103" s="952"/>
      <c r="CV103" s="952"/>
      <c r="CW103" s="952"/>
      <c r="CX103" s="952"/>
      <c r="CY103" s="952"/>
      <c r="CZ103" s="952"/>
      <c r="DA103" s="952"/>
      <c r="DB103" s="952"/>
      <c r="DC103" s="952"/>
      <c r="DD103" s="952"/>
      <c r="DE103" s="952"/>
      <c r="DF103" s="952"/>
      <c r="DG103" s="952"/>
      <c r="DH103" s="952"/>
      <c r="DI103" s="952"/>
      <c r="DJ103" s="952"/>
      <c r="DK103" s="952"/>
      <c r="DL103" s="952"/>
      <c r="DM103" s="952"/>
      <c r="DN103" s="952"/>
      <c r="DO103" s="952"/>
      <c r="DP103" s="952"/>
      <c r="DQ103" s="952"/>
      <c r="DR103" s="952"/>
      <c r="DS103" s="952"/>
      <c r="DT103" s="952"/>
      <c r="DU103" s="952"/>
      <c r="DV103" s="952"/>
      <c r="DW103" s="952"/>
      <c r="DX103" s="952"/>
      <c r="DY103" s="952"/>
      <c r="DZ103" s="952"/>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3" t="s">
        <v>404</v>
      </c>
      <c r="BR104" s="953"/>
      <c r="BS104" s="953"/>
      <c r="BT104" s="953"/>
      <c r="BU104" s="953"/>
      <c r="BV104" s="953"/>
      <c r="BW104" s="953"/>
      <c r="BX104" s="953"/>
      <c r="BY104" s="953"/>
      <c r="BZ104" s="953"/>
      <c r="CA104" s="953"/>
      <c r="CB104" s="953"/>
      <c r="CC104" s="953"/>
      <c r="CD104" s="953"/>
      <c r="CE104" s="953"/>
      <c r="CF104" s="953"/>
      <c r="CG104" s="953"/>
      <c r="CH104" s="953"/>
      <c r="CI104" s="953"/>
      <c r="CJ104" s="953"/>
      <c r="CK104" s="953"/>
      <c r="CL104" s="953"/>
      <c r="CM104" s="953"/>
      <c r="CN104" s="953"/>
      <c r="CO104" s="953"/>
      <c r="CP104" s="953"/>
      <c r="CQ104" s="953"/>
      <c r="CR104" s="953"/>
      <c r="CS104" s="953"/>
      <c r="CT104" s="953"/>
      <c r="CU104" s="953"/>
      <c r="CV104" s="953"/>
      <c r="CW104" s="953"/>
      <c r="CX104" s="953"/>
      <c r="CY104" s="953"/>
      <c r="CZ104" s="953"/>
      <c r="DA104" s="953"/>
      <c r="DB104" s="953"/>
      <c r="DC104" s="953"/>
      <c r="DD104" s="953"/>
      <c r="DE104" s="953"/>
      <c r="DF104" s="953"/>
      <c r="DG104" s="953"/>
      <c r="DH104" s="953"/>
      <c r="DI104" s="953"/>
      <c r="DJ104" s="953"/>
      <c r="DK104" s="953"/>
      <c r="DL104" s="953"/>
      <c r="DM104" s="953"/>
      <c r="DN104" s="953"/>
      <c r="DO104" s="953"/>
      <c r="DP104" s="953"/>
      <c r="DQ104" s="953"/>
      <c r="DR104" s="953"/>
      <c r="DS104" s="953"/>
      <c r="DT104" s="953"/>
      <c r="DU104" s="953"/>
      <c r="DV104" s="953"/>
      <c r="DW104" s="953"/>
      <c r="DX104" s="953"/>
      <c r="DY104" s="953"/>
      <c r="DZ104" s="953"/>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4" t="s">
        <v>407</v>
      </c>
      <c r="B108" s="955"/>
      <c r="C108" s="955"/>
      <c r="D108" s="955"/>
      <c r="E108" s="955"/>
      <c r="F108" s="955"/>
      <c r="G108" s="955"/>
      <c r="H108" s="955"/>
      <c r="I108" s="955"/>
      <c r="J108" s="955"/>
      <c r="K108" s="955"/>
      <c r="L108" s="955"/>
      <c r="M108" s="955"/>
      <c r="N108" s="955"/>
      <c r="O108" s="955"/>
      <c r="P108" s="955"/>
      <c r="Q108" s="955"/>
      <c r="R108" s="955"/>
      <c r="S108" s="955"/>
      <c r="T108" s="955"/>
      <c r="U108" s="955"/>
      <c r="V108" s="955"/>
      <c r="W108" s="955"/>
      <c r="X108" s="955"/>
      <c r="Y108" s="955"/>
      <c r="Z108" s="955"/>
      <c r="AA108" s="955"/>
      <c r="AB108" s="955"/>
      <c r="AC108" s="955"/>
      <c r="AD108" s="955"/>
      <c r="AE108" s="955"/>
      <c r="AF108" s="955"/>
      <c r="AG108" s="955"/>
      <c r="AH108" s="955"/>
      <c r="AI108" s="955"/>
      <c r="AJ108" s="955"/>
      <c r="AK108" s="955"/>
      <c r="AL108" s="955"/>
      <c r="AM108" s="955"/>
      <c r="AN108" s="955"/>
      <c r="AO108" s="955"/>
      <c r="AP108" s="955"/>
      <c r="AQ108" s="955"/>
      <c r="AR108" s="955"/>
      <c r="AS108" s="955"/>
      <c r="AT108" s="956"/>
      <c r="AU108" s="954" t="s">
        <v>408</v>
      </c>
      <c r="AV108" s="955"/>
      <c r="AW108" s="955"/>
      <c r="AX108" s="955"/>
      <c r="AY108" s="955"/>
      <c r="AZ108" s="955"/>
      <c r="BA108" s="955"/>
      <c r="BB108" s="955"/>
      <c r="BC108" s="955"/>
      <c r="BD108" s="955"/>
      <c r="BE108" s="955"/>
      <c r="BF108" s="955"/>
      <c r="BG108" s="955"/>
      <c r="BH108" s="955"/>
      <c r="BI108" s="955"/>
      <c r="BJ108" s="955"/>
      <c r="BK108" s="955"/>
      <c r="BL108" s="955"/>
      <c r="BM108" s="955"/>
      <c r="BN108" s="955"/>
      <c r="BO108" s="955"/>
      <c r="BP108" s="955"/>
      <c r="BQ108" s="955"/>
      <c r="BR108" s="955"/>
      <c r="BS108" s="955"/>
      <c r="BT108" s="955"/>
      <c r="BU108" s="955"/>
      <c r="BV108" s="955"/>
      <c r="BW108" s="955"/>
      <c r="BX108" s="955"/>
      <c r="BY108" s="955"/>
      <c r="BZ108" s="955"/>
      <c r="CA108" s="955"/>
      <c r="CB108" s="955"/>
      <c r="CC108" s="955"/>
      <c r="CD108" s="955"/>
      <c r="CE108" s="955"/>
      <c r="CF108" s="955"/>
      <c r="CG108" s="955"/>
      <c r="CH108" s="955"/>
      <c r="CI108" s="955"/>
      <c r="CJ108" s="955"/>
      <c r="CK108" s="955"/>
      <c r="CL108" s="955"/>
      <c r="CM108" s="955"/>
      <c r="CN108" s="955"/>
      <c r="CO108" s="955"/>
      <c r="CP108" s="955"/>
      <c r="CQ108" s="955"/>
      <c r="CR108" s="955"/>
      <c r="CS108" s="955"/>
      <c r="CT108" s="955"/>
      <c r="CU108" s="955"/>
      <c r="CV108" s="955"/>
      <c r="CW108" s="955"/>
      <c r="CX108" s="955"/>
      <c r="CY108" s="955"/>
      <c r="CZ108" s="955"/>
      <c r="DA108" s="955"/>
      <c r="DB108" s="955"/>
      <c r="DC108" s="955"/>
      <c r="DD108" s="955"/>
      <c r="DE108" s="955"/>
      <c r="DF108" s="955"/>
      <c r="DG108" s="955"/>
      <c r="DH108" s="955"/>
      <c r="DI108" s="955"/>
      <c r="DJ108" s="955"/>
      <c r="DK108" s="955"/>
      <c r="DL108" s="955"/>
      <c r="DM108" s="955"/>
      <c r="DN108" s="955"/>
      <c r="DO108" s="955"/>
      <c r="DP108" s="955"/>
      <c r="DQ108" s="955"/>
      <c r="DR108" s="955"/>
      <c r="DS108" s="955"/>
      <c r="DT108" s="955"/>
      <c r="DU108" s="955"/>
      <c r="DV108" s="955"/>
      <c r="DW108" s="955"/>
      <c r="DX108" s="955"/>
      <c r="DY108" s="955"/>
      <c r="DZ108" s="956"/>
    </row>
    <row r="109" spans="1:131" s="230" customFormat="1" ht="26.25" customHeight="1" x14ac:dyDescent="0.2">
      <c r="A109" s="949" t="s">
        <v>409</v>
      </c>
      <c r="B109" s="930"/>
      <c r="C109" s="930"/>
      <c r="D109" s="930"/>
      <c r="E109" s="930"/>
      <c r="F109" s="930"/>
      <c r="G109" s="930"/>
      <c r="H109" s="930"/>
      <c r="I109" s="930"/>
      <c r="J109" s="930"/>
      <c r="K109" s="930"/>
      <c r="L109" s="930"/>
      <c r="M109" s="930"/>
      <c r="N109" s="930"/>
      <c r="O109" s="930"/>
      <c r="P109" s="930"/>
      <c r="Q109" s="930"/>
      <c r="R109" s="930"/>
      <c r="S109" s="930"/>
      <c r="T109" s="930"/>
      <c r="U109" s="930"/>
      <c r="V109" s="930"/>
      <c r="W109" s="930"/>
      <c r="X109" s="930"/>
      <c r="Y109" s="930"/>
      <c r="Z109" s="931"/>
      <c r="AA109" s="929" t="s">
        <v>410</v>
      </c>
      <c r="AB109" s="930"/>
      <c r="AC109" s="930"/>
      <c r="AD109" s="930"/>
      <c r="AE109" s="931"/>
      <c r="AF109" s="929" t="s">
        <v>411</v>
      </c>
      <c r="AG109" s="930"/>
      <c r="AH109" s="930"/>
      <c r="AI109" s="930"/>
      <c r="AJ109" s="931"/>
      <c r="AK109" s="929" t="s">
        <v>294</v>
      </c>
      <c r="AL109" s="930"/>
      <c r="AM109" s="930"/>
      <c r="AN109" s="930"/>
      <c r="AO109" s="931"/>
      <c r="AP109" s="929" t="s">
        <v>412</v>
      </c>
      <c r="AQ109" s="930"/>
      <c r="AR109" s="930"/>
      <c r="AS109" s="930"/>
      <c r="AT109" s="932"/>
      <c r="AU109" s="949" t="s">
        <v>409</v>
      </c>
      <c r="AV109" s="930"/>
      <c r="AW109" s="930"/>
      <c r="AX109" s="930"/>
      <c r="AY109" s="930"/>
      <c r="AZ109" s="930"/>
      <c r="BA109" s="930"/>
      <c r="BB109" s="930"/>
      <c r="BC109" s="930"/>
      <c r="BD109" s="930"/>
      <c r="BE109" s="930"/>
      <c r="BF109" s="930"/>
      <c r="BG109" s="930"/>
      <c r="BH109" s="930"/>
      <c r="BI109" s="930"/>
      <c r="BJ109" s="930"/>
      <c r="BK109" s="930"/>
      <c r="BL109" s="930"/>
      <c r="BM109" s="930"/>
      <c r="BN109" s="930"/>
      <c r="BO109" s="930"/>
      <c r="BP109" s="931"/>
      <c r="BQ109" s="929" t="s">
        <v>410</v>
      </c>
      <c r="BR109" s="930"/>
      <c r="BS109" s="930"/>
      <c r="BT109" s="930"/>
      <c r="BU109" s="931"/>
      <c r="BV109" s="929" t="s">
        <v>411</v>
      </c>
      <c r="BW109" s="930"/>
      <c r="BX109" s="930"/>
      <c r="BY109" s="930"/>
      <c r="BZ109" s="931"/>
      <c r="CA109" s="929" t="s">
        <v>294</v>
      </c>
      <c r="CB109" s="930"/>
      <c r="CC109" s="930"/>
      <c r="CD109" s="930"/>
      <c r="CE109" s="931"/>
      <c r="CF109" s="950" t="s">
        <v>412</v>
      </c>
      <c r="CG109" s="950"/>
      <c r="CH109" s="950"/>
      <c r="CI109" s="950"/>
      <c r="CJ109" s="950"/>
      <c r="CK109" s="929" t="s">
        <v>413</v>
      </c>
      <c r="CL109" s="930"/>
      <c r="CM109" s="930"/>
      <c r="CN109" s="930"/>
      <c r="CO109" s="930"/>
      <c r="CP109" s="930"/>
      <c r="CQ109" s="930"/>
      <c r="CR109" s="930"/>
      <c r="CS109" s="930"/>
      <c r="CT109" s="930"/>
      <c r="CU109" s="930"/>
      <c r="CV109" s="930"/>
      <c r="CW109" s="930"/>
      <c r="CX109" s="930"/>
      <c r="CY109" s="930"/>
      <c r="CZ109" s="930"/>
      <c r="DA109" s="930"/>
      <c r="DB109" s="930"/>
      <c r="DC109" s="930"/>
      <c r="DD109" s="930"/>
      <c r="DE109" s="930"/>
      <c r="DF109" s="931"/>
      <c r="DG109" s="929" t="s">
        <v>410</v>
      </c>
      <c r="DH109" s="930"/>
      <c r="DI109" s="930"/>
      <c r="DJ109" s="930"/>
      <c r="DK109" s="931"/>
      <c r="DL109" s="929" t="s">
        <v>411</v>
      </c>
      <c r="DM109" s="930"/>
      <c r="DN109" s="930"/>
      <c r="DO109" s="930"/>
      <c r="DP109" s="931"/>
      <c r="DQ109" s="929" t="s">
        <v>294</v>
      </c>
      <c r="DR109" s="930"/>
      <c r="DS109" s="930"/>
      <c r="DT109" s="930"/>
      <c r="DU109" s="931"/>
      <c r="DV109" s="929" t="s">
        <v>412</v>
      </c>
      <c r="DW109" s="930"/>
      <c r="DX109" s="930"/>
      <c r="DY109" s="930"/>
      <c r="DZ109" s="932"/>
    </row>
    <row r="110" spans="1:131" s="230" customFormat="1" ht="26.25" customHeight="1" x14ac:dyDescent="0.2">
      <c r="A110" s="933" t="s">
        <v>414</v>
      </c>
      <c r="B110" s="934"/>
      <c r="C110" s="934"/>
      <c r="D110" s="934"/>
      <c r="E110" s="934"/>
      <c r="F110" s="934"/>
      <c r="G110" s="934"/>
      <c r="H110" s="934"/>
      <c r="I110" s="934"/>
      <c r="J110" s="934"/>
      <c r="K110" s="934"/>
      <c r="L110" s="934"/>
      <c r="M110" s="934"/>
      <c r="N110" s="934"/>
      <c r="O110" s="934"/>
      <c r="P110" s="934"/>
      <c r="Q110" s="934"/>
      <c r="R110" s="934"/>
      <c r="S110" s="934"/>
      <c r="T110" s="934"/>
      <c r="U110" s="934"/>
      <c r="V110" s="934"/>
      <c r="W110" s="934"/>
      <c r="X110" s="934"/>
      <c r="Y110" s="934"/>
      <c r="Z110" s="935"/>
      <c r="AA110" s="936">
        <v>801662</v>
      </c>
      <c r="AB110" s="937"/>
      <c r="AC110" s="937"/>
      <c r="AD110" s="937"/>
      <c r="AE110" s="938"/>
      <c r="AF110" s="939">
        <v>809168</v>
      </c>
      <c r="AG110" s="937"/>
      <c r="AH110" s="937"/>
      <c r="AI110" s="937"/>
      <c r="AJ110" s="938"/>
      <c r="AK110" s="939">
        <v>876314</v>
      </c>
      <c r="AL110" s="937"/>
      <c r="AM110" s="937"/>
      <c r="AN110" s="937"/>
      <c r="AO110" s="938"/>
      <c r="AP110" s="940">
        <v>19.8</v>
      </c>
      <c r="AQ110" s="941"/>
      <c r="AR110" s="941"/>
      <c r="AS110" s="941"/>
      <c r="AT110" s="942"/>
      <c r="AU110" s="943" t="s">
        <v>69</v>
      </c>
      <c r="AV110" s="944"/>
      <c r="AW110" s="944"/>
      <c r="AX110" s="944"/>
      <c r="AY110" s="944"/>
      <c r="AZ110" s="966" t="s">
        <v>415</v>
      </c>
      <c r="BA110" s="934"/>
      <c r="BB110" s="934"/>
      <c r="BC110" s="934"/>
      <c r="BD110" s="934"/>
      <c r="BE110" s="934"/>
      <c r="BF110" s="934"/>
      <c r="BG110" s="934"/>
      <c r="BH110" s="934"/>
      <c r="BI110" s="934"/>
      <c r="BJ110" s="934"/>
      <c r="BK110" s="934"/>
      <c r="BL110" s="934"/>
      <c r="BM110" s="934"/>
      <c r="BN110" s="934"/>
      <c r="BO110" s="934"/>
      <c r="BP110" s="935"/>
      <c r="BQ110" s="967">
        <v>9225189</v>
      </c>
      <c r="BR110" s="968"/>
      <c r="BS110" s="968"/>
      <c r="BT110" s="968"/>
      <c r="BU110" s="968"/>
      <c r="BV110" s="968">
        <v>9247000</v>
      </c>
      <c r="BW110" s="968"/>
      <c r="BX110" s="968"/>
      <c r="BY110" s="968"/>
      <c r="BZ110" s="968"/>
      <c r="CA110" s="968">
        <v>9510747</v>
      </c>
      <c r="CB110" s="968"/>
      <c r="CC110" s="968"/>
      <c r="CD110" s="968"/>
      <c r="CE110" s="968"/>
      <c r="CF110" s="981">
        <v>215.2</v>
      </c>
      <c r="CG110" s="982"/>
      <c r="CH110" s="982"/>
      <c r="CI110" s="982"/>
      <c r="CJ110" s="982"/>
      <c r="CK110" s="983" t="s">
        <v>416</v>
      </c>
      <c r="CL110" s="984"/>
      <c r="CM110" s="966" t="s">
        <v>417</v>
      </c>
      <c r="CN110" s="934"/>
      <c r="CO110" s="934"/>
      <c r="CP110" s="934"/>
      <c r="CQ110" s="934"/>
      <c r="CR110" s="934"/>
      <c r="CS110" s="934"/>
      <c r="CT110" s="934"/>
      <c r="CU110" s="934"/>
      <c r="CV110" s="934"/>
      <c r="CW110" s="934"/>
      <c r="CX110" s="934"/>
      <c r="CY110" s="934"/>
      <c r="CZ110" s="934"/>
      <c r="DA110" s="934"/>
      <c r="DB110" s="934"/>
      <c r="DC110" s="934"/>
      <c r="DD110" s="934"/>
      <c r="DE110" s="934"/>
      <c r="DF110" s="935"/>
      <c r="DG110" s="967" t="s">
        <v>122</v>
      </c>
      <c r="DH110" s="968"/>
      <c r="DI110" s="968"/>
      <c r="DJ110" s="968"/>
      <c r="DK110" s="968"/>
      <c r="DL110" s="968" t="s">
        <v>122</v>
      </c>
      <c r="DM110" s="968"/>
      <c r="DN110" s="968"/>
      <c r="DO110" s="968"/>
      <c r="DP110" s="968"/>
      <c r="DQ110" s="968" t="s">
        <v>122</v>
      </c>
      <c r="DR110" s="968"/>
      <c r="DS110" s="968"/>
      <c r="DT110" s="968"/>
      <c r="DU110" s="968"/>
      <c r="DV110" s="969" t="s">
        <v>122</v>
      </c>
      <c r="DW110" s="969"/>
      <c r="DX110" s="969"/>
      <c r="DY110" s="969"/>
      <c r="DZ110" s="970"/>
    </row>
    <row r="111" spans="1:131" s="230" customFormat="1" ht="26.25" customHeight="1" x14ac:dyDescent="0.2">
      <c r="A111" s="971" t="s">
        <v>418</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74" t="s">
        <v>122</v>
      </c>
      <c r="AB111" s="975"/>
      <c r="AC111" s="975"/>
      <c r="AD111" s="975"/>
      <c r="AE111" s="976"/>
      <c r="AF111" s="977" t="s">
        <v>122</v>
      </c>
      <c r="AG111" s="975"/>
      <c r="AH111" s="975"/>
      <c r="AI111" s="975"/>
      <c r="AJ111" s="976"/>
      <c r="AK111" s="977" t="s">
        <v>122</v>
      </c>
      <c r="AL111" s="975"/>
      <c r="AM111" s="975"/>
      <c r="AN111" s="975"/>
      <c r="AO111" s="976"/>
      <c r="AP111" s="978" t="s">
        <v>122</v>
      </c>
      <c r="AQ111" s="979"/>
      <c r="AR111" s="979"/>
      <c r="AS111" s="979"/>
      <c r="AT111" s="980"/>
      <c r="AU111" s="945"/>
      <c r="AV111" s="946"/>
      <c r="AW111" s="946"/>
      <c r="AX111" s="946"/>
      <c r="AY111" s="946"/>
      <c r="AZ111" s="959" t="s">
        <v>419</v>
      </c>
      <c r="BA111" s="960"/>
      <c r="BB111" s="960"/>
      <c r="BC111" s="960"/>
      <c r="BD111" s="960"/>
      <c r="BE111" s="960"/>
      <c r="BF111" s="960"/>
      <c r="BG111" s="960"/>
      <c r="BH111" s="960"/>
      <c r="BI111" s="960"/>
      <c r="BJ111" s="960"/>
      <c r="BK111" s="960"/>
      <c r="BL111" s="960"/>
      <c r="BM111" s="960"/>
      <c r="BN111" s="960"/>
      <c r="BO111" s="960"/>
      <c r="BP111" s="961"/>
      <c r="BQ111" s="962">
        <v>1896</v>
      </c>
      <c r="BR111" s="963"/>
      <c r="BS111" s="963"/>
      <c r="BT111" s="963"/>
      <c r="BU111" s="963"/>
      <c r="BV111" s="963">
        <v>2027</v>
      </c>
      <c r="BW111" s="963"/>
      <c r="BX111" s="963"/>
      <c r="BY111" s="963"/>
      <c r="BZ111" s="963"/>
      <c r="CA111" s="963">
        <v>1614</v>
      </c>
      <c r="CB111" s="963"/>
      <c r="CC111" s="963"/>
      <c r="CD111" s="963"/>
      <c r="CE111" s="963"/>
      <c r="CF111" s="957">
        <v>0</v>
      </c>
      <c r="CG111" s="958"/>
      <c r="CH111" s="958"/>
      <c r="CI111" s="958"/>
      <c r="CJ111" s="958"/>
      <c r="CK111" s="985"/>
      <c r="CL111" s="986"/>
      <c r="CM111" s="959" t="s">
        <v>420</v>
      </c>
      <c r="CN111" s="960"/>
      <c r="CO111" s="960"/>
      <c r="CP111" s="960"/>
      <c r="CQ111" s="960"/>
      <c r="CR111" s="960"/>
      <c r="CS111" s="960"/>
      <c r="CT111" s="960"/>
      <c r="CU111" s="960"/>
      <c r="CV111" s="960"/>
      <c r="CW111" s="960"/>
      <c r="CX111" s="960"/>
      <c r="CY111" s="960"/>
      <c r="CZ111" s="960"/>
      <c r="DA111" s="960"/>
      <c r="DB111" s="960"/>
      <c r="DC111" s="960"/>
      <c r="DD111" s="960"/>
      <c r="DE111" s="960"/>
      <c r="DF111" s="961"/>
      <c r="DG111" s="962" t="s">
        <v>122</v>
      </c>
      <c r="DH111" s="963"/>
      <c r="DI111" s="963"/>
      <c r="DJ111" s="963"/>
      <c r="DK111" s="963"/>
      <c r="DL111" s="963" t="s">
        <v>122</v>
      </c>
      <c r="DM111" s="963"/>
      <c r="DN111" s="963"/>
      <c r="DO111" s="963"/>
      <c r="DP111" s="963"/>
      <c r="DQ111" s="963" t="s">
        <v>122</v>
      </c>
      <c r="DR111" s="963"/>
      <c r="DS111" s="963"/>
      <c r="DT111" s="963"/>
      <c r="DU111" s="963"/>
      <c r="DV111" s="964" t="s">
        <v>122</v>
      </c>
      <c r="DW111" s="964"/>
      <c r="DX111" s="964"/>
      <c r="DY111" s="964"/>
      <c r="DZ111" s="965"/>
    </row>
    <row r="112" spans="1:131" s="230" customFormat="1" ht="26.25" customHeight="1" x14ac:dyDescent="0.2">
      <c r="A112" s="989" t="s">
        <v>421</v>
      </c>
      <c r="B112" s="990"/>
      <c r="C112" s="960" t="s">
        <v>422</v>
      </c>
      <c r="D112" s="960"/>
      <c r="E112" s="960"/>
      <c r="F112" s="960"/>
      <c r="G112" s="960"/>
      <c r="H112" s="960"/>
      <c r="I112" s="960"/>
      <c r="J112" s="960"/>
      <c r="K112" s="960"/>
      <c r="L112" s="960"/>
      <c r="M112" s="960"/>
      <c r="N112" s="960"/>
      <c r="O112" s="960"/>
      <c r="P112" s="960"/>
      <c r="Q112" s="960"/>
      <c r="R112" s="960"/>
      <c r="S112" s="960"/>
      <c r="T112" s="960"/>
      <c r="U112" s="960"/>
      <c r="V112" s="960"/>
      <c r="W112" s="960"/>
      <c r="X112" s="960"/>
      <c r="Y112" s="960"/>
      <c r="Z112" s="961"/>
      <c r="AA112" s="995" t="s">
        <v>122</v>
      </c>
      <c r="AB112" s="996"/>
      <c r="AC112" s="996"/>
      <c r="AD112" s="996"/>
      <c r="AE112" s="997"/>
      <c r="AF112" s="998" t="s">
        <v>122</v>
      </c>
      <c r="AG112" s="996"/>
      <c r="AH112" s="996"/>
      <c r="AI112" s="996"/>
      <c r="AJ112" s="997"/>
      <c r="AK112" s="998" t="s">
        <v>122</v>
      </c>
      <c r="AL112" s="996"/>
      <c r="AM112" s="996"/>
      <c r="AN112" s="996"/>
      <c r="AO112" s="997"/>
      <c r="AP112" s="999" t="s">
        <v>122</v>
      </c>
      <c r="AQ112" s="1000"/>
      <c r="AR112" s="1000"/>
      <c r="AS112" s="1000"/>
      <c r="AT112" s="1001"/>
      <c r="AU112" s="945"/>
      <c r="AV112" s="946"/>
      <c r="AW112" s="946"/>
      <c r="AX112" s="946"/>
      <c r="AY112" s="946"/>
      <c r="AZ112" s="959" t="s">
        <v>423</v>
      </c>
      <c r="BA112" s="960"/>
      <c r="BB112" s="960"/>
      <c r="BC112" s="960"/>
      <c r="BD112" s="960"/>
      <c r="BE112" s="960"/>
      <c r="BF112" s="960"/>
      <c r="BG112" s="960"/>
      <c r="BH112" s="960"/>
      <c r="BI112" s="960"/>
      <c r="BJ112" s="960"/>
      <c r="BK112" s="960"/>
      <c r="BL112" s="960"/>
      <c r="BM112" s="960"/>
      <c r="BN112" s="960"/>
      <c r="BO112" s="960"/>
      <c r="BP112" s="961"/>
      <c r="BQ112" s="962">
        <v>2416991</v>
      </c>
      <c r="BR112" s="963"/>
      <c r="BS112" s="963"/>
      <c r="BT112" s="963"/>
      <c r="BU112" s="963"/>
      <c r="BV112" s="963">
        <v>3208483</v>
      </c>
      <c r="BW112" s="963"/>
      <c r="BX112" s="963"/>
      <c r="BY112" s="963"/>
      <c r="BZ112" s="963"/>
      <c r="CA112" s="963">
        <v>3520216</v>
      </c>
      <c r="CB112" s="963"/>
      <c r="CC112" s="963"/>
      <c r="CD112" s="963"/>
      <c r="CE112" s="963"/>
      <c r="CF112" s="957">
        <v>79.599999999999994</v>
      </c>
      <c r="CG112" s="958"/>
      <c r="CH112" s="958"/>
      <c r="CI112" s="958"/>
      <c r="CJ112" s="958"/>
      <c r="CK112" s="985"/>
      <c r="CL112" s="986"/>
      <c r="CM112" s="959" t="s">
        <v>424</v>
      </c>
      <c r="CN112" s="960"/>
      <c r="CO112" s="960"/>
      <c r="CP112" s="960"/>
      <c r="CQ112" s="960"/>
      <c r="CR112" s="960"/>
      <c r="CS112" s="960"/>
      <c r="CT112" s="960"/>
      <c r="CU112" s="960"/>
      <c r="CV112" s="960"/>
      <c r="CW112" s="960"/>
      <c r="CX112" s="960"/>
      <c r="CY112" s="960"/>
      <c r="CZ112" s="960"/>
      <c r="DA112" s="960"/>
      <c r="DB112" s="960"/>
      <c r="DC112" s="960"/>
      <c r="DD112" s="960"/>
      <c r="DE112" s="960"/>
      <c r="DF112" s="961"/>
      <c r="DG112" s="962" t="s">
        <v>122</v>
      </c>
      <c r="DH112" s="963"/>
      <c r="DI112" s="963"/>
      <c r="DJ112" s="963"/>
      <c r="DK112" s="963"/>
      <c r="DL112" s="963" t="s">
        <v>122</v>
      </c>
      <c r="DM112" s="963"/>
      <c r="DN112" s="963"/>
      <c r="DO112" s="963"/>
      <c r="DP112" s="963"/>
      <c r="DQ112" s="963" t="s">
        <v>122</v>
      </c>
      <c r="DR112" s="963"/>
      <c r="DS112" s="963"/>
      <c r="DT112" s="963"/>
      <c r="DU112" s="963"/>
      <c r="DV112" s="964" t="s">
        <v>122</v>
      </c>
      <c r="DW112" s="964"/>
      <c r="DX112" s="964"/>
      <c r="DY112" s="964"/>
      <c r="DZ112" s="965"/>
    </row>
    <row r="113" spans="1:130" s="230" customFormat="1" ht="26.25" customHeight="1" x14ac:dyDescent="0.2">
      <c r="A113" s="991"/>
      <c r="B113" s="992"/>
      <c r="C113" s="960" t="s">
        <v>425</v>
      </c>
      <c r="D113" s="960"/>
      <c r="E113" s="960"/>
      <c r="F113" s="960"/>
      <c r="G113" s="960"/>
      <c r="H113" s="960"/>
      <c r="I113" s="960"/>
      <c r="J113" s="960"/>
      <c r="K113" s="960"/>
      <c r="L113" s="960"/>
      <c r="M113" s="960"/>
      <c r="N113" s="960"/>
      <c r="O113" s="960"/>
      <c r="P113" s="960"/>
      <c r="Q113" s="960"/>
      <c r="R113" s="960"/>
      <c r="S113" s="960"/>
      <c r="T113" s="960"/>
      <c r="U113" s="960"/>
      <c r="V113" s="960"/>
      <c r="W113" s="960"/>
      <c r="X113" s="960"/>
      <c r="Y113" s="960"/>
      <c r="Z113" s="961"/>
      <c r="AA113" s="974">
        <v>237352</v>
      </c>
      <c r="AB113" s="975"/>
      <c r="AC113" s="975"/>
      <c r="AD113" s="975"/>
      <c r="AE113" s="976"/>
      <c r="AF113" s="977">
        <v>227164</v>
      </c>
      <c r="AG113" s="975"/>
      <c r="AH113" s="975"/>
      <c r="AI113" s="975"/>
      <c r="AJ113" s="976"/>
      <c r="AK113" s="977">
        <v>203611</v>
      </c>
      <c r="AL113" s="975"/>
      <c r="AM113" s="975"/>
      <c r="AN113" s="975"/>
      <c r="AO113" s="976"/>
      <c r="AP113" s="978">
        <v>4.5999999999999996</v>
      </c>
      <c r="AQ113" s="979"/>
      <c r="AR113" s="979"/>
      <c r="AS113" s="979"/>
      <c r="AT113" s="980"/>
      <c r="AU113" s="945"/>
      <c r="AV113" s="946"/>
      <c r="AW113" s="946"/>
      <c r="AX113" s="946"/>
      <c r="AY113" s="946"/>
      <c r="AZ113" s="959" t="s">
        <v>426</v>
      </c>
      <c r="BA113" s="960"/>
      <c r="BB113" s="960"/>
      <c r="BC113" s="960"/>
      <c r="BD113" s="960"/>
      <c r="BE113" s="960"/>
      <c r="BF113" s="960"/>
      <c r="BG113" s="960"/>
      <c r="BH113" s="960"/>
      <c r="BI113" s="960"/>
      <c r="BJ113" s="960"/>
      <c r="BK113" s="960"/>
      <c r="BL113" s="960"/>
      <c r="BM113" s="960"/>
      <c r="BN113" s="960"/>
      <c r="BO113" s="960"/>
      <c r="BP113" s="961"/>
      <c r="BQ113" s="962">
        <v>58869</v>
      </c>
      <c r="BR113" s="963"/>
      <c r="BS113" s="963"/>
      <c r="BT113" s="963"/>
      <c r="BU113" s="963"/>
      <c r="BV113" s="963">
        <v>28275</v>
      </c>
      <c r="BW113" s="963"/>
      <c r="BX113" s="963"/>
      <c r="BY113" s="963"/>
      <c r="BZ113" s="963"/>
      <c r="CA113" s="963">
        <v>26444</v>
      </c>
      <c r="CB113" s="963"/>
      <c r="CC113" s="963"/>
      <c r="CD113" s="963"/>
      <c r="CE113" s="963"/>
      <c r="CF113" s="957">
        <v>0.6</v>
      </c>
      <c r="CG113" s="958"/>
      <c r="CH113" s="958"/>
      <c r="CI113" s="958"/>
      <c r="CJ113" s="958"/>
      <c r="CK113" s="985"/>
      <c r="CL113" s="986"/>
      <c r="CM113" s="959" t="s">
        <v>427</v>
      </c>
      <c r="CN113" s="960"/>
      <c r="CO113" s="960"/>
      <c r="CP113" s="960"/>
      <c r="CQ113" s="960"/>
      <c r="CR113" s="960"/>
      <c r="CS113" s="960"/>
      <c r="CT113" s="960"/>
      <c r="CU113" s="960"/>
      <c r="CV113" s="960"/>
      <c r="CW113" s="960"/>
      <c r="CX113" s="960"/>
      <c r="CY113" s="960"/>
      <c r="CZ113" s="960"/>
      <c r="DA113" s="960"/>
      <c r="DB113" s="960"/>
      <c r="DC113" s="960"/>
      <c r="DD113" s="960"/>
      <c r="DE113" s="960"/>
      <c r="DF113" s="961"/>
      <c r="DG113" s="995" t="s">
        <v>122</v>
      </c>
      <c r="DH113" s="996"/>
      <c r="DI113" s="996"/>
      <c r="DJ113" s="996"/>
      <c r="DK113" s="997"/>
      <c r="DL113" s="998" t="s">
        <v>122</v>
      </c>
      <c r="DM113" s="996"/>
      <c r="DN113" s="996"/>
      <c r="DO113" s="996"/>
      <c r="DP113" s="997"/>
      <c r="DQ113" s="998" t="s">
        <v>122</v>
      </c>
      <c r="DR113" s="996"/>
      <c r="DS113" s="996"/>
      <c r="DT113" s="996"/>
      <c r="DU113" s="997"/>
      <c r="DV113" s="999" t="s">
        <v>122</v>
      </c>
      <c r="DW113" s="1000"/>
      <c r="DX113" s="1000"/>
      <c r="DY113" s="1000"/>
      <c r="DZ113" s="1001"/>
    </row>
    <row r="114" spans="1:130" s="230" customFormat="1" ht="26.25" customHeight="1" x14ac:dyDescent="0.2">
      <c r="A114" s="991"/>
      <c r="B114" s="992"/>
      <c r="C114" s="960" t="s">
        <v>428</v>
      </c>
      <c r="D114" s="960"/>
      <c r="E114" s="960"/>
      <c r="F114" s="960"/>
      <c r="G114" s="960"/>
      <c r="H114" s="960"/>
      <c r="I114" s="960"/>
      <c r="J114" s="960"/>
      <c r="K114" s="960"/>
      <c r="L114" s="960"/>
      <c r="M114" s="960"/>
      <c r="N114" s="960"/>
      <c r="O114" s="960"/>
      <c r="P114" s="960"/>
      <c r="Q114" s="960"/>
      <c r="R114" s="960"/>
      <c r="S114" s="960"/>
      <c r="T114" s="960"/>
      <c r="U114" s="960"/>
      <c r="V114" s="960"/>
      <c r="W114" s="960"/>
      <c r="X114" s="960"/>
      <c r="Y114" s="960"/>
      <c r="Z114" s="961"/>
      <c r="AA114" s="995">
        <v>33111</v>
      </c>
      <c r="AB114" s="996"/>
      <c r="AC114" s="996"/>
      <c r="AD114" s="996"/>
      <c r="AE114" s="997"/>
      <c r="AF114" s="998">
        <v>30863</v>
      </c>
      <c r="AG114" s="996"/>
      <c r="AH114" s="996"/>
      <c r="AI114" s="996"/>
      <c r="AJ114" s="997"/>
      <c r="AK114" s="998">
        <v>5713</v>
      </c>
      <c r="AL114" s="996"/>
      <c r="AM114" s="996"/>
      <c r="AN114" s="996"/>
      <c r="AO114" s="997"/>
      <c r="AP114" s="999">
        <v>0.1</v>
      </c>
      <c r="AQ114" s="1000"/>
      <c r="AR114" s="1000"/>
      <c r="AS114" s="1000"/>
      <c r="AT114" s="1001"/>
      <c r="AU114" s="945"/>
      <c r="AV114" s="946"/>
      <c r="AW114" s="946"/>
      <c r="AX114" s="946"/>
      <c r="AY114" s="946"/>
      <c r="AZ114" s="959" t="s">
        <v>429</v>
      </c>
      <c r="BA114" s="960"/>
      <c r="BB114" s="960"/>
      <c r="BC114" s="960"/>
      <c r="BD114" s="960"/>
      <c r="BE114" s="960"/>
      <c r="BF114" s="960"/>
      <c r="BG114" s="960"/>
      <c r="BH114" s="960"/>
      <c r="BI114" s="960"/>
      <c r="BJ114" s="960"/>
      <c r="BK114" s="960"/>
      <c r="BL114" s="960"/>
      <c r="BM114" s="960"/>
      <c r="BN114" s="960"/>
      <c r="BO114" s="960"/>
      <c r="BP114" s="961"/>
      <c r="BQ114" s="962">
        <v>215316</v>
      </c>
      <c r="BR114" s="963"/>
      <c r="BS114" s="963"/>
      <c r="BT114" s="963"/>
      <c r="BU114" s="963"/>
      <c r="BV114" s="963" t="s">
        <v>122</v>
      </c>
      <c r="BW114" s="963"/>
      <c r="BX114" s="963"/>
      <c r="BY114" s="963"/>
      <c r="BZ114" s="963"/>
      <c r="CA114" s="963" t="s">
        <v>122</v>
      </c>
      <c r="CB114" s="963"/>
      <c r="CC114" s="963"/>
      <c r="CD114" s="963"/>
      <c r="CE114" s="963"/>
      <c r="CF114" s="957" t="s">
        <v>122</v>
      </c>
      <c r="CG114" s="958"/>
      <c r="CH114" s="958"/>
      <c r="CI114" s="958"/>
      <c r="CJ114" s="958"/>
      <c r="CK114" s="985"/>
      <c r="CL114" s="986"/>
      <c r="CM114" s="959" t="s">
        <v>430</v>
      </c>
      <c r="CN114" s="960"/>
      <c r="CO114" s="960"/>
      <c r="CP114" s="960"/>
      <c r="CQ114" s="960"/>
      <c r="CR114" s="960"/>
      <c r="CS114" s="960"/>
      <c r="CT114" s="960"/>
      <c r="CU114" s="960"/>
      <c r="CV114" s="960"/>
      <c r="CW114" s="960"/>
      <c r="CX114" s="960"/>
      <c r="CY114" s="960"/>
      <c r="CZ114" s="960"/>
      <c r="DA114" s="960"/>
      <c r="DB114" s="960"/>
      <c r="DC114" s="960"/>
      <c r="DD114" s="960"/>
      <c r="DE114" s="960"/>
      <c r="DF114" s="961"/>
      <c r="DG114" s="995" t="s">
        <v>122</v>
      </c>
      <c r="DH114" s="996"/>
      <c r="DI114" s="996"/>
      <c r="DJ114" s="996"/>
      <c r="DK114" s="997"/>
      <c r="DL114" s="998" t="s">
        <v>122</v>
      </c>
      <c r="DM114" s="996"/>
      <c r="DN114" s="996"/>
      <c r="DO114" s="996"/>
      <c r="DP114" s="997"/>
      <c r="DQ114" s="998" t="s">
        <v>122</v>
      </c>
      <c r="DR114" s="996"/>
      <c r="DS114" s="996"/>
      <c r="DT114" s="996"/>
      <c r="DU114" s="997"/>
      <c r="DV114" s="999" t="s">
        <v>122</v>
      </c>
      <c r="DW114" s="1000"/>
      <c r="DX114" s="1000"/>
      <c r="DY114" s="1000"/>
      <c r="DZ114" s="1001"/>
    </row>
    <row r="115" spans="1:130" s="230" customFormat="1" ht="26.25" customHeight="1" x14ac:dyDescent="0.2">
      <c r="A115" s="991"/>
      <c r="B115" s="992"/>
      <c r="C115" s="960" t="s">
        <v>431</v>
      </c>
      <c r="D115" s="960"/>
      <c r="E115" s="960"/>
      <c r="F115" s="960"/>
      <c r="G115" s="960"/>
      <c r="H115" s="960"/>
      <c r="I115" s="960"/>
      <c r="J115" s="960"/>
      <c r="K115" s="960"/>
      <c r="L115" s="960"/>
      <c r="M115" s="960"/>
      <c r="N115" s="960"/>
      <c r="O115" s="960"/>
      <c r="P115" s="960"/>
      <c r="Q115" s="960"/>
      <c r="R115" s="960"/>
      <c r="S115" s="960"/>
      <c r="T115" s="960"/>
      <c r="U115" s="960"/>
      <c r="V115" s="960"/>
      <c r="W115" s="960"/>
      <c r="X115" s="960"/>
      <c r="Y115" s="960"/>
      <c r="Z115" s="961"/>
      <c r="AA115" s="974" t="s">
        <v>122</v>
      </c>
      <c r="AB115" s="975"/>
      <c r="AC115" s="975"/>
      <c r="AD115" s="975"/>
      <c r="AE115" s="976"/>
      <c r="AF115" s="977" t="s">
        <v>122</v>
      </c>
      <c r="AG115" s="975"/>
      <c r="AH115" s="975"/>
      <c r="AI115" s="975"/>
      <c r="AJ115" s="976"/>
      <c r="AK115" s="977" t="s">
        <v>122</v>
      </c>
      <c r="AL115" s="975"/>
      <c r="AM115" s="975"/>
      <c r="AN115" s="975"/>
      <c r="AO115" s="976"/>
      <c r="AP115" s="978" t="s">
        <v>122</v>
      </c>
      <c r="AQ115" s="979"/>
      <c r="AR115" s="979"/>
      <c r="AS115" s="979"/>
      <c r="AT115" s="980"/>
      <c r="AU115" s="945"/>
      <c r="AV115" s="946"/>
      <c r="AW115" s="946"/>
      <c r="AX115" s="946"/>
      <c r="AY115" s="946"/>
      <c r="AZ115" s="959" t="s">
        <v>432</v>
      </c>
      <c r="BA115" s="960"/>
      <c r="BB115" s="960"/>
      <c r="BC115" s="960"/>
      <c r="BD115" s="960"/>
      <c r="BE115" s="960"/>
      <c r="BF115" s="960"/>
      <c r="BG115" s="960"/>
      <c r="BH115" s="960"/>
      <c r="BI115" s="960"/>
      <c r="BJ115" s="960"/>
      <c r="BK115" s="960"/>
      <c r="BL115" s="960"/>
      <c r="BM115" s="960"/>
      <c r="BN115" s="960"/>
      <c r="BO115" s="960"/>
      <c r="BP115" s="961"/>
      <c r="BQ115" s="962" t="s">
        <v>122</v>
      </c>
      <c r="BR115" s="963"/>
      <c r="BS115" s="963"/>
      <c r="BT115" s="963"/>
      <c r="BU115" s="963"/>
      <c r="BV115" s="963" t="s">
        <v>122</v>
      </c>
      <c r="BW115" s="963"/>
      <c r="BX115" s="963"/>
      <c r="BY115" s="963"/>
      <c r="BZ115" s="963"/>
      <c r="CA115" s="963" t="s">
        <v>122</v>
      </c>
      <c r="CB115" s="963"/>
      <c r="CC115" s="963"/>
      <c r="CD115" s="963"/>
      <c r="CE115" s="963"/>
      <c r="CF115" s="957" t="s">
        <v>122</v>
      </c>
      <c r="CG115" s="958"/>
      <c r="CH115" s="958"/>
      <c r="CI115" s="958"/>
      <c r="CJ115" s="958"/>
      <c r="CK115" s="985"/>
      <c r="CL115" s="986"/>
      <c r="CM115" s="959" t="s">
        <v>433</v>
      </c>
      <c r="CN115" s="960"/>
      <c r="CO115" s="960"/>
      <c r="CP115" s="960"/>
      <c r="CQ115" s="960"/>
      <c r="CR115" s="960"/>
      <c r="CS115" s="960"/>
      <c r="CT115" s="960"/>
      <c r="CU115" s="960"/>
      <c r="CV115" s="960"/>
      <c r="CW115" s="960"/>
      <c r="CX115" s="960"/>
      <c r="CY115" s="960"/>
      <c r="CZ115" s="960"/>
      <c r="DA115" s="960"/>
      <c r="DB115" s="960"/>
      <c r="DC115" s="960"/>
      <c r="DD115" s="960"/>
      <c r="DE115" s="960"/>
      <c r="DF115" s="961"/>
      <c r="DG115" s="995" t="s">
        <v>122</v>
      </c>
      <c r="DH115" s="996"/>
      <c r="DI115" s="996"/>
      <c r="DJ115" s="996"/>
      <c r="DK115" s="997"/>
      <c r="DL115" s="998" t="s">
        <v>122</v>
      </c>
      <c r="DM115" s="996"/>
      <c r="DN115" s="996"/>
      <c r="DO115" s="996"/>
      <c r="DP115" s="997"/>
      <c r="DQ115" s="998" t="s">
        <v>122</v>
      </c>
      <c r="DR115" s="996"/>
      <c r="DS115" s="996"/>
      <c r="DT115" s="996"/>
      <c r="DU115" s="997"/>
      <c r="DV115" s="999" t="s">
        <v>122</v>
      </c>
      <c r="DW115" s="1000"/>
      <c r="DX115" s="1000"/>
      <c r="DY115" s="1000"/>
      <c r="DZ115" s="1001"/>
    </row>
    <row r="116" spans="1:130" s="230" customFormat="1" ht="26.25" customHeight="1" x14ac:dyDescent="0.2">
      <c r="A116" s="993"/>
      <c r="B116" s="994"/>
      <c r="C116" s="1002" t="s">
        <v>434</v>
      </c>
      <c r="D116" s="1002"/>
      <c r="E116" s="1002"/>
      <c r="F116" s="1002"/>
      <c r="G116" s="1002"/>
      <c r="H116" s="1002"/>
      <c r="I116" s="1002"/>
      <c r="J116" s="1002"/>
      <c r="K116" s="1002"/>
      <c r="L116" s="1002"/>
      <c r="M116" s="1002"/>
      <c r="N116" s="1002"/>
      <c r="O116" s="1002"/>
      <c r="P116" s="1002"/>
      <c r="Q116" s="1002"/>
      <c r="R116" s="1002"/>
      <c r="S116" s="1002"/>
      <c r="T116" s="1002"/>
      <c r="U116" s="1002"/>
      <c r="V116" s="1002"/>
      <c r="W116" s="1002"/>
      <c r="X116" s="1002"/>
      <c r="Y116" s="1002"/>
      <c r="Z116" s="1003"/>
      <c r="AA116" s="995">
        <v>416</v>
      </c>
      <c r="AB116" s="996"/>
      <c r="AC116" s="996"/>
      <c r="AD116" s="996"/>
      <c r="AE116" s="997"/>
      <c r="AF116" s="998">
        <v>162</v>
      </c>
      <c r="AG116" s="996"/>
      <c r="AH116" s="996"/>
      <c r="AI116" s="996"/>
      <c r="AJ116" s="997"/>
      <c r="AK116" s="998">
        <v>186</v>
      </c>
      <c r="AL116" s="996"/>
      <c r="AM116" s="996"/>
      <c r="AN116" s="996"/>
      <c r="AO116" s="997"/>
      <c r="AP116" s="999">
        <v>0</v>
      </c>
      <c r="AQ116" s="1000"/>
      <c r="AR116" s="1000"/>
      <c r="AS116" s="1000"/>
      <c r="AT116" s="1001"/>
      <c r="AU116" s="945"/>
      <c r="AV116" s="946"/>
      <c r="AW116" s="946"/>
      <c r="AX116" s="946"/>
      <c r="AY116" s="946"/>
      <c r="AZ116" s="1004" t="s">
        <v>435</v>
      </c>
      <c r="BA116" s="1005"/>
      <c r="BB116" s="1005"/>
      <c r="BC116" s="1005"/>
      <c r="BD116" s="1005"/>
      <c r="BE116" s="1005"/>
      <c r="BF116" s="1005"/>
      <c r="BG116" s="1005"/>
      <c r="BH116" s="1005"/>
      <c r="BI116" s="1005"/>
      <c r="BJ116" s="1005"/>
      <c r="BK116" s="1005"/>
      <c r="BL116" s="1005"/>
      <c r="BM116" s="1005"/>
      <c r="BN116" s="1005"/>
      <c r="BO116" s="1005"/>
      <c r="BP116" s="1006"/>
      <c r="BQ116" s="962" t="s">
        <v>122</v>
      </c>
      <c r="BR116" s="963"/>
      <c r="BS116" s="963"/>
      <c r="BT116" s="963"/>
      <c r="BU116" s="963"/>
      <c r="BV116" s="963" t="s">
        <v>122</v>
      </c>
      <c r="BW116" s="963"/>
      <c r="BX116" s="963"/>
      <c r="BY116" s="963"/>
      <c r="BZ116" s="963"/>
      <c r="CA116" s="963" t="s">
        <v>122</v>
      </c>
      <c r="CB116" s="963"/>
      <c r="CC116" s="963"/>
      <c r="CD116" s="963"/>
      <c r="CE116" s="963"/>
      <c r="CF116" s="957" t="s">
        <v>122</v>
      </c>
      <c r="CG116" s="958"/>
      <c r="CH116" s="958"/>
      <c r="CI116" s="958"/>
      <c r="CJ116" s="958"/>
      <c r="CK116" s="985"/>
      <c r="CL116" s="986"/>
      <c r="CM116" s="959" t="s">
        <v>436</v>
      </c>
      <c r="CN116" s="960"/>
      <c r="CO116" s="960"/>
      <c r="CP116" s="960"/>
      <c r="CQ116" s="960"/>
      <c r="CR116" s="960"/>
      <c r="CS116" s="960"/>
      <c r="CT116" s="960"/>
      <c r="CU116" s="960"/>
      <c r="CV116" s="960"/>
      <c r="CW116" s="960"/>
      <c r="CX116" s="960"/>
      <c r="CY116" s="960"/>
      <c r="CZ116" s="960"/>
      <c r="DA116" s="960"/>
      <c r="DB116" s="960"/>
      <c r="DC116" s="960"/>
      <c r="DD116" s="960"/>
      <c r="DE116" s="960"/>
      <c r="DF116" s="961"/>
      <c r="DG116" s="995" t="s">
        <v>122</v>
      </c>
      <c r="DH116" s="996"/>
      <c r="DI116" s="996"/>
      <c r="DJ116" s="996"/>
      <c r="DK116" s="997"/>
      <c r="DL116" s="998" t="s">
        <v>122</v>
      </c>
      <c r="DM116" s="996"/>
      <c r="DN116" s="996"/>
      <c r="DO116" s="996"/>
      <c r="DP116" s="997"/>
      <c r="DQ116" s="998" t="s">
        <v>122</v>
      </c>
      <c r="DR116" s="996"/>
      <c r="DS116" s="996"/>
      <c r="DT116" s="996"/>
      <c r="DU116" s="997"/>
      <c r="DV116" s="999" t="s">
        <v>122</v>
      </c>
      <c r="DW116" s="1000"/>
      <c r="DX116" s="1000"/>
      <c r="DY116" s="1000"/>
      <c r="DZ116" s="1001"/>
    </row>
    <row r="117" spans="1:130" s="230" customFormat="1" ht="26.25" customHeight="1" x14ac:dyDescent="0.2">
      <c r="A117" s="949" t="s">
        <v>177</v>
      </c>
      <c r="B117" s="930"/>
      <c r="C117" s="930"/>
      <c r="D117" s="930"/>
      <c r="E117" s="930"/>
      <c r="F117" s="930"/>
      <c r="G117" s="930"/>
      <c r="H117" s="930"/>
      <c r="I117" s="930"/>
      <c r="J117" s="930"/>
      <c r="K117" s="930"/>
      <c r="L117" s="930"/>
      <c r="M117" s="930"/>
      <c r="N117" s="930"/>
      <c r="O117" s="930"/>
      <c r="P117" s="930"/>
      <c r="Q117" s="930"/>
      <c r="R117" s="930"/>
      <c r="S117" s="930"/>
      <c r="T117" s="930"/>
      <c r="U117" s="930"/>
      <c r="V117" s="930"/>
      <c r="W117" s="930"/>
      <c r="X117" s="930"/>
      <c r="Y117" s="1014" t="s">
        <v>437</v>
      </c>
      <c r="Z117" s="931"/>
      <c r="AA117" s="1015">
        <v>1072541</v>
      </c>
      <c r="AB117" s="1016"/>
      <c r="AC117" s="1016"/>
      <c r="AD117" s="1016"/>
      <c r="AE117" s="1017"/>
      <c r="AF117" s="1018">
        <v>1067357</v>
      </c>
      <c r="AG117" s="1016"/>
      <c r="AH117" s="1016"/>
      <c r="AI117" s="1016"/>
      <c r="AJ117" s="1017"/>
      <c r="AK117" s="1018">
        <v>1085824</v>
      </c>
      <c r="AL117" s="1016"/>
      <c r="AM117" s="1016"/>
      <c r="AN117" s="1016"/>
      <c r="AO117" s="1017"/>
      <c r="AP117" s="1019"/>
      <c r="AQ117" s="1020"/>
      <c r="AR117" s="1020"/>
      <c r="AS117" s="1020"/>
      <c r="AT117" s="1021"/>
      <c r="AU117" s="945"/>
      <c r="AV117" s="946"/>
      <c r="AW117" s="946"/>
      <c r="AX117" s="946"/>
      <c r="AY117" s="946"/>
      <c r="AZ117" s="1011" t="s">
        <v>438</v>
      </c>
      <c r="BA117" s="1012"/>
      <c r="BB117" s="1012"/>
      <c r="BC117" s="1012"/>
      <c r="BD117" s="1012"/>
      <c r="BE117" s="1012"/>
      <c r="BF117" s="1012"/>
      <c r="BG117" s="1012"/>
      <c r="BH117" s="1012"/>
      <c r="BI117" s="1012"/>
      <c r="BJ117" s="1012"/>
      <c r="BK117" s="1012"/>
      <c r="BL117" s="1012"/>
      <c r="BM117" s="1012"/>
      <c r="BN117" s="1012"/>
      <c r="BO117" s="1012"/>
      <c r="BP117" s="1013"/>
      <c r="BQ117" s="962" t="s">
        <v>122</v>
      </c>
      <c r="BR117" s="963"/>
      <c r="BS117" s="963"/>
      <c r="BT117" s="963"/>
      <c r="BU117" s="963"/>
      <c r="BV117" s="963" t="s">
        <v>122</v>
      </c>
      <c r="BW117" s="963"/>
      <c r="BX117" s="963"/>
      <c r="BY117" s="963"/>
      <c r="BZ117" s="963"/>
      <c r="CA117" s="963" t="s">
        <v>122</v>
      </c>
      <c r="CB117" s="963"/>
      <c r="CC117" s="963"/>
      <c r="CD117" s="963"/>
      <c r="CE117" s="963"/>
      <c r="CF117" s="957" t="s">
        <v>122</v>
      </c>
      <c r="CG117" s="958"/>
      <c r="CH117" s="958"/>
      <c r="CI117" s="958"/>
      <c r="CJ117" s="958"/>
      <c r="CK117" s="985"/>
      <c r="CL117" s="986"/>
      <c r="CM117" s="959" t="s">
        <v>439</v>
      </c>
      <c r="CN117" s="960"/>
      <c r="CO117" s="960"/>
      <c r="CP117" s="960"/>
      <c r="CQ117" s="960"/>
      <c r="CR117" s="960"/>
      <c r="CS117" s="960"/>
      <c r="CT117" s="960"/>
      <c r="CU117" s="960"/>
      <c r="CV117" s="960"/>
      <c r="CW117" s="960"/>
      <c r="CX117" s="960"/>
      <c r="CY117" s="960"/>
      <c r="CZ117" s="960"/>
      <c r="DA117" s="960"/>
      <c r="DB117" s="960"/>
      <c r="DC117" s="960"/>
      <c r="DD117" s="960"/>
      <c r="DE117" s="960"/>
      <c r="DF117" s="961"/>
      <c r="DG117" s="995" t="s">
        <v>122</v>
      </c>
      <c r="DH117" s="996"/>
      <c r="DI117" s="996"/>
      <c r="DJ117" s="996"/>
      <c r="DK117" s="997"/>
      <c r="DL117" s="998" t="s">
        <v>122</v>
      </c>
      <c r="DM117" s="996"/>
      <c r="DN117" s="996"/>
      <c r="DO117" s="996"/>
      <c r="DP117" s="997"/>
      <c r="DQ117" s="998" t="s">
        <v>122</v>
      </c>
      <c r="DR117" s="996"/>
      <c r="DS117" s="996"/>
      <c r="DT117" s="996"/>
      <c r="DU117" s="997"/>
      <c r="DV117" s="999" t="s">
        <v>122</v>
      </c>
      <c r="DW117" s="1000"/>
      <c r="DX117" s="1000"/>
      <c r="DY117" s="1000"/>
      <c r="DZ117" s="1001"/>
    </row>
    <row r="118" spans="1:130" s="230" customFormat="1" ht="26.25" customHeight="1" x14ac:dyDescent="0.2">
      <c r="A118" s="949" t="s">
        <v>413</v>
      </c>
      <c r="B118" s="930"/>
      <c r="C118" s="930"/>
      <c r="D118" s="930"/>
      <c r="E118" s="930"/>
      <c r="F118" s="930"/>
      <c r="G118" s="930"/>
      <c r="H118" s="930"/>
      <c r="I118" s="930"/>
      <c r="J118" s="930"/>
      <c r="K118" s="930"/>
      <c r="L118" s="930"/>
      <c r="M118" s="930"/>
      <c r="N118" s="930"/>
      <c r="O118" s="930"/>
      <c r="P118" s="930"/>
      <c r="Q118" s="930"/>
      <c r="R118" s="930"/>
      <c r="S118" s="930"/>
      <c r="T118" s="930"/>
      <c r="U118" s="930"/>
      <c r="V118" s="930"/>
      <c r="W118" s="930"/>
      <c r="X118" s="930"/>
      <c r="Y118" s="930"/>
      <c r="Z118" s="931"/>
      <c r="AA118" s="929" t="s">
        <v>410</v>
      </c>
      <c r="AB118" s="930"/>
      <c r="AC118" s="930"/>
      <c r="AD118" s="930"/>
      <c r="AE118" s="931"/>
      <c r="AF118" s="929" t="s">
        <v>411</v>
      </c>
      <c r="AG118" s="930"/>
      <c r="AH118" s="930"/>
      <c r="AI118" s="930"/>
      <c r="AJ118" s="931"/>
      <c r="AK118" s="929" t="s">
        <v>294</v>
      </c>
      <c r="AL118" s="930"/>
      <c r="AM118" s="930"/>
      <c r="AN118" s="930"/>
      <c r="AO118" s="931"/>
      <c r="AP118" s="1007" t="s">
        <v>412</v>
      </c>
      <c r="AQ118" s="1008"/>
      <c r="AR118" s="1008"/>
      <c r="AS118" s="1008"/>
      <c r="AT118" s="1009"/>
      <c r="AU118" s="945"/>
      <c r="AV118" s="946"/>
      <c r="AW118" s="946"/>
      <c r="AX118" s="946"/>
      <c r="AY118" s="946"/>
      <c r="AZ118" s="1010" t="s">
        <v>440</v>
      </c>
      <c r="BA118" s="1002"/>
      <c r="BB118" s="1002"/>
      <c r="BC118" s="1002"/>
      <c r="BD118" s="1002"/>
      <c r="BE118" s="1002"/>
      <c r="BF118" s="1002"/>
      <c r="BG118" s="1002"/>
      <c r="BH118" s="1002"/>
      <c r="BI118" s="1002"/>
      <c r="BJ118" s="1002"/>
      <c r="BK118" s="1002"/>
      <c r="BL118" s="1002"/>
      <c r="BM118" s="1002"/>
      <c r="BN118" s="1002"/>
      <c r="BO118" s="1002"/>
      <c r="BP118" s="1003"/>
      <c r="BQ118" s="1036" t="s">
        <v>122</v>
      </c>
      <c r="BR118" s="1037"/>
      <c r="BS118" s="1037"/>
      <c r="BT118" s="1037"/>
      <c r="BU118" s="1037"/>
      <c r="BV118" s="1037" t="s">
        <v>122</v>
      </c>
      <c r="BW118" s="1037"/>
      <c r="BX118" s="1037"/>
      <c r="BY118" s="1037"/>
      <c r="BZ118" s="1037"/>
      <c r="CA118" s="1037" t="s">
        <v>122</v>
      </c>
      <c r="CB118" s="1037"/>
      <c r="CC118" s="1037"/>
      <c r="CD118" s="1037"/>
      <c r="CE118" s="1037"/>
      <c r="CF118" s="957" t="s">
        <v>122</v>
      </c>
      <c r="CG118" s="958"/>
      <c r="CH118" s="958"/>
      <c r="CI118" s="958"/>
      <c r="CJ118" s="958"/>
      <c r="CK118" s="985"/>
      <c r="CL118" s="986"/>
      <c r="CM118" s="959" t="s">
        <v>441</v>
      </c>
      <c r="CN118" s="960"/>
      <c r="CO118" s="960"/>
      <c r="CP118" s="960"/>
      <c r="CQ118" s="960"/>
      <c r="CR118" s="960"/>
      <c r="CS118" s="960"/>
      <c r="CT118" s="960"/>
      <c r="CU118" s="960"/>
      <c r="CV118" s="960"/>
      <c r="CW118" s="960"/>
      <c r="CX118" s="960"/>
      <c r="CY118" s="960"/>
      <c r="CZ118" s="960"/>
      <c r="DA118" s="960"/>
      <c r="DB118" s="960"/>
      <c r="DC118" s="960"/>
      <c r="DD118" s="960"/>
      <c r="DE118" s="960"/>
      <c r="DF118" s="961"/>
      <c r="DG118" s="995" t="s">
        <v>122</v>
      </c>
      <c r="DH118" s="996"/>
      <c r="DI118" s="996"/>
      <c r="DJ118" s="996"/>
      <c r="DK118" s="997"/>
      <c r="DL118" s="998" t="s">
        <v>122</v>
      </c>
      <c r="DM118" s="996"/>
      <c r="DN118" s="996"/>
      <c r="DO118" s="996"/>
      <c r="DP118" s="997"/>
      <c r="DQ118" s="998" t="s">
        <v>122</v>
      </c>
      <c r="DR118" s="996"/>
      <c r="DS118" s="996"/>
      <c r="DT118" s="996"/>
      <c r="DU118" s="997"/>
      <c r="DV118" s="999" t="s">
        <v>122</v>
      </c>
      <c r="DW118" s="1000"/>
      <c r="DX118" s="1000"/>
      <c r="DY118" s="1000"/>
      <c r="DZ118" s="1001"/>
    </row>
    <row r="119" spans="1:130" s="230" customFormat="1" ht="26.25" customHeight="1" x14ac:dyDescent="0.2">
      <c r="A119" s="1093" t="s">
        <v>416</v>
      </c>
      <c r="B119" s="984"/>
      <c r="C119" s="966" t="s">
        <v>417</v>
      </c>
      <c r="D119" s="934"/>
      <c r="E119" s="934"/>
      <c r="F119" s="934"/>
      <c r="G119" s="934"/>
      <c r="H119" s="934"/>
      <c r="I119" s="934"/>
      <c r="J119" s="934"/>
      <c r="K119" s="934"/>
      <c r="L119" s="934"/>
      <c r="M119" s="934"/>
      <c r="N119" s="934"/>
      <c r="O119" s="934"/>
      <c r="P119" s="934"/>
      <c r="Q119" s="934"/>
      <c r="R119" s="934"/>
      <c r="S119" s="934"/>
      <c r="T119" s="934"/>
      <c r="U119" s="934"/>
      <c r="V119" s="934"/>
      <c r="W119" s="934"/>
      <c r="X119" s="934"/>
      <c r="Y119" s="934"/>
      <c r="Z119" s="935"/>
      <c r="AA119" s="936" t="s">
        <v>122</v>
      </c>
      <c r="AB119" s="937"/>
      <c r="AC119" s="937"/>
      <c r="AD119" s="937"/>
      <c r="AE119" s="938"/>
      <c r="AF119" s="939" t="s">
        <v>122</v>
      </c>
      <c r="AG119" s="937"/>
      <c r="AH119" s="937"/>
      <c r="AI119" s="937"/>
      <c r="AJ119" s="938"/>
      <c r="AK119" s="939" t="s">
        <v>122</v>
      </c>
      <c r="AL119" s="937"/>
      <c r="AM119" s="937"/>
      <c r="AN119" s="937"/>
      <c r="AO119" s="938"/>
      <c r="AP119" s="940" t="s">
        <v>122</v>
      </c>
      <c r="AQ119" s="941"/>
      <c r="AR119" s="941"/>
      <c r="AS119" s="941"/>
      <c r="AT119" s="942"/>
      <c r="AU119" s="947"/>
      <c r="AV119" s="948"/>
      <c r="AW119" s="948"/>
      <c r="AX119" s="948"/>
      <c r="AY119" s="948"/>
      <c r="AZ119" s="251" t="s">
        <v>177</v>
      </c>
      <c r="BA119" s="251"/>
      <c r="BB119" s="251"/>
      <c r="BC119" s="251"/>
      <c r="BD119" s="251"/>
      <c r="BE119" s="251"/>
      <c r="BF119" s="251"/>
      <c r="BG119" s="251"/>
      <c r="BH119" s="251"/>
      <c r="BI119" s="251"/>
      <c r="BJ119" s="251"/>
      <c r="BK119" s="251"/>
      <c r="BL119" s="251"/>
      <c r="BM119" s="251"/>
      <c r="BN119" s="251"/>
      <c r="BO119" s="1014" t="s">
        <v>442</v>
      </c>
      <c r="BP119" s="1042"/>
      <c r="BQ119" s="1036">
        <v>11918261</v>
      </c>
      <c r="BR119" s="1037"/>
      <c r="BS119" s="1037"/>
      <c r="BT119" s="1037"/>
      <c r="BU119" s="1037"/>
      <c r="BV119" s="1037">
        <v>12485785</v>
      </c>
      <c r="BW119" s="1037"/>
      <c r="BX119" s="1037"/>
      <c r="BY119" s="1037"/>
      <c r="BZ119" s="1037"/>
      <c r="CA119" s="1037">
        <v>13059021</v>
      </c>
      <c r="CB119" s="1037"/>
      <c r="CC119" s="1037"/>
      <c r="CD119" s="1037"/>
      <c r="CE119" s="1037"/>
      <c r="CF119" s="1038"/>
      <c r="CG119" s="1039"/>
      <c r="CH119" s="1039"/>
      <c r="CI119" s="1039"/>
      <c r="CJ119" s="1040"/>
      <c r="CK119" s="987"/>
      <c r="CL119" s="988"/>
      <c r="CM119" s="1010" t="s">
        <v>443</v>
      </c>
      <c r="CN119" s="1002"/>
      <c r="CO119" s="1002"/>
      <c r="CP119" s="1002"/>
      <c r="CQ119" s="1002"/>
      <c r="CR119" s="1002"/>
      <c r="CS119" s="1002"/>
      <c r="CT119" s="1002"/>
      <c r="CU119" s="1002"/>
      <c r="CV119" s="1002"/>
      <c r="CW119" s="1002"/>
      <c r="CX119" s="1002"/>
      <c r="CY119" s="1002"/>
      <c r="CZ119" s="1002"/>
      <c r="DA119" s="1002"/>
      <c r="DB119" s="1002"/>
      <c r="DC119" s="1002"/>
      <c r="DD119" s="1002"/>
      <c r="DE119" s="1002"/>
      <c r="DF119" s="1003"/>
      <c r="DG119" s="1041">
        <v>1896</v>
      </c>
      <c r="DH119" s="1023"/>
      <c r="DI119" s="1023"/>
      <c r="DJ119" s="1023"/>
      <c r="DK119" s="1024"/>
      <c r="DL119" s="1022">
        <v>2027</v>
      </c>
      <c r="DM119" s="1023"/>
      <c r="DN119" s="1023"/>
      <c r="DO119" s="1023"/>
      <c r="DP119" s="1024"/>
      <c r="DQ119" s="1022">
        <v>1614</v>
      </c>
      <c r="DR119" s="1023"/>
      <c r="DS119" s="1023"/>
      <c r="DT119" s="1023"/>
      <c r="DU119" s="1024"/>
      <c r="DV119" s="1025">
        <v>0</v>
      </c>
      <c r="DW119" s="1026"/>
      <c r="DX119" s="1026"/>
      <c r="DY119" s="1026"/>
      <c r="DZ119" s="1027"/>
    </row>
    <row r="120" spans="1:130" s="230" customFormat="1" ht="26.25" customHeight="1" x14ac:dyDescent="0.2">
      <c r="A120" s="1094"/>
      <c r="B120" s="986"/>
      <c r="C120" s="959" t="s">
        <v>420</v>
      </c>
      <c r="D120" s="960"/>
      <c r="E120" s="960"/>
      <c r="F120" s="960"/>
      <c r="G120" s="960"/>
      <c r="H120" s="960"/>
      <c r="I120" s="960"/>
      <c r="J120" s="960"/>
      <c r="K120" s="960"/>
      <c r="L120" s="960"/>
      <c r="M120" s="960"/>
      <c r="N120" s="960"/>
      <c r="O120" s="960"/>
      <c r="P120" s="960"/>
      <c r="Q120" s="960"/>
      <c r="R120" s="960"/>
      <c r="S120" s="960"/>
      <c r="T120" s="960"/>
      <c r="U120" s="960"/>
      <c r="V120" s="960"/>
      <c r="W120" s="960"/>
      <c r="X120" s="960"/>
      <c r="Y120" s="960"/>
      <c r="Z120" s="961"/>
      <c r="AA120" s="995" t="s">
        <v>122</v>
      </c>
      <c r="AB120" s="996"/>
      <c r="AC120" s="996"/>
      <c r="AD120" s="996"/>
      <c r="AE120" s="997"/>
      <c r="AF120" s="998" t="s">
        <v>122</v>
      </c>
      <c r="AG120" s="996"/>
      <c r="AH120" s="996"/>
      <c r="AI120" s="996"/>
      <c r="AJ120" s="997"/>
      <c r="AK120" s="998" t="s">
        <v>122</v>
      </c>
      <c r="AL120" s="996"/>
      <c r="AM120" s="996"/>
      <c r="AN120" s="996"/>
      <c r="AO120" s="997"/>
      <c r="AP120" s="999" t="s">
        <v>122</v>
      </c>
      <c r="AQ120" s="1000"/>
      <c r="AR120" s="1000"/>
      <c r="AS120" s="1000"/>
      <c r="AT120" s="1001"/>
      <c r="AU120" s="1028" t="s">
        <v>444</v>
      </c>
      <c r="AV120" s="1029"/>
      <c r="AW120" s="1029"/>
      <c r="AX120" s="1029"/>
      <c r="AY120" s="1030"/>
      <c r="AZ120" s="966" t="s">
        <v>445</v>
      </c>
      <c r="BA120" s="934"/>
      <c r="BB120" s="934"/>
      <c r="BC120" s="934"/>
      <c r="BD120" s="934"/>
      <c r="BE120" s="934"/>
      <c r="BF120" s="934"/>
      <c r="BG120" s="934"/>
      <c r="BH120" s="934"/>
      <c r="BI120" s="934"/>
      <c r="BJ120" s="934"/>
      <c r="BK120" s="934"/>
      <c r="BL120" s="934"/>
      <c r="BM120" s="934"/>
      <c r="BN120" s="934"/>
      <c r="BO120" s="934"/>
      <c r="BP120" s="935"/>
      <c r="BQ120" s="967">
        <v>3397956</v>
      </c>
      <c r="BR120" s="968"/>
      <c r="BS120" s="968"/>
      <c r="BT120" s="968"/>
      <c r="BU120" s="968"/>
      <c r="BV120" s="968">
        <v>3312078</v>
      </c>
      <c r="BW120" s="968"/>
      <c r="BX120" s="968"/>
      <c r="BY120" s="968"/>
      <c r="BZ120" s="968"/>
      <c r="CA120" s="968">
        <v>3493245</v>
      </c>
      <c r="CB120" s="968"/>
      <c r="CC120" s="968"/>
      <c r="CD120" s="968"/>
      <c r="CE120" s="968"/>
      <c r="CF120" s="981">
        <v>79</v>
      </c>
      <c r="CG120" s="982"/>
      <c r="CH120" s="982"/>
      <c r="CI120" s="982"/>
      <c r="CJ120" s="982"/>
      <c r="CK120" s="1043" t="s">
        <v>446</v>
      </c>
      <c r="CL120" s="1044"/>
      <c r="CM120" s="1044"/>
      <c r="CN120" s="1044"/>
      <c r="CO120" s="1045"/>
      <c r="CP120" s="1051" t="s">
        <v>391</v>
      </c>
      <c r="CQ120" s="1052"/>
      <c r="CR120" s="1052"/>
      <c r="CS120" s="1052"/>
      <c r="CT120" s="1052"/>
      <c r="CU120" s="1052"/>
      <c r="CV120" s="1052"/>
      <c r="CW120" s="1052"/>
      <c r="CX120" s="1052"/>
      <c r="CY120" s="1052"/>
      <c r="CZ120" s="1052"/>
      <c r="DA120" s="1052"/>
      <c r="DB120" s="1052"/>
      <c r="DC120" s="1052"/>
      <c r="DD120" s="1052"/>
      <c r="DE120" s="1052"/>
      <c r="DF120" s="1053"/>
      <c r="DG120" s="967" t="s">
        <v>122</v>
      </c>
      <c r="DH120" s="968"/>
      <c r="DI120" s="968"/>
      <c r="DJ120" s="968"/>
      <c r="DK120" s="968"/>
      <c r="DL120" s="968">
        <v>1823071</v>
      </c>
      <c r="DM120" s="968"/>
      <c r="DN120" s="968"/>
      <c r="DO120" s="968"/>
      <c r="DP120" s="968"/>
      <c r="DQ120" s="968">
        <v>1958685</v>
      </c>
      <c r="DR120" s="968"/>
      <c r="DS120" s="968"/>
      <c r="DT120" s="968"/>
      <c r="DU120" s="968"/>
      <c r="DV120" s="969">
        <v>44.3</v>
      </c>
      <c r="DW120" s="969"/>
      <c r="DX120" s="969"/>
      <c r="DY120" s="969"/>
      <c r="DZ120" s="970"/>
    </row>
    <row r="121" spans="1:130" s="230" customFormat="1" ht="26.25" customHeight="1" x14ac:dyDescent="0.2">
      <c r="A121" s="1094"/>
      <c r="B121" s="986"/>
      <c r="C121" s="1011" t="s">
        <v>447</v>
      </c>
      <c r="D121" s="1012"/>
      <c r="E121" s="1012"/>
      <c r="F121" s="1012"/>
      <c r="G121" s="1012"/>
      <c r="H121" s="1012"/>
      <c r="I121" s="1012"/>
      <c r="J121" s="1012"/>
      <c r="K121" s="1012"/>
      <c r="L121" s="1012"/>
      <c r="M121" s="1012"/>
      <c r="N121" s="1012"/>
      <c r="O121" s="1012"/>
      <c r="P121" s="1012"/>
      <c r="Q121" s="1012"/>
      <c r="R121" s="1012"/>
      <c r="S121" s="1012"/>
      <c r="T121" s="1012"/>
      <c r="U121" s="1012"/>
      <c r="V121" s="1012"/>
      <c r="W121" s="1012"/>
      <c r="X121" s="1012"/>
      <c r="Y121" s="1012"/>
      <c r="Z121" s="1013"/>
      <c r="AA121" s="995" t="s">
        <v>122</v>
      </c>
      <c r="AB121" s="996"/>
      <c r="AC121" s="996"/>
      <c r="AD121" s="996"/>
      <c r="AE121" s="997"/>
      <c r="AF121" s="998" t="s">
        <v>122</v>
      </c>
      <c r="AG121" s="996"/>
      <c r="AH121" s="996"/>
      <c r="AI121" s="996"/>
      <c r="AJ121" s="997"/>
      <c r="AK121" s="998" t="s">
        <v>122</v>
      </c>
      <c r="AL121" s="996"/>
      <c r="AM121" s="996"/>
      <c r="AN121" s="996"/>
      <c r="AO121" s="997"/>
      <c r="AP121" s="999" t="s">
        <v>122</v>
      </c>
      <c r="AQ121" s="1000"/>
      <c r="AR121" s="1000"/>
      <c r="AS121" s="1000"/>
      <c r="AT121" s="1001"/>
      <c r="AU121" s="1031"/>
      <c r="AV121" s="1032"/>
      <c r="AW121" s="1032"/>
      <c r="AX121" s="1032"/>
      <c r="AY121" s="1033"/>
      <c r="AZ121" s="959" t="s">
        <v>448</v>
      </c>
      <c r="BA121" s="960"/>
      <c r="BB121" s="960"/>
      <c r="BC121" s="960"/>
      <c r="BD121" s="960"/>
      <c r="BE121" s="960"/>
      <c r="BF121" s="960"/>
      <c r="BG121" s="960"/>
      <c r="BH121" s="960"/>
      <c r="BI121" s="960"/>
      <c r="BJ121" s="960"/>
      <c r="BK121" s="960"/>
      <c r="BL121" s="960"/>
      <c r="BM121" s="960"/>
      <c r="BN121" s="960"/>
      <c r="BO121" s="960"/>
      <c r="BP121" s="961"/>
      <c r="BQ121" s="962">
        <v>900544</v>
      </c>
      <c r="BR121" s="963"/>
      <c r="BS121" s="963"/>
      <c r="BT121" s="963"/>
      <c r="BU121" s="963"/>
      <c r="BV121" s="963">
        <v>817988</v>
      </c>
      <c r="BW121" s="963"/>
      <c r="BX121" s="963"/>
      <c r="BY121" s="963"/>
      <c r="BZ121" s="963"/>
      <c r="CA121" s="963">
        <v>743072</v>
      </c>
      <c r="CB121" s="963"/>
      <c r="CC121" s="963"/>
      <c r="CD121" s="963"/>
      <c r="CE121" s="963"/>
      <c r="CF121" s="957">
        <v>16.8</v>
      </c>
      <c r="CG121" s="958"/>
      <c r="CH121" s="958"/>
      <c r="CI121" s="958"/>
      <c r="CJ121" s="958"/>
      <c r="CK121" s="1046"/>
      <c r="CL121" s="1047"/>
      <c r="CM121" s="1047"/>
      <c r="CN121" s="1047"/>
      <c r="CO121" s="1048"/>
      <c r="CP121" s="1056" t="s">
        <v>395</v>
      </c>
      <c r="CQ121" s="1057"/>
      <c r="CR121" s="1057"/>
      <c r="CS121" s="1057"/>
      <c r="CT121" s="1057"/>
      <c r="CU121" s="1057"/>
      <c r="CV121" s="1057"/>
      <c r="CW121" s="1057"/>
      <c r="CX121" s="1057"/>
      <c r="CY121" s="1057"/>
      <c r="CZ121" s="1057"/>
      <c r="DA121" s="1057"/>
      <c r="DB121" s="1057"/>
      <c r="DC121" s="1057"/>
      <c r="DD121" s="1057"/>
      <c r="DE121" s="1057"/>
      <c r="DF121" s="1058"/>
      <c r="DG121" s="962">
        <v>1227940</v>
      </c>
      <c r="DH121" s="963"/>
      <c r="DI121" s="963"/>
      <c r="DJ121" s="963"/>
      <c r="DK121" s="963"/>
      <c r="DL121" s="963">
        <v>1358365</v>
      </c>
      <c r="DM121" s="963"/>
      <c r="DN121" s="963"/>
      <c r="DO121" s="963"/>
      <c r="DP121" s="963"/>
      <c r="DQ121" s="963">
        <v>1537696</v>
      </c>
      <c r="DR121" s="963"/>
      <c r="DS121" s="963"/>
      <c r="DT121" s="963"/>
      <c r="DU121" s="963"/>
      <c r="DV121" s="964">
        <v>34.799999999999997</v>
      </c>
      <c r="DW121" s="964"/>
      <c r="DX121" s="964"/>
      <c r="DY121" s="964"/>
      <c r="DZ121" s="965"/>
    </row>
    <row r="122" spans="1:130" s="230" customFormat="1" ht="26.25" customHeight="1" x14ac:dyDescent="0.2">
      <c r="A122" s="1094"/>
      <c r="B122" s="986"/>
      <c r="C122" s="959" t="s">
        <v>430</v>
      </c>
      <c r="D122" s="960"/>
      <c r="E122" s="960"/>
      <c r="F122" s="960"/>
      <c r="G122" s="960"/>
      <c r="H122" s="960"/>
      <c r="I122" s="960"/>
      <c r="J122" s="960"/>
      <c r="K122" s="960"/>
      <c r="L122" s="960"/>
      <c r="M122" s="960"/>
      <c r="N122" s="960"/>
      <c r="O122" s="960"/>
      <c r="P122" s="960"/>
      <c r="Q122" s="960"/>
      <c r="R122" s="960"/>
      <c r="S122" s="960"/>
      <c r="T122" s="960"/>
      <c r="U122" s="960"/>
      <c r="V122" s="960"/>
      <c r="W122" s="960"/>
      <c r="X122" s="960"/>
      <c r="Y122" s="960"/>
      <c r="Z122" s="961"/>
      <c r="AA122" s="995" t="s">
        <v>122</v>
      </c>
      <c r="AB122" s="996"/>
      <c r="AC122" s="996"/>
      <c r="AD122" s="996"/>
      <c r="AE122" s="997"/>
      <c r="AF122" s="998" t="s">
        <v>122</v>
      </c>
      <c r="AG122" s="996"/>
      <c r="AH122" s="996"/>
      <c r="AI122" s="996"/>
      <c r="AJ122" s="997"/>
      <c r="AK122" s="998" t="s">
        <v>122</v>
      </c>
      <c r="AL122" s="996"/>
      <c r="AM122" s="996"/>
      <c r="AN122" s="996"/>
      <c r="AO122" s="997"/>
      <c r="AP122" s="999" t="s">
        <v>122</v>
      </c>
      <c r="AQ122" s="1000"/>
      <c r="AR122" s="1000"/>
      <c r="AS122" s="1000"/>
      <c r="AT122" s="1001"/>
      <c r="AU122" s="1031"/>
      <c r="AV122" s="1032"/>
      <c r="AW122" s="1032"/>
      <c r="AX122" s="1032"/>
      <c r="AY122" s="1033"/>
      <c r="AZ122" s="1010" t="s">
        <v>449</v>
      </c>
      <c r="BA122" s="1002"/>
      <c r="BB122" s="1002"/>
      <c r="BC122" s="1002"/>
      <c r="BD122" s="1002"/>
      <c r="BE122" s="1002"/>
      <c r="BF122" s="1002"/>
      <c r="BG122" s="1002"/>
      <c r="BH122" s="1002"/>
      <c r="BI122" s="1002"/>
      <c r="BJ122" s="1002"/>
      <c r="BK122" s="1002"/>
      <c r="BL122" s="1002"/>
      <c r="BM122" s="1002"/>
      <c r="BN122" s="1002"/>
      <c r="BO122" s="1002"/>
      <c r="BP122" s="1003"/>
      <c r="BQ122" s="1036">
        <v>7131680</v>
      </c>
      <c r="BR122" s="1037"/>
      <c r="BS122" s="1037"/>
      <c r="BT122" s="1037"/>
      <c r="BU122" s="1037"/>
      <c r="BV122" s="1037">
        <v>7009622</v>
      </c>
      <c r="BW122" s="1037"/>
      <c r="BX122" s="1037"/>
      <c r="BY122" s="1037"/>
      <c r="BZ122" s="1037"/>
      <c r="CA122" s="1037">
        <v>7074354</v>
      </c>
      <c r="CB122" s="1037"/>
      <c r="CC122" s="1037"/>
      <c r="CD122" s="1037"/>
      <c r="CE122" s="1037"/>
      <c r="CF122" s="1054">
        <v>160.1</v>
      </c>
      <c r="CG122" s="1055"/>
      <c r="CH122" s="1055"/>
      <c r="CI122" s="1055"/>
      <c r="CJ122" s="1055"/>
      <c r="CK122" s="1046"/>
      <c r="CL122" s="1047"/>
      <c r="CM122" s="1047"/>
      <c r="CN122" s="1047"/>
      <c r="CO122" s="1048"/>
      <c r="CP122" s="1056" t="s">
        <v>393</v>
      </c>
      <c r="CQ122" s="1057"/>
      <c r="CR122" s="1057"/>
      <c r="CS122" s="1057"/>
      <c r="CT122" s="1057"/>
      <c r="CU122" s="1057"/>
      <c r="CV122" s="1057"/>
      <c r="CW122" s="1057"/>
      <c r="CX122" s="1057"/>
      <c r="CY122" s="1057"/>
      <c r="CZ122" s="1057"/>
      <c r="DA122" s="1057"/>
      <c r="DB122" s="1057"/>
      <c r="DC122" s="1057"/>
      <c r="DD122" s="1057"/>
      <c r="DE122" s="1057"/>
      <c r="DF122" s="1058"/>
      <c r="DG122" s="962">
        <v>30206</v>
      </c>
      <c r="DH122" s="963"/>
      <c r="DI122" s="963"/>
      <c r="DJ122" s="963"/>
      <c r="DK122" s="963"/>
      <c r="DL122" s="963">
        <v>27047</v>
      </c>
      <c r="DM122" s="963"/>
      <c r="DN122" s="963"/>
      <c r="DO122" s="963"/>
      <c r="DP122" s="963"/>
      <c r="DQ122" s="963">
        <v>23835</v>
      </c>
      <c r="DR122" s="963"/>
      <c r="DS122" s="963"/>
      <c r="DT122" s="963"/>
      <c r="DU122" s="963"/>
      <c r="DV122" s="964">
        <v>0.5</v>
      </c>
      <c r="DW122" s="964"/>
      <c r="DX122" s="964"/>
      <c r="DY122" s="964"/>
      <c r="DZ122" s="965"/>
    </row>
    <row r="123" spans="1:130" s="230" customFormat="1" ht="26.25" customHeight="1" x14ac:dyDescent="0.2">
      <c r="A123" s="1094"/>
      <c r="B123" s="986"/>
      <c r="C123" s="959" t="s">
        <v>436</v>
      </c>
      <c r="D123" s="960"/>
      <c r="E123" s="960"/>
      <c r="F123" s="960"/>
      <c r="G123" s="960"/>
      <c r="H123" s="960"/>
      <c r="I123" s="960"/>
      <c r="J123" s="960"/>
      <c r="K123" s="960"/>
      <c r="L123" s="960"/>
      <c r="M123" s="960"/>
      <c r="N123" s="960"/>
      <c r="O123" s="960"/>
      <c r="P123" s="960"/>
      <c r="Q123" s="960"/>
      <c r="R123" s="960"/>
      <c r="S123" s="960"/>
      <c r="T123" s="960"/>
      <c r="U123" s="960"/>
      <c r="V123" s="960"/>
      <c r="W123" s="960"/>
      <c r="X123" s="960"/>
      <c r="Y123" s="960"/>
      <c r="Z123" s="961"/>
      <c r="AA123" s="995" t="s">
        <v>122</v>
      </c>
      <c r="AB123" s="996"/>
      <c r="AC123" s="996"/>
      <c r="AD123" s="996"/>
      <c r="AE123" s="997"/>
      <c r="AF123" s="998" t="s">
        <v>122</v>
      </c>
      <c r="AG123" s="996"/>
      <c r="AH123" s="996"/>
      <c r="AI123" s="996"/>
      <c r="AJ123" s="997"/>
      <c r="AK123" s="998" t="s">
        <v>122</v>
      </c>
      <c r="AL123" s="996"/>
      <c r="AM123" s="996"/>
      <c r="AN123" s="996"/>
      <c r="AO123" s="997"/>
      <c r="AP123" s="999" t="s">
        <v>122</v>
      </c>
      <c r="AQ123" s="1000"/>
      <c r="AR123" s="1000"/>
      <c r="AS123" s="1000"/>
      <c r="AT123" s="1001"/>
      <c r="AU123" s="1034"/>
      <c r="AV123" s="1035"/>
      <c r="AW123" s="1035"/>
      <c r="AX123" s="1035"/>
      <c r="AY123" s="1035"/>
      <c r="AZ123" s="251" t="s">
        <v>177</v>
      </c>
      <c r="BA123" s="251"/>
      <c r="BB123" s="251"/>
      <c r="BC123" s="251"/>
      <c r="BD123" s="251"/>
      <c r="BE123" s="251"/>
      <c r="BF123" s="251"/>
      <c r="BG123" s="251"/>
      <c r="BH123" s="251"/>
      <c r="BI123" s="251"/>
      <c r="BJ123" s="251"/>
      <c r="BK123" s="251"/>
      <c r="BL123" s="251"/>
      <c r="BM123" s="251"/>
      <c r="BN123" s="251"/>
      <c r="BO123" s="1014" t="s">
        <v>450</v>
      </c>
      <c r="BP123" s="1042"/>
      <c r="BQ123" s="1100">
        <v>11430180</v>
      </c>
      <c r="BR123" s="1101"/>
      <c r="BS123" s="1101"/>
      <c r="BT123" s="1101"/>
      <c r="BU123" s="1101"/>
      <c r="BV123" s="1101">
        <v>11139688</v>
      </c>
      <c r="BW123" s="1101"/>
      <c r="BX123" s="1101"/>
      <c r="BY123" s="1101"/>
      <c r="BZ123" s="1101"/>
      <c r="CA123" s="1101">
        <v>11310671</v>
      </c>
      <c r="CB123" s="1101"/>
      <c r="CC123" s="1101"/>
      <c r="CD123" s="1101"/>
      <c r="CE123" s="1101"/>
      <c r="CF123" s="1038"/>
      <c r="CG123" s="1039"/>
      <c r="CH123" s="1039"/>
      <c r="CI123" s="1039"/>
      <c r="CJ123" s="1040"/>
      <c r="CK123" s="1046"/>
      <c r="CL123" s="1047"/>
      <c r="CM123" s="1047"/>
      <c r="CN123" s="1047"/>
      <c r="CO123" s="1048"/>
      <c r="CP123" s="1056" t="s">
        <v>388</v>
      </c>
      <c r="CQ123" s="1057"/>
      <c r="CR123" s="1057"/>
      <c r="CS123" s="1057"/>
      <c r="CT123" s="1057"/>
      <c r="CU123" s="1057"/>
      <c r="CV123" s="1057"/>
      <c r="CW123" s="1057"/>
      <c r="CX123" s="1057"/>
      <c r="CY123" s="1057"/>
      <c r="CZ123" s="1057"/>
      <c r="DA123" s="1057"/>
      <c r="DB123" s="1057"/>
      <c r="DC123" s="1057"/>
      <c r="DD123" s="1057"/>
      <c r="DE123" s="1057"/>
      <c r="DF123" s="1058"/>
      <c r="DG123" s="995" t="s">
        <v>122</v>
      </c>
      <c r="DH123" s="996"/>
      <c r="DI123" s="996"/>
      <c r="DJ123" s="996"/>
      <c r="DK123" s="997"/>
      <c r="DL123" s="998" t="s">
        <v>122</v>
      </c>
      <c r="DM123" s="996"/>
      <c r="DN123" s="996"/>
      <c r="DO123" s="996"/>
      <c r="DP123" s="997"/>
      <c r="DQ123" s="998" t="s">
        <v>122</v>
      </c>
      <c r="DR123" s="996"/>
      <c r="DS123" s="996"/>
      <c r="DT123" s="996"/>
      <c r="DU123" s="997"/>
      <c r="DV123" s="999" t="s">
        <v>122</v>
      </c>
      <c r="DW123" s="1000"/>
      <c r="DX123" s="1000"/>
      <c r="DY123" s="1000"/>
      <c r="DZ123" s="1001"/>
    </row>
    <row r="124" spans="1:130" s="230" customFormat="1" ht="26.25" customHeight="1" thickBot="1" x14ac:dyDescent="0.25">
      <c r="A124" s="1094"/>
      <c r="B124" s="986"/>
      <c r="C124" s="959" t="s">
        <v>439</v>
      </c>
      <c r="D124" s="960"/>
      <c r="E124" s="960"/>
      <c r="F124" s="960"/>
      <c r="G124" s="960"/>
      <c r="H124" s="960"/>
      <c r="I124" s="960"/>
      <c r="J124" s="960"/>
      <c r="K124" s="960"/>
      <c r="L124" s="960"/>
      <c r="M124" s="960"/>
      <c r="N124" s="960"/>
      <c r="O124" s="960"/>
      <c r="P124" s="960"/>
      <c r="Q124" s="960"/>
      <c r="R124" s="960"/>
      <c r="S124" s="960"/>
      <c r="T124" s="960"/>
      <c r="U124" s="960"/>
      <c r="V124" s="960"/>
      <c r="W124" s="960"/>
      <c r="X124" s="960"/>
      <c r="Y124" s="960"/>
      <c r="Z124" s="961"/>
      <c r="AA124" s="995" t="s">
        <v>122</v>
      </c>
      <c r="AB124" s="996"/>
      <c r="AC124" s="996"/>
      <c r="AD124" s="996"/>
      <c r="AE124" s="997"/>
      <c r="AF124" s="998" t="s">
        <v>122</v>
      </c>
      <c r="AG124" s="996"/>
      <c r="AH124" s="996"/>
      <c r="AI124" s="996"/>
      <c r="AJ124" s="997"/>
      <c r="AK124" s="998" t="s">
        <v>122</v>
      </c>
      <c r="AL124" s="996"/>
      <c r="AM124" s="996"/>
      <c r="AN124" s="996"/>
      <c r="AO124" s="997"/>
      <c r="AP124" s="999" t="s">
        <v>122</v>
      </c>
      <c r="AQ124" s="1000"/>
      <c r="AR124" s="1000"/>
      <c r="AS124" s="1000"/>
      <c r="AT124" s="1001"/>
      <c r="AU124" s="1096" t="s">
        <v>451</v>
      </c>
      <c r="AV124" s="1097"/>
      <c r="AW124" s="1097"/>
      <c r="AX124" s="1097"/>
      <c r="AY124" s="1097"/>
      <c r="AZ124" s="1097"/>
      <c r="BA124" s="1097"/>
      <c r="BB124" s="1097"/>
      <c r="BC124" s="1097"/>
      <c r="BD124" s="1097"/>
      <c r="BE124" s="1097"/>
      <c r="BF124" s="1097"/>
      <c r="BG124" s="1097"/>
      <c r="BH124" s="1097"/>
      <c r="BI124" s="1097"/>
      <c r="BJ124" s="1097"/>
      <c r="BK124" s="1097"/>
      <c r="BL124" s="1097"/>
      <c r="BM124" s="1097"/>
      <c r="BN124" s="1097"/>
      <c r="BO124" s="1097"/>
      <c r="BP124" s="1098"/>
      <c r="BQ124" s="1099">
        <v>10.8</v>
      </c>
      <c r="BR124" s="1064"/>
      <c r="BS124" s="1064"/>
      <c r="BT124" s="1064"/>
      <c r="BU124" s="1064"/>
      <c r="BV124" s="1064">
        <v>30.5</v>
      </c>
      <c r="BW124" s="1064"/>
      <c r="BX124" s="1064"/>
      <c r="BY124" s="1064"/>
      <c r="BZ124" s="1064"/>
      <c r="CA124" s="1064">
        <v>39.5</v>
      </c>
      <c r="CB124" s="1064"/>
      <c r="CC124" s="1064"/>
      <c r="CD124" s="1064"/>
      <c r="CE124" s="1064"/>
      <c r="CF124" s="1065"/>
      <c r="CG124" s="1066"/>
      <c r="CH124" s="1066"/>
      <c r="CI124" s="1066"/>
      <c r="CJ124" s="1067"/>
      <c r="CK124" s="1049"/>
      <c r="CL124" s="1049"/>
      <c r="CM124" s="1049"/>
      <c r="CN124" s="1049"/>
      <c r="CO124" s="1050"/>
      <c r="CP124" s="1056" t="s">
        <v>452</v>
      </c>
      <c r="CQ124" s="1057"/>
      <c r="CR124" s="1057"/>
      <c r="CS124" s="1057"/>
      <c r="CT124" s="1057"/>
      <c r="CU124" s="1057"/>
      <c r="CV124" s="1057"/>
      <c r="CW124" s="1057"/>
      <c r="CX124" s="1057"/>
      <c r="CY124" s="1057"/>
      <c r="CZ124" s="1057"/>
      <c r="DA124" s="1057"/>
      <c r="DB124" s="1057"/>
      <c r="DC124" s="1057"/>
      <c r="DD124" s="1057"/>
      <c r="DE124" s="1057"/>
      <c r="DF124" s="1058"/>
      <c r="DG124" s="1041">
        <v>1158845</v>
      </c>
      <c r="DH124" s="1023"/>
      <c r="DI124" s="1023"/>
      <c r="DJ124" s="1023"/>
      <c r="DK124" s="1024"/>
      <c r="DL124" s="1022" t="s">
        <v>122</v>
      </c>
      <c r="DM124" s="1023"/>
      <c r="DN124" s="1023"/>
      <c r="DO124" s="1023"/>
      <c r="DP124" s="1024"/>
      <c r="DQ124" s="1022" t="s">
        <v>122</v>
      </c>
      <c r="DR124" s="1023"/>
      <c r="DS124" s="1023"/>
      <c r="DT124" s="1023"/>
      <c r="DU124" s="1024"/>
      <c r="DV124" s="1025" t="s">
        <v>122</v>
      </c>
      <c r="DW124" s="1026"/>
      <c r="DX124" s="1026"/>
      <c r="DY124" s="1026"/>
      <c r="DZ124" s="1027"/>
    </row>
    <row r="125" spans="1:130" s="230" customFormat="1" ht="26.25" customHeight="1" x14ac:dyDescent="0.2">
      <c r="A125" s="1094"/>
      <c r="B125" s="986"/>
      <c r="C125" s="959" t="s">
        <v>441</v>
      </c>
      <c r="D125" s="960"/>
      <c r="E125" s="960"/>
      <c r="F125" s="960"/>
      <c r="G125" s="960"/>
      <c r="H125" s="960"/>
      <c r="I125" s="960"/>
      <c r="J125" s="960"/>
      <c r="K125" s="960"/>
      <c r="L125" s="960"/>
      <c r="M125" s="960"/>
      <c r="N125" s="960"/>
      <c r="O125" s="960"/>
      <c r="P125" s="960"/>
      <c r="Q125" s="960"/>
      <c r="R125" s="960"/>
      <c r="S125" s="960"/>
      <c r="T125" s="960"/>
      <c r="U125" s="960"/>
      <c r="V125" s="960"/>
      <c r="W125" s="960"/>
      <c r="X125" s="960"/>
      <c r="Y125" s="960"/>
      <c r="Z125" s="961"/>
      <c r="AA125" s="995" t="s">
        <v>122</v>
      </c>
      <c r="AB125" s="996"/>
      <c r="AC125" s="996"/>
      <c r="AD125" s="996"/>
      <c r="AE125" s="997"/>
      <c r="AF125" s="998" t="s">
        <v>122</v>
      </c>
      <c r="AG125" s="996"/>
      <c r="AH125" s="996"/>
      <c r="AI125" s="996"/>
      <c r="AJ125" s="997"/>
      <c r="AK125" s="998" t="s">
        <v>122</v>
      </c>
      <c r="AL125" s="996"/>
      <c r="AM125" s="996"/>
      <c r="AN125" s="996"/>
      <c r="AO125" s="997"/>
      <c r="AP125" s="999" t="s">
        <v>122</v>
      </c>
      <c r="AQ125" s="1000"/>
      <c r="AR125" s="1000"/>
      <c r="AS125" s="1000"/>
      <c r="AT125" s="1001"/>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9" t="s">
        <v>453</v>
      </c>
      <c r="CL125" s="1044"/>
      <c r="CM125" s="1044"/>
      <c r="CN125" s="1044"/>
      <c r="CO125" s="1045"/>
      <c r="CP125" s="966" t="s">
        <v>454</v>
      </c>
      <c r="CQ125" s="934"/>
      <c r="CR125" s="934"/>
      <c r="CS125" s="934"/>
      <c r="CT125" s="934"/>
      <c r="CU125" s="934"/>
      <c r="CV125" s="934"/>
      <c r="CW125" s="934"/>
      <c r="CX125" s="934"/>
      <c r="CY125" s="934"/>
      <c r="CZ125" s="934"/>
      <c r="DA125" s="934"/>
      <c r="DB125" s="934"/>
      <c r="DC125" s="934"/>
      <c r="DD125" s="934"/>
      <c r="DE125" s="934"/>
      <c r="DF125" s="935"/>
      <c r="DG125" s="967" t="s">
        <v>122</v>
      </c>
      <c r="DH125" s="968"/>
      <c r="DI125" s="968"/>
      <c r="DJ125" s="968"/>
      <c r="DK125" s="968"/>
      <c r="DL125" s="968" t="s">
        <v>122</v>
      </c>
      <c r="DM125" s="968"/>
      <c r="DN125" s="968"/>
      <c r="DO125" s="968"/>
      <c r="DP125" s="968"/>
      <c r="DQ125" s="968" t="s">
        <v>122</v>
      </c>
      <c r="DR125" s="968"/>
      <c r="DS125" s="968"/>
      <c r="DT125" s="968"/>
      <c r="DU125" s="968"/>
      <c r="DV125" s="969" t="s">
        <v>122</v>
      </c>
      <c r="DW125" s="969"/>
      <c r="DX125" s="969"/>
      <c r="DY125" s="969"/>
      <c r="DZ125" s="970"/>
    </row>
    <row r="126" spans="1:130" s="230" customFormat="1" ht="26.25" customHeight="1" thickBot="1" x14ac:dyDescent="0.25">
      <c r="A126" s="1094"/>
      <c r="B126" s="986"/>
      <c r="C126" s="959" t="s">
        <v>443</v>
      </c>
      <c r="D126" s="960"/>
      <c r="E126" s="960"/>
      <c r="F126" s="960"/>
      <c r="G126" s="960"/>
      <c r="H126" s="960"/>
      <c r="I126" s="960"/>
      <c r="J126" s="960"/>
      <c r="K126" s="960"/>
      <c r="L126" s="960"/>
      <c r="M126" s="960"/>
      <c r="N126" s="960"/>
      <c r="O126" s="960"/>
      <c r="P126" s="960"/>
      <c r="Q126" s="960"/>
      <c r="R126" s="960"/>
      <c r="S126" s="960"/>
      <c r="T126" s="960"/>
      <c r="U126" s="960"/>
      <c r="V126" s="960"/>
      <c r="W126" s="960"/>
      <c r="X126" s="960"/>
      <c r="Y126" s="960"/>
      <c r="Z126" s="961"/>
      <c r="AA126" s="995" t="s">
        <v>122</v>
      </c>
      <c r="AB126" s="996"/>
      <c r="AC126" s="996"/>
      <c r="AD126" s="996"/>
      <c r="AE126" s="997"/>
      <c r="AF126" s="998" t="s">
        <v>122</v>
      </c>
      <c r="AG126" s="996"/>
      <c r="AH126" s="996"/>
      <c r="AI126" s="996"/>
      <c r="AJ126" s="997"/>
      <c r="AK126" s="998" t="s">
        <v>122</v>
      </c>
      <c r="AL126" s="996"/>
      <c r="AM126" s="996"/>
      <c r="AN126" s="996"/>
      <c r="AO126" s="997"/>
      <c r="AP126" s="999" t="s">
        <v>122</v>
      </c>
      <c r="AQ126" s="1000"/>
      <c r="AR126" s="1000"/>
      <c r="AS126" s="1000"/>
      <c r="AT126" s="1001"/>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0"/>
      <c r="CL126" s="1047"/>
      <c r="CM126" s="1047"/>
      <c r="CN126" s="1047"/>
      <c r="CO126" s="1048"/>
      <c r="CP126" s="959" t="s">
        <v>455</v>
      </c>
      <c r="CQ126" s="960"/>
      <c r="CR126" s="960"/>
      <c r="CS126" s="960"/>
      <c r="CT126" s="960"/>
      <c r="CU126" s="960"/>
      <c r="CV126" s="960"/>
      <c r="CW126" s="960"/>
      <c r="CX126" s="960"/>
      <c r="CY126" s="960"/>
      <c r="CZ126" s="960"/>
      <c r="DA126" s="960"/>
      <c r="DB126" s="960"/>
      <c r="DC126" s="960"/>
      <c r="DD126" s="960"/>
      <c r="DE126" s="960"/>
      <c r="DF126" s="961"/>
      <c r="DG126" s="962" t="s">
        <v>122</v>
      </c>
      <c r="DH126" s="963"/>
      <c r="DI126" s="963"/>
      <c r="DJ126" s="963"/>
      <c r="DK126" s="963"/>
      <c r="DL126" s="963" t="s">
        <v>122</v>
      </c>
      <c r="DM126" s="963"/>
      <c r="DN126" s="963"/>
      <c r="DO126" s="963"/>
      <c r="DP126" s="963"/>
      <c r="DQ126" s="963" t="s">
        <v>122</v>
      </c>
      <c r="DR126" s="963"/>
      <c r="DS126" s="963"/>
      <c r="DT126" s="963"/>
      <c r="DU126" s="963"/>
      <c r="DV126" s="964" t="s">
        <v>122</v>
      </c>
      <c r="DW126" s="964"/>
      <c r="DX126" s="964"/>
      <c r="DY126" s="964"/>
      <c r="DZ126" s="965"/>
    </row>
    <row r="127" spans="1:130" s="230" customFormat="1" ht="26.25" customHeight="1" x14ac:dyDescent="0.2">
      <c r="A127" s="1095"/>
      <c r="B127" s="988"/>
      <c r="C127" s="1010" t="s">
        <v>456</v>
      </c>
      <c r="D127" s="1002"/>
      <c r="E127" s="1002"/>
      <c r="F127" s="1002"/>
      <c r="G127" s="1002"/>
      <c r="H127" s="1002"/>
      <c r="I127" s="1002"/>
      <c r="J127" s="1002"/>
      <c r="K127" s="1002"/>
      <c r="L127" s="1002"/>
      <c r="M127" s="1002"/>
      <c r="N127" s="1002"/>
      <c r="O127" s="1002"/>
      <c r="P127" s="1002"/>
      <c r="Q127" s="1002"/>
      <c r="R127" s="1002"/>
      <c r="S127" s="1002"/>
      <c r="T127" s="1002"/>
      <c r="U127" s="1002"/>
      <c r="V127" s="1002"/>
      <c r="W127" s="1002"/>
      <c r="X127" s="1002"/>
      <c r="Y127" s="1002"/>
      <c r="Z127" s="1003"/>
      <c r="AA127" s="995" t="s">
        <v>122</v>
      </c>
      <c r="AB127" s="996"/>
      <c r="AC127" s="996"/>
      <c r="AD127" s="996"/>
      <c r="AE127" s="997"/>
      <c r="AF127" s="998" t="s">
        <v>122</v>
      </c>
      <c r="AG127" s="996"/>
      <c r="AH127" s="996"/>
      <c r="AI127" s="996"/>
      <c r="AJ127" s="997"/>
      <c r="AK127" s="998" t="s">
        <v>122</v>
      </c>
      <c r="AL127" s="996"/>
      <c r="AM127" s="996"/>
      <c r="AN127" s="996"/>
      <c r="AO127" s="997"/>
      <c r="AP127" s="999" t="s">
        <v>122</v>
      </c>
      <c r="AQ127" s="1000"/>
      <c r="AR127" s="1000"/>
      <c r="AS127" s="1000"/>
      <c r="AT127" s="1001"/>
      <c r="AU127" s="232"/>
      <c r="AV127" s="232"/>
      <c r="AW127" s="232"/>
      <c r="AX127" s="1068" t="s">
        <v>457</v>
      </c>
      <c r="AY127" s="1069"/>
      <c r="AZ127" s="1069"/>
      <c r="BA127" s="1069"/>
      <c r="BB127" s="1069"/>
      <c r="BC127" s="1069"/>
      <c r="BD127" s="1069"/>
      <c r="BE127" s="1070"/>
      <c r="BF127" s="1071" t="s">
        <v>458</v>
      </c>
      <c r="BG127" s="1069"/>
      <c r="BH127" s="1069"/>
      <c r="BI127" s="1069"/>
      <c r="BJ127" s="1069"/>
      <c r="BK127" s="1069"/>
      <c r="BL127" s="1070"/>
      <c r="BM127" s="1071" t="s">
        <v>459</v>
      </c>
      <c r="BN127" s="1069"/>
      <c r="BO127" s="1069"/>
      <c r="BP127" s="1069"/>
      <c r="BQ127" s="1069"/>
      <c r="BR127" s="1069"/>
      <c r="BS127" s="1070"/>
      <c r="BT127" s="1071" t="s">
        <v>460</v>
      </c>
      <c r="BU127" s="1069"/>
      <c r="BV127" s="1069"/>
      <c r="BW127" s="1069"/>
      <c r="BX127" s="1069"/>
      <c r="BY127" s="1069"/>
      <c r="BZ127" s="1092"/>
      <c r="CA127" s="232"/>
      <c r="CB127" s="232"/>
      <c r="CC127" s="232"/>
      <c r="CD127" s="255"/>
      <c r="CE127" s="255"/>
      <c r="CF127" s="255"/>
      <c r="CG127" s="232"/>
      <c r="CH127" s="232"/>
      <c r="CI127" s="232"/>
      <c r="CJ127" s="254"/>
      <c r="CK127" s="1060"/>
      <c r="CL127" s="1047"/>
      <c r="CM127" s="1047"/>
      <c r="CN127" s="1047"/>
      <c r="CO127" s="1048"/>
      <c r="CP127" s="959" t="s">
        <v>461</v>
      </c>
      <c r="CQ127" s="960"/>
      <c r="CR127" s="960"/>
      <c r="CS127" s="960"/>
      <c r="CT127" s="960"/>
      <c r="CU127" s="960"/>
      <c r="CV127" s="960"/>
      <c r="CW127" s="960"/>
      <c r="CX127" s="960"/>
      <c r="CY127" s="960"/>
      <c r="CZ127" s="960"/>
      <c r="DA127" s="960"/>
      <c r="DB127" s="960"/>
      <c r="DC127" s="960"/>
      <c r="DD127" s="960"/>
      <c r="DE127" s="960"/>
      <c r="DF127" s="961"/>
      <c r="DG127" s="962" t="s">
        <v>122</v>
      </c>
      <c r="DH127" s="963"/>
      <c r="DI127" s="963"/>
      <c r="DJ127" s="963"/>
      <c r="DK127" s="963"/>
      <c r="DL127" s="963" t="s">
        <v>122</v>
      </c>
      <c r="DM127" s="963"/>
      <c r="DN127" s="963"/>
      <c r="DO127" s="963"/>
      <c r="DP127" s="963"/>
      <c r="DQ127" s="963" t="s">
        <v>122</v>
      </c>
      <c r="DR127" s="963"/>
      <c r="DS127" s="963"/>
      <c r="DT127" s="963"/>
      <c r="DU127" s="963"/>
      <c r="DV127" s="964" t="s">
        <v>122</v>
      </c>
      <c r="DW127" s="964"/>
      <c r="DX127" s="964"/>
      <c r="DY127" s="964"/>
      <c r="DZ127" s="965"/>
    </row>
    <row r="128" spans="1:130" s="230" customFormat="1" ht="26.25" customHeight="1" thickBot="1" x14ac:dyDescent="0.25">
      <c r="A128" s="1078" t="s">
        <v>462</v>
      </c>
      <c r="B128" s="1079"/>
      <c r="C128" s="1079"/>
      <c r="D128" s="1079"/>
      <c r="E128" s="1079"/>
      <c r="F128" s="1079"/>
      <c r="G128" s="1079"/>
      <c r="H128" s="1079"/>
      <c r="I128" s="1079"/>
      <c r="J128" s="1079"/>
      <c r="K128" s="1079"/>
      <c r="L128" s="1079"/>
      <c r="M128" s="1079"/>
      <c r="N128" s="1079"/>
      <c r="O128" s="1079"/>
      <c r="P128" s="1079"/>
      <c r="Q128" s="1079"/>
      <c r="R128" s="1079"/>
      <c r="S128" s="1079"/>
      <c r="T128" s="1079"/>
      <c r="U128" s="1079"/>
      <c r="V128" s="1079"/>
      <c r="W128" s="1080" t="s">
        <v>463</v>
      </c>
      <c r="X128" s="1080"/>
      <c r="Y128" s="1080"/>
      <c r="Z128" s="1081"/>
      <c r="AA128" s="1082">
        <v>81445</v>
      </c>
      <c r="AB128" s="1083"/>
      <c r="AC128" s="1083"/>
      <c r="AD128" s="1083"/>
      <c r="AE128" s="1084"/>
      <c r="AF128" s="1085">
        <v>67359</v>
      </c>
      <c r="AG128" s="1083"/>
      <c r="AH128" s="1083"/>
      <c r="AI128" s="1083"/>
      <c r="AJ128" s="1084"/>
      <c r="AK128" s="1085">
        <v>62686</v>
      </c>
      <c r="AL128" s="1083"/>
      <c r="AM128" s="1083"/>
      <c r="AN128" s="1083"/>
      <c r="AO128" s="1084"/>
      <c r="AP128" s="1086"/>
      <c r="AQ128" s="1087"/>
      <c r="AR128" s="1087"/>
      <c r="AS128" s="1087"/>
      <c r="AT128" s="1088"/>
      <c r="AU128" s="232"/>
      <c r="AV128" s="232"/>
      <c r="AW128" s="232"/>
      <c r="AX128" s="933" t="s">
        <v>464</v>
      </c>
      <c r="AY128" s="934"/>
      <c r="AZ128" s="934"/>
      <c r="BA128" s="934"/>
      <c r="BB128" s="934"/>
      <c r="BC128" s="934"/>
      <c r="BD128" s="934"/>
      <c r="BE128" s="935"/>
      <c r="BF128" s="1089" t="s">
        <v>122</v>
      </c>
      <c r="BG128" s="1090"/>
      <c r="BH128" s="1090"/>
      <c r="BI128" s="1090"/>
      <c r="BJ128" s="1090"/>
      <c r="BK128" s="1090"/>
      <c r="BL128" s="1091"/>
      <c r="BM128" s="1089">
        <v>14.95</v>
      </c>
      <c r="BN128" s="1090"/>
      <c r="BO128" s="1090"/>
      <c r="BP128" s="1090"/>
      <c r="BQ128" s="1090"/>
      <c r="BR128" s="1090"/>
      <c r="BS128" s="1091"/>
      <c r="BT128" s="1089">
        <v>20</v>
      </c>
      <c r="BU128" s="1090"/>
      <c r="BV128" s="1090"/>
      <c r="BW128" s="1090"/>
      <c r="BX128" s="1090"/>
      <c r="BY128" s="1090"/>
      <c r="BZ128" s="1113"/>
      <c r="CA128" s="255"/>
      <c r="CB128" s="255"/>
      <c r="CC128" s="255"/>
      <c r="CD128" s="255"/>
      <c r="CE128" s="255"/>
      <c r="CF128" s="255"/>
      <c r="CG128" s="232"/>
      <c r="CH128" s="232"/>
      <c r="CI128" s="232"/>
      <c r="CJ128" s="254"/>
      <c r="CK128" s="1061"/>
      <c r="CL128" s="1062"/>
      <c r="CM128" s="1062"/>
      <c r="CN128" s="1062"/>
      <c r="CO128" s="1063"/>
      <c r="CP128" s="1072" t="s">
        <v>465</v>
      </c>
      <c r="CQ128" s="763"/>
      <c r="CR128" s="763"/>
      <c r="CS128" s="763"/>
      <c r="CT128" s="763"/>
      <c r="CU128" s="763"/>
      <c r="CV128" s="763"/>
      <c r="CW128" s="763"/>
      <c r="CX128" s="763"/>
      <c r="CY128" s="763"/>
      <c r="CZ128" s="763"/>
      <c r="DA128" s="763"/>
      <c r="DB128" s="763"/>
      <c r="DC128" s="763"/>
      <c r="DD128" s="763"/>
      <c r="DE128" s="763"/>
      <c r="DF128" s="1073"/>
      <c r="DG128" s="1074" t="s">
        <v>122</v>
      </c>
      <c r="DH128" s="1075"/>
      <c r="DI128" s="1075"/>
      <c r="DJ128" s="1075"/>
      <c r="DK128" s="1075"/>
      <c r="DL128" s="1075" t="s">
        <v>122</v>
      </c>
      <c r="DM128" s="1075"/>
      <c r="DN128" s="1075"/>
      <c r="DO128" s="1075"/>
      <c r="DP128" s="1075"/>
      <c r="DQ128" s="1075" t="s">
        <v>122</v>
      </c>
      <c r="DR128" s="1075"/>
      <c r="DS128" s="1075"/>
      <c r="DT128" s="1075"/>
      <c r="DU128" s="1075"/>
      <c r="DV128" s="1076" t="s">
        <v>122</v>
      </c>
      <c r="DW128" s="1076"/>
      <c r="DX128" s="1076"/>
      <c r="DY128" s="1076"/>
      <c r="DZ128" s="1077"/>
    </row>
    <row r="129" spans="1:131" s="230" customFormat="1" ht="26.25" customHeight="1" x14ac:dyDescent="0.2">
      <c r="A129" s="971" t="s">
        <v>102</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107" t="s">
        <v>466</v>
      </c>
      <c r="X129" s="1108"/>
      <c r="Y129" s="1108"/>
      <c r="Z129" s="1109"/>
      <c r="AA129" s="995">
        <v>5184552</v>
      </c>
      <c r="AB129" s="996"/>
      <c r="AC129" s="996"/>
      <c r="AD129" s="996"/>
      <c r="AE129" s="997"/>
      <c r="AF129" s="998">
        <v>5034787</v>
      </c>
      <c r="AG129" s="996"/>
      <c r="AH129" s="996"/>
      <c r="AI129" s="996"/>
      <c r="AJ129" s="997"/>
      <c r="AK129" s="998">
        <v>5076031</v>
      </c>
      <c r="AL129" s="996"/>
      <c r="AM129" s="996"/>
      <c r="AN129" s="996"/>
      <c r="AO129" s="997"/>
      <c r="AP129" s="1110"/>
      <c r="AQ129" s="1111"/>
      <c r="AR129" s="1111"/>
      <c r="AS129" s="1111"/>
      <c r="AT129" s="1112"/>
      <c r="AU129" s="233"/>
      <c r="AV129" s="233"/>
      <c r="AW129" s="233"/>
      <c r="AX129" s="1102" t="s">
        <v>467</v>
      </c>
      <c r="AY129" s="960"/>
      <c r="AZ129" s="960"/>
      <c r="BA129" s="960"/>
      <c r="BB129" s="960"/>
      <c r="BC129" s="960"/>
      <c r="BD129" s="960"/>
      <c r="BE129" s="961"/>
      <c r="BF129" s="1103" t="s">
        <v>122</v>
      </c>
      <c r="BG129" s="1104"/>
      <c r="BH129" s="1104"/>
      <c r="BI129" s="1104"/>
      <c r="BJ129" s="1104"/>
      <c r="BK129" s="1104"/>
      <c r="BL129" s="1105"/>
      <c r="BM129" s="1103">
        <v>19.95</v>
      </c>
      <c r="BN129" s="1104"/>
      <c r="BO129" s="1104"/>
      <c r="BP129" s="1104"/>
      <c r="BQ129" s="1104"/>
      <c r="BR129" s="1104"/>
      <c r="BS129" s="1105"/>
      <c r="BT129" s="1103">
        <v>30</v>
      </c>
      <c r="BU129" s="1104"/>
      <c r="BV129" s="1104"/>
      <c r="BW129" s="1104"/>
      <c r="BX129" s="1104"/>
      <c r="BY129" s="1104"/>
      <c r="BZ129" s="1106"/>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1" t="s">
        <v>468</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107" t="s">
        <v>469</v>
      </c>
      <c r="X130" s="1108"/>
      <c r="Y130" s="1108"/>
      <c r="Z130" s="1109"/>
      <c r="AA130" s="995">
        <v>666774</v>
      </c>
      <c r="AB130" s="996"/>
      <c r="AC130" s="996"/>
      <c r="AD130" s="996"/>
      <c r="AE130" s="997"/>
      <c r="AF130" s="998">
        <v>635536</v>
      </c>
      <c r="AG130" s="996"/>
      <c r="AH130" s="996"/>
      <c r="AI130" s="996"/>
      <c r="AJ130" s="997"/>
      <c r="AK130" s="998">
        <v>656394</v>
      </c>
      <c r="AL130" s="996"/>
      <c r="AM130" s="996"/>
      <c r="AN130" s="996"/>
      <c r="AO130" s="997"/>
      <c r="AP130" s="1110"/>
      <c r="AQ130" s="1111"/>
      <c r="AR130" s="1111"/>
      <c r="AS130" s="1111"/>
      <c r="AT130" s="1112"/>
      <c r="AU130" s="233"/>
      <c r="AV130" s="233"/>
      <c r="AW130" s="233"/>
      <c r="AX130" s="1102" t="s">
        <v>470</v>
      </c>
      <c r="AY130" s="960"/>
      <c r="AZ130" s="960"/>
      <c r="BA130" s="960"/>
      <c r="BB130" s="960"/>
      <c r="BC130" s="960"/>
      <c r="BD130" s="960"/>
      <c r="BE130" s="961"/>
      <c r="BF130" s="1138">
        <v>7.9</v>
      </c>
      <c r="BG130" s="1139"/>
      <c r="BH130" s="1139"/>
      <c r="BI130" s="1139"/>
      <c r="BJ130" s="1139"/>
      <c r="BK130" s="1139"/>
      <c r="BL130" s="1140"/>
      <c r="BM130" s="1138">
        <v>25</v>
      </c>
      <c r="BN130" s="1139"/>
      <c r="BO130" s="1139"/>
      <c r="BP130" s="1139"/>
      <c r="BQ130" s="1139"/>
      <c r="BR130" s="1139"/>
      <c r="BS130" s="1140"/>
      <c r="BT130" s="1138">
        <v>35</v>
      </c>
      <c r="BU130" s="1139"/>
      <c r="BV130" s="1139"/>
      <c r="BW130" s="1139"/>
      <c r="BX130" s="1139"/>
      <c r="BY130" s="1139"/>
      <c r="BZ130" s="1141"/>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2"/>
      <c r="B131" s="1143"/>
      <c r="C131" s="1143"/>
      <c r="D131" s="1143"/>
      <c r="E131" s="1143"/>
      <c r="F131" s="1143"/>
      <c r="G131" s="1143"/>
      <c r="H131" s="1143"/>
      <c r="I131" s="1143"/>
      <c r="J131" s="1143"/>
      <c r="K131" s="1143"/>
      <c r="L131" s="1143"/>
      <c r="M131" s="1143"/>
      <c r="N131" s="1143"/>
      <c r="O131" s="1143"/>
      <c r="P131" s="1143"/>
      <c r="Q131" s="1143"/>
      <c r="R131" s="1143"/>
      <c r="S131" s="1143"/>
      <c r="T131" s="1143"/>
      <c r="U131" s="1143"/>
      <c r="V131" s="1143"/>
      <c r="W131" s="1144" t="s">
        <v>471</v>
      </c>
      <c r="X131" s="1145"/>
      <c r="Y131" s="1145"/>
      <c r="Z131" s="1146"/>
      <c r="AA131" s="1041">
        <v>4517778</v>
      </c>
      <c r="AB131" s="1023"/>
      <c r="AC131" s="1023"/>
      <c r="AD131" s="1023"/>
      <c r="AE131" s="1024"/>
      <c r="AF131" s="1022">
        <v>4399251</v>
      </c>
      <c r="AG131" s="1023"/>
      <c r="AH131" s="1023"/>
      <c r="AI131" s="1023"/>
      <c r="AJ131" s="1024"/>
      <c r="AK131" s="1022">
        <v>4419637</v>
      </c>
      <c r="AL131" s="1023"/>
      <c r="AM131" s="1023"/>
      <c r="AN131" s="1023"/>
      <c r="AO131" s="1024"/>
      <c r="AP131" s="1147"/>
      <c r="AQ131" s="1148"/>
      <c r="AR131" s="1148"/>
      <c r="AS131" s="1148"/>
      <c r="AT131" s="1149"/>
      <c r="AU131" s="233"/>
      <c r="AV131" s="233"/>
      <c r="AW131" s="233"/>
      <c r="AX131" s="1120" t="s">
        <v>472</v>
      </c>
      <c r="AY131" s="763"/>
      <c r="AZ131" s="763"/>
      <c r="BA131" s="763"/>
      <c r="BB131" s="763"/>
      <c r="BC131" s="763"/>
      <c r="BD131" s="763"/>
      <c r="BE131" s="1073"/>
      <c r="BF131" s="1121">
        <v>39.5</v>
      </c>
      <c r="BG131" s="1122"/>
      <c r="BH131" s="1122"/>
      <c r="BI131" s="1122"/>
      <c r="BJ131" s="1122"/>
      <c r="BK131" s="1122"/>
      <c r="BL131" s="1123"/>
      <c r="BM131" s="1121">
        <v>350</v>
      </c>
      <c r="BN131" s="1122"/>
      <c r="BO131" s="1122"/>
      <c r="BP131" s="1122"/>
      <c r="BQ131" s="1122"/>
      <c r="BR131" s="1122"/>
      <c r="BS131" s="1123"/>
      <c r="BT131" s="1124"/>
      <c r="BU131" s="1125"/>
      <c r="BV131" s="1125"/>
      <c r="BW131" s="1125"/>
      <c r="BX131" s="1125"/>
      <c r="BY131" s="1125"/>
      <c r="BZ131" s="1126"/>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7" t="s">
        <v>473</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474</v>
      </c>
      <c r="W132" s="1131"/>
      <c r="X132" s="1131"/>
      <c r="Y132" s="1131"/>
      <c r="Z132" s="1132"/>
      <c r="AA132" s="1133">
        <v>7.1787945310000003</v>
      </c>
      <c r="AB132" s="1134"/>
      <c r="AC132" s="1134"/>
      <c r="AD132" s="1134"/>
      <c r="AE132" s="1135"/>
      <c r="AF132" s="1136">
        <v>8.2846375440000006</v>
      </c>
      <c r="AG132" s="1134"/>
      <c r="AH132" s="1134"/>
      <c r="AI132" s="1134"/>
      <c r="AJ132" s="1135"/>
      <c r="AK132" s="1136">
        <v>8.2980570579999995</v>
      </c>
      <c r="AL132" s="1134"/>
      <c r="AM132" s="1134"/>
      <c r="AN132" s="1134"/>
      <c r="AO132" s="1135"/>
      <c r="AP132" s="1038"/>
      <c r="AQ132" s="1039"/>
      <c r="AR132" s="1039"/>
      <c r="AS132" s="1039"/>
      <c r="AT132" s="1137"/>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14" t="s">
        <v>475</v>
      </c>
      <c r="W133" s="1114"/>
      <c r="X133" s="1114"/>
      <c r="Y133" s="1114"/>
      <c r="Z133" s="1115"/>
      <c r="AA133" s="1116">
        <v>7.2</v>
      </c>
      <c r="AB133" s="1117"/>
      <c r="AC133" s="1117"/>
      <c r="AD133" s="1117"/>
      <c r="AE133" s="1118"/>
      <c r="AF133" s="1116">
        <v>7.6</v>
      </c>
      <c r="AG133" s="1117"/>
      <c r="AH133" s="1117"/>
      <c r="AI133" s="1117"/>
      <c r="AJ133" s="1118"/>
      <c r="AK133" s="1116">
        <v>7.9</v>
      </c>
      <c r="AL133" s="1117"/>
      <c r="AM133" s="1117"/>
      <c r="AN133" s="1117"/>
      <c r="AO133" s="1118"/>
      <c r="AP133" s="1065"/>
      <c r="AQ133" s="1066"/>
      <c r="AR133" s="1066"/>
      <c r="AS133" s="1066"/>
      <c r="AT133" s="1119"/>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GSgI2hC8+zy7FbG8k09YL2Iv3jpUxKnONbqEqwNJi1/Cz+0WlTyI76S/qo0bFd8MiFxDvoCZ8+RqDut4Ul+LQ==" saltValue="IAmVdTHb4575D67in0BHV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25"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5" x14ac:dyDescent="0.2"/>
    <row r="3" spans="1:120" ht="13.25" x14ac:dyDescent="0.2"/>
    <row r="4" spans="1:120" ht="13.25" x14ac:dyDescent="0.2"/>
    <row r="5" spans="1:120" ht="13.25" x14ac:dyDescent="0.2"/>
    <row r="6" spans="1:120" ht="13.25" x14ac:dyDescent="0.2"/>
    <row r="7" spans="1:120" ht="13.25" x14ac:dyDescent="0.2"/>
    <row r="8" spans="1:120" ht="13.25" x14ac:dyDescent="0.2"/>
    <row r="9" spans="1:120" ht="13.25" x14ac:dyDescent="0.2"/>
    <row r="10" spans="1:120" ht="13.25" x14ac:dyDescent="0.2"/>
    <row r="11" spans="1:120" ht="13.25" x14ac:dyDescent="0.2"/>
    <row r="12" spans="1:120" ht="13.25" x14ac:dyDescent="0.2"/>
    <row r="13" spans="1:120" ht="13.25" x14ac:dyDescent="0.2"/>
    <row r="14" spans="1:120" ht="13.25" x14ac:dyDescent="0.2"/>
    <row r="15" spans="1:120" ht="13.25" x14ac:dyDescent="0.2"/>
    <row r="16" spans="1:120" ht="13.25" x14ac:dyDescent="0.2">
      <c r="DP16" s="259"/>
    </row>
    <row r="17" spans="119:120" ht="13.25" x14ac:dyDescent="0.2">
      <c r="DP17" s="259"/>
    </row>
    <row r="18" spans="119:120" ht="13.25" x14ac:dyDescent="0.2"/>
    <row r="19" spans="119:120" ht="13.25" x14ac:dyDescent="0.2"/>
    <row r="20" spans="119:120" ht="13.25" x14ac:dyDescent="0.2">
      <c r="DO20" s="259"/>
      <c r="DP20" s="259"/>
    </row>
    <row r="21" spans="119:120" ht="13.25" x14ac:dyDescent="0.2">
      <c r="DP21" s="259"/>
    </row>
    <row r="22" spans="119:120" ht="13.25" x14ac:dyDescent="0.2"/>
    <row r="23" spans="119:120" ht="13.25" x14ac:dyDescent="0.2">
      <c r="DO23" s="259"/>
      <c r="DP23" s="259"/>
    </row>
    <row r="24" spans="119:120" ht="13.25" x14ac:dyDescent="0.2">
      <c r="DP24" s="259"/>
    </row>
    <row r="25" spans="119:120" ht="13.25" x14ac:dyDescent="0.2">
      <c r="DP25" s="259"/>
    </row>
    <row r="26" spans="119:120" ht="13.25" x14ac:dyDescent="0.2">
      <c r="DO26" s="259"/>
      <c r="DP26" s="259"/>
    </row>
    <row r="27" spans="119:120" ht="13.25" x14ac:dyDescent="0.2"/>
    <row r="28" spans="119:120" ht="13.25" x14ac:dyDescent="0.2">
      <c r="DO28" s="259"/>
      <c r="DP28" s="259"/>
    </row>
    <row r="29" spans="119:120" ht="13.25" x14ac:dyDescent="0.2">
      <c r="DP29" s="259"/>
    </row>
    <row r="30" spans="119:120" ht="13.25" x14ac:dyDescent="0.2"/>
    <row r="31" spans="119:120" ht="13.25" x14ac:dyDescent="0.2">
      <c r="DO31" s="259"/>
      <c r="DP31" s="259"/>
    </row>
    <row r="32" spans="119:120" ht="13.25" x14ac:dyDescent="0.2"/>
    <row r="33" spans="98:120" ht="13.25" x14ac:dyDescent="0.2">
      <c r="DO33" s="259"/>
      <c r="DP33" s="259"/>
    </row>
    <row r="34" spans="98:120" ht="13.25" x14ac:dyDescent="0.2">
      <c r="DM34" s="259"/>
    </row>
    <row r="35" spans="98:120" ht="13.25" x14ac:dyDescent="0.2">
      <c r="CT35" s="259"/>
      <c r="CU35" s="259"/>
      <c r="CV35" s="259"/>
      <c r="CY35" s="259"/>
      <c r="CZ35" s="259"/>
      <c r="DA35" s="259"/>
      <c r="DD35" s="259"/>
      <c r="DE35" s="259"/>
      <c r="DF35" s="259"/>
      <c r="DI35" s="259"/>
      <c r="DJ35" s="259"/>
      <c r="DK35" s="259"/>
      <c r="DM35" s="259"/>
      <c r="DN35" s="259"/>
      <c r="DO35" s="259"/>
      <c r="DP35" s="259"/>
    </row>
    <row r="36" spans="98:120" ht="13.25" x14ac:dyDescent="0.2"/>
    <row r="37" spans="98:120" ht="13.25" x14ac:dyDescent="0.2">
      <c r="CW37" s="259"/>
      <c r="DB37" s="259"/>
      <c r="DG37" s="259"/>
      <c r="DL37" s="259"/>
      <c r="DP37" s="259"/>
    </row>
    <row r="38" spans="98:120" ht="13.25"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5" x14ac:dyDescent="0.2"/>
    <row r="40" spans="98:120" ht="13.25" x14ac:dyDescent="0.2"/>
    <row r="41" spans="98:120" ht="13.25" x14ac:dyDescent="0.2"/>
    <row r="42" spans="98:120" ht="13.25" x14ac:dyDescent="0.2"/>
    <row r="43" spans="98:120" ht="13.25" x14ac:dyDescent="0.2"/>
    <row r="44" spans="98:120" ht="13.25"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25" hidden="1" x14ac:dyDescent="0.2">
      <c r="CS98" s="259"/>
      <c r="CX98" s="259"/>
      <c r="DC98" s="259"/>
      <c r="DH98" s="259"/>
    </row>
    <row r="99" spans="24:120" ht="13.25"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5" hidden="1" x14ac:dyDescent="0.2">
      <c r="CT103" s="259"/>
      <c r="CV103" s="259"/>
      <c r="CW103" s="259"/>
      <c r="CY103" s="259"/>
      <c r="DA103" s="259"/>
      <c r="DB103" s="259"/>
      <c r="DD103" s="259"/>
      <c r="DF103" s="259"/>
      <c r="DG103" s="259"/>
      <c r="DI103" s="259"/>
      <c r="DK103" s="259"/>
      <c r="DL103" s="259"/>
      <c r="DM103" s="259"/>
      <c r="DN103" s="259"/>
      <c r="DO103" s="259"/>
      <c r="DP103" s="259"/>
    </row>
    <row r="104" spans="24:120" ht="13.25"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Ulx3rnVh2Oe3ylwWO7O/f0kAFTw5PtzNVG3UfA4bsCwd4mTpe43DiuyC9siBIM/jqrU9nKuijr3ISHo5k7PVSg==" saltValue="0AXK3oQoMYuJcZZro2MD3A=="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25"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5" x14ac:dyDescent="0.2"/>
    <row r="3" spans="2:116" ht="13.25" x14ac:dyDescent="0.2"/>
    <row r="4" spans="2:116" ht="13.25"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5"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5" x14ac:dyDescent="0.2"/>
    <row r="7" spans="2:116" ht="13.25" x14ac:dyDescent="0.2"/>
    <row r="8" spans="2:116" ht="13.25" x14ac:dyDescent="0.2"/>
    <row r="9" spans="2:116" ht="13.25" x14ac:dyDescent="0.2"/>
    <row r="10" spans="2:116" ht="13.25" x14ac:dyDescent="0.2"/>
    <row r="11" spans="2:116" ht="13.25" x14ac:dyDescent="0.2"/>
    <row r="12" spans="2:116" ht="13.25" x14ac:dyDescent="0.2"/>
    <row r="13" spans="2:116" ht="13.25" x14ac:dyDescent="0.2"/>
    <row r="14" spans="2:116" ht="13.25" x14ac:dyDescent="0.2"/>
    <row r="15" spans="2:116" ht="13.25" x14ac:dyDescent="0.2"/>
    <row r="16" spans="2:116" ht="13.25" x14ac:dyDescent="0.2"/>
    <row r="17" spans="9:116" ht="13.25" x14ac:dyDescent="0.2"/>
    <row r="18" spans="9:116" ht="13.25"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5" x14ac:dyDescent="0.2"/>
    <row r="20" spans="9:116" ht="13.25" x14ac:dyDescent="0.2"/>
    <row r="21" spans="9:116" ht="13.25" x14ac:dyDescent="0.2">
      <c r="DL21" s="259"/>
    </row>
    <row r="22" spans="9:116" ht="13.25" x14ac:dyDescent="0.2">
      <c r="DI22" s="259"/>
      <c r="DJ22" s="259"/>
      <c r="DK22" s="259"/>
      <c r="DL22" s="259"/>
    </row>
    <row r="23" spans="9:116" ht="13.25" x14ac:dyDescent="0.2">
      <c r="CY23" s="259"/>
      <c r="CZ23" s="259"/>
      <c r="DA23" s="259"/>
      <c r="DB23" s="259"/>
      <c r="DC23" s="259"/>
      <c r="DD23" s="259"/>
      <c r="DE23" s="259"/>
      <c r="DF23" s="259"/>
      <c r="DG23" s="259"/>
      <c r="DH23" s="259"/>
      <c r="DI23" s="259"/>
      <c r="DJ23" s="259"/>
      <c r="DK23" s="259"/>
      <c r="DL23" s="259"/>
    </row>
    <row r="24" spans="9:116" ht="13.25" x14ac:dyDescent="0.2"/>
    <row r="25" spans="9:116" ht="13.25" x14ac:dyDescent="0.2"/>
    <row r="26" spans="9:116" ht="13.25" x14ac:dyDescent="0.2"/>
    <row r="27" spans="9:116" ht="13.25" x14ac:dyDescent="0.2"/>
    <row r="28" spans="9:116" ht="13.25" x14ac:dyDescent="0.2"/>
    <row r="29" spans="9:116" ht="13.25" x14ac:dyDescent="0.2"/>
    <row r="30" spans="9:116" ht="13.25" x14ac:dyDescent="0.2"/>
    <row r="31" spans="9:116" ht="13.25" x14ac:dyDescent="0.2"/>
    <row r="32" spans="9:116" ht="13.25" x14ac:dyDescent="0.2"/>
    <row r="33" spans="15:116" ht="13.25" x14ac:dyDescent="0.2"/>
    <row r="34" spans="15:116" ht="13.25" x14ac:dyDescent="0.2"/>
    <row r="35" spans="15:116" ht="13.25" x14ac:dyDescent="0.2">
      <c r="CZ35" s="259"/>
      <c r="DA35" s="259"/>
      <c r="DB35" s="259"/>
      <c r="DC35" s="259"/>
      <c r="DD35" s="259"/>
      <c r="DE35" s="259"/>
      <c r="DF35" s="259"/>
      <c r="DG35" s="259"/>
      <c r="DH35" s="259"/>
      <c r="DI35" s="259"/>
      <c r="DJ35" s="259"/>
      <c r="DK35" s="259"/>
      <c r="DL35" s="259"/>
    </row>
    <row r="36" spans="15:116" ht="13.25" x14ac:dyDescent="0.2"/>
    <row r="37" spans="15:116" ht="13.25" x14ac:dyDescent="0.2">
      <c r="DL37" s="259"/>
    </row>
    <row r="38" spans="15:116" ht="13.25" x14ac:dyDescent="0.2">
      <c r="DI38" s="259"/>
      <c r="DJ38" s="259"/>
      <c r="DK38" s="259"/>
      <c r="DL38" s="259"/>
    </row>
    <row r="39" spans="15:116" ht="13.25" x14ac:dyDescent="0.2"/>
    <row r="40" spans="15:116" ht="13.25" x14ac:dyDescent="0.2"/>
    <row r="41" spans="15:116" ht="13.25" x14ac:dyDescent="0.2"/>
    <row r="42" spans="15:116" ht="13.25" x14ac:dyDescent="0.2"/>
    <row r="43" spans="15:116" ht="13.25"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5"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DbgE/JIAW6i4e5CLziAdkNpMA/XaRcyts39Pscx3gpQPBseLsebRYTVBXQ5uZehP1JZ5RZZuRMe1ywi1Xrh5VA==" saltValue="yGnwSfqViO0xUfCUWbEfm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25" x14ac:dyDescent="0.2">
      <c r="AS1" s="262"/>
      <c r="AT1" s="262"/>
    </row>
    <row r="2" spans="1:46" ht="13.25" x14ac:dyDescent="0.2">
      <c r="AS2" s="262"/>
      <c r="AT2" s="262"/>
    </row>
    <row r="3" spans="1:46" ht="13.25" x14ac:dyDescent="0.2">
      <c r="AS3" s="262"/>
      <c r="AT3" s="262"/>
    </row>
    <row r="4" spans="1:46" ht="13.25"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1"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2"/>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3" t="s">
        <v>484</v>
      </c>
      <c r="AL9" s="1154"/>
      <c r="AM9" s="1154"/>
      <c r="AN9" s="1155"/>
      <c r="AO9" s="281">
        <v>1465920</v>
      </c>
      <c r="AP9" s="281">
        <v>145616</v>
      </c>
      <c r="AQ9" s="282">
        <v>111034</v>
      </c>
      <c r="AR9" s="283">
        <v>31.1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3" t="s">
        <v>485</v>
      </c>
      <c r="AL10" s="1154"/>
      <c r="AM10" s="1154"/>
      <c r="AN10" s="1155"/>
      <c r="AO10" s="284">
        <v>174062</v>
      </c>
      <c r="AP10" s="284">
        <v>17290</v>
      </c>
      <c r="AQ10" s="285">
        <v>15617</v>
      </c>
      <c r="AR10" s="286">
        <v>10.7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3" t="s">
        <v>486</v>
      </c>
      <c r="AL11" s="1154"/>
      <c r="AM11" s="1154"/>
      <c r="AN11" s="1155"/>
      <c r="AO11" s="284">
        <v>58810</v>
      </c>
      <c r="AP11" s="284">
        <v>5842</v>
      </c>
      <c r="AQ11" s="285">
        <v>1538</v>
      </c>
      <c r="AR11" s="286">
        <v>279.8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3" t="s">
        <v>487</v>
      </c>
      <c r="AL12" s="1154"/>
      <c r="AM12" s="1154"/>
      <c r="AN12" s="1155"/>
      <c r="AO12" s="284" t="s">
        <v>488</v>
      </c>
      <c r="AP12" s="284" t="s">
        <v>488</v>
      </c>
      <c r="AQ12" s="285">
        <v>0</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3" t="s">
        <v>489</v>
      </c>
      <c r="AL13" s="1154"/>
      <c r="AM13" s="1154"/>
      <c r="AN13" s="1155"/>
      <c r="AO13" s="284">
        <v>64684</v>
      </c>
      <c r="AP13" s="284">
        <v>6425</v>
      </c>
      <c r="AQ13" s="285">
        <v>4378</v>
      </c>
      <c r="AR13" s="286">
        <v>46.8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3" t="s">
        <v>490</v>
      </c>
      <c r="AL14" s="1154"/>
      <c r="AM14" s="1154"/>
      <c r="AN14" s="1155"/>
      <c r="AO14" s="284">
        <v>6255</v>
      </c>
      <c r="AP14" s="284">
        <v>621</v>
      </c>
      <c r="AQ14" s="285">
        <v>2499</v>
      </c>
      <c r="AR14" s="286">
        <v>-75.2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6" t="s">
        <v>491</v>
      </c>
      <c r="AL15" s="1157"/>
      <c r="AM15" s="1157"/>
      <c r="AN15" s="1158"/>
      <c r="AO15" s="284">
        <v>-98228</v>
      </c>
      <c r="AP15" s="284">
        <v>-9757</v>
      </c>
      <c r="AQ15" s="285">
        <v>-6867</v>
      </c>
      <c r="AR15" s="286">
        <v>42.1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6" t="s">
        <v>177</v>
      </c>
      <c r="AL16" s="1157"/>
      <c r="AM16" s="1157"/>
      <c r="AN16" s="1158"/>
      <c r="AO16" s="284">
        <v>1671503</v>
      </c>
      <c r="AP16" s="284">
        <v>166038</v>
      </c>
      <c r="AQ16" s="285">
        <v>128199</v>
      </c>
      <c r="AR16" s="286">
        <v>29.5</v>
      </c>
    </row>
    <row r="17" spans="1:46" ht="13.25"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5"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9" t="s">
        <v>496</v>
      </c>
      <c r="AL21" s="1160"/>
      <c r="AM21" s="1160"/>
      <c r="AN21" s="1161"/>
      <c r="AO21" s="297">
        <v>16.989999999999998</v>
      </c>
      <c r="AP21" s="298">
        <v>10.85</v>
      </c>
      <c r="AQ21" s="299">
        <v>6.14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9" t="s">
        <v>497</v>
      </c>
      <c r="AL22" s="1160"/>
      <c r="AM22" s="1160"/>
      <c r="AN22" s="1161"/>
      <c r="AO22" s="302">
        <v>90.7</v>
      </c>
      <c r="AP22" s="303">
        <v>96.2</v>
      </c>
      <c r="AQ22" s="304">
        <v>-5.5</v>
      </c>
      <c r="AR22" s="288"/>
      <c r="AS22" s="300"/>
      <c r="AT22" s="296"/>
    </row>
    <row r="23" spans="1:46" s="301" customFormat="1" ht="13.25"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5"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5"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0" t="s">
        <v>498</v>
      </c>
      <c r="B26" s="1150"/>
      <c r="C26" s="1150"/>
      <c r="D26" s="1150"/>
      <c r="E26" s="1150"/>
      <c r="F26" s="1150"/>
      <c r="G26" s="1150"/>
      <c r="H26" s="1150"/>
      <c r="I26" s="1150"/>
      <c r="J26" s="1150"/>
      <c r="K26" s="1150"/>
      <c r="L26" s="1150"/>
      <c r="M26" s="1150"/>
      <c r="N26" s="1150"/>
      <c r="O26" s="1150"/>
      <c r="P26" s="1150"/>
      <c r="Q26" s="1150"/>
      <c r="R26" s="1150"/>
      <c r="S26" s="1150"/>
      <c r="T26" s="1150"/>
      <c r="U26" s="1150"/>
      <c r="V26" s="1150"/>
      <c r="W26" s="1150"/>
      <c r="X26" s="1150"/>
      <c r="Y26" s="1150"/>
      <c r="Z26" s="1150"/>
      <c r="AA26" s="1150"/>
      <c r="AB26" s="1150"/>
      <c r="AC26" s="1150"/>
      <c r="AD26" s="1150"/>
      <c r="AE26" s="1150"/>
      <c r="AF26" s="1150"/>
      <c r="AG26" s="1150"/>
      <c r="AH26" s="1150"/>
      <c r="AI26" s="1150"/>
      <c r="AJ26" s="1150"/>
      <c r="AK26" s="1150"/>
      <c r="AL26" s="1150"/>
      <c r="AM26" s="1150"/>
      <c r="AN26" s="1150"/>
      <c r="AO26" s="1150"/>
      <c r="AP26" s="1150"/>
      <c r="AQ26" s="1150"/>
      <c r="AR26" s="1150"/>
      <c r="AS26" s="1150"/>
      <c r="AT26" s="267"/>
    </row>
    <row r="27" spans="1:46" ht="13.25"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1"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2"/>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7" t="s">
        <v>501</v>
      </c>
      <c r="AL32" s="1168"/>
      <c r="AM32" s="1168"/>
      <c r="AN32" s="1169"/>
      <c r="AO32" s="312">
        <v>876314</v>
      </c>
      <c r="AP32" s="312">
        <v>87048</v>
      </c>
      <c r="AQ32" s="313">
        <v>62185</v>
      </c>
      <c r="AR32" s="314">
        <v>40</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7" t="s">
        <v>502</v>
      </c>
      <c r="AL33" s="1168"/>
      <c r="AM33" s="1168"/>
      <c r="AN33" s="1169"/>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7" t="s">
        <v>503</v>
      </c>
      <c r="AL34" s="1168"/>
      <c r="AM34" s="1168"/>
      <c r="AN34" s="1169"/>
      <c r="AO34" s="312" t="s">
        <v>488</v>
      </c>
      <c r="AP34" s="312" t="s">
        <v>488</v>
      </c>
      <c r="AQ34" s="313" t="s">
        <v>488</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7" t="s">
        <v>504</v>
      </c>
      <c r="AL35" s="1168"/>
      <c r="AM35" s="1168"/>
      <c r="AN35" s="1169"/>
      <c r="AO35" s="312">
        <v>203611</v>
      </c>
      <c r="AP35" s="312">
        <v>20226</v>
      </c>
      <c r="AQ35" s="313">
        <v>15497</v>
      </c>
      <c r="AR35" s="314">
        <v>30.5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7" t="s">
        <v>505</v>
      </c>
      <c r="AL36" s="1168"/>
      <c r="AM36" s="1168"/>
      <c r="AN36" s="1169"/>
      <c r="AO36" s="312">
        <v>5713</v>
      </c>
      <c r="AP36" s="312">
        <v>567</v>
      </c>
      <c r="AQ36" s="313">
        <v>3842</v>
      </c>
      <c r="AR36" s="314">
        <v>-85.2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7" t="s">
        <v>506</v>
      </c>
      <c r="AL37" s="1168"/>
      <c r="AM37" s="1168"/>
      <c r="AN37" s="1169"/>
      <c r="AO37" s="312" t="s">
        <v>488</v>
      </c>
      <c r="AP37" s="312" t="s">
        <v>488</v>
      </c>
      <c r="AQ37" s="313">
        <v>306</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0" t="s">
        <v>507</v>
      </c>
      <c r="AL38" s="1171"/>
      <c r="AM38" s="1171"/>
      <c r="AN38" s="1172"/>
      <c r="AO38" s="315">
        <v>186</v>
      </c>
      <c r="AP38" s="315">
        <v>18</v>
      </c>
      <c r="AQ38" s="316">
        <v>4</v>
      </c>
      <c r="AR38" s="304">
        <v>350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0" t="s">
        <v>508</v>
      </c>
      <c r="AL39" s="1171"/>
      <c r="AM39" s="1171"/>
      <c r="AN39" s="1172"/>
      <c r="AO39" s="312">
        <v>-62686</v>
      </c>
      <c r="AP39" s="312">
        <v>-6227</v>
      </c>
      <c r="AQ39" s="313">
        <v>-2250</v>
      </c>
      <c r="AR39" s="314">
        <v>176.8</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7" t="s">
        <v>509</v>
      </c>
      <c r="AL40" s="1168"/>
      <c r="AM40" s="1168"/>
      <c r="AN40" s="1169"/>
      <c r="AO40" s="312">
        <v>-656394</v>
      </c>
      <c r="AP40" s="312">
        <v>-65203</v>
      </c>
      <c r="AQ40" s="313">
        <v>-52332</v>
      </c>
      <c r="AR40" s="314">
        <v>24.6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3" t="s">
        <v>287</v>
      </c>
      <c r="AL41" s="1174"/>
      <c r="AM41" s="1174"/>
      <c r="AN41" s="1175"/>
      <c r="AO41" s="312">
        <v>366744</v>
      </c>
      <c r="AP41" s="312">
        <v>36430</v>
      </c>
      <c r="AQ41" s="313">
        <v>27253</v>
      </c>
      <c r="AR41" s="314">
        <v>33.700000000000003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2" t="s">
        <v>479</v>
      </c>
      <c r="AN49" s="1164" t="s">
        <v>512</v>
      </c>
      <c r="AO49" s="1165"/>
      <c r="AP49" s="1165"/>
      <c r="AQ49" s="1165"/>
      <c r="AR49" s="116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3"/>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1068426</v>
      </c>
      <c r="AN51" s="334">
        <v>99695</v>
      </c>
      <c r="AO51" s="335">
        <v>-0.2</v>
      </c>
      <c r="AP51" s="336">
        <v>103390</v>
      </c>
      <c r="AQ51" s="337">
        <v>17.100000000000001</v>
      </c>
      <c r="AR51" s="338">
        <v>-17.3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338119</v>
      </c>
      <c r="AN52" s="342">
        <v>31550</v>
      </c>
      <c r="AO52" s="343">
        <v>-43.3</v>
      </c>
      <c r="AP52" s="344">
        <v>51269</v>
      </c>
      <c r="AQ52" s="345">
        <v>4.5999999999999996</v>
      </c>
      <c r="AR52" s="346">
        <v>-47.9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2062671</v>
      </c>
      <c r="AN53" s="334">
        <v>195162</v>
      </c>
      <c r="AO53" s="335">
        <v>95.8</v>
      </c>
      <c r="AP53" s="336">
        <v>117234</v>
      </c>
      <c r="AQ53" s="337">
        <v>13.4</v>
      </c>
      <c r="AR53" s="338">
        <v>82.4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822287</v>
      </c>
      <c r="AN54" s="342">
        <v>77802</v>
      </c>
      <c r="AO54" s="343">
        <v>146.6</v>
      </c>
      <c r="AP54" s="344">
        <v>59796</v>
      </c>
      <c r="AQ54" s="345">
        <v>16.600000000000001</v>
      </c>
      <c r="AR54" s="346">
        <v>130</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2673784</v>
      </c>
      <c r="AN55" s="334">
        <v>256675</v>
      </c>
      <c r="AO55" s="335">
        <v>31.5</v>
      </c>
      <c r="AP55" s="336">
        <v>97758</v>
      </c>
      <c r="AQ55" s="337">
        <v>-16.600000000000001</v>
      </c>
      <c r="AR55" s="338">
        <v>48.1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1099691</v>
      </c>
      <c r="AN56" s="342">
        <v>105567</v>
      </c>
      <c r="AO56" s="343">
        <v>35.700000000000003</v>
      </c>
      <c r="AP56" s="344">
        <v>45946</v>
      </c>
      <c r="AQ56" s="345">
        <v>-23.2</v>
      </c>
      <c r="AR56" s="346">
        <v>58.9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2147889</v>
      </c>
      <c r="AN57" s="334">
        <v>208736</v>
      </c>
      <c r="AO57" s="335">
        <v>-18.7</v>
      </c>
      <c r="AP57" s="336">
        <v>91338</v>
      </c>
      <c r="AQ57" s="337">
        <v>-6.6</v>
      </c>
      <c r="AR57" s="338">
        <v>-12.1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1492753</v>
      </c>
      <c r="AN58" s="342">
        <v>145068</v>
      </c>
      <c r="AO58" s="343">
        <v>37.4</v>
      </c>
      <c r="AP58" s="344">
        <v>43989</v>
      </c>
      <c r="AQ58" s="345">
        <v>-4.3</v>
      </c>
      <c r="AR58" s="346">
        <v>41.7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2145035</v>
      </c>
      <c r="AN59" s="334">
        <v>213076</v>
      </c>
      <c r="AO59" s="335">
        <v>2.1</v>
      </c>
      <c r="AP59" s="336">
        <v>103975</v>
      </c>
      <c r="AQ59" s="337">
        <v>13.8</v>
      </c>
      <c r="AR59" s="338">
        <v>-11.7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686400</v>
      </c>
      <c r="AN60" s="342">
        <v>68183</v>
      </c>
      <c r="AO60" s="343">
        <v>-53</v>
      </c>
      <c r="AP60" s="344">
        <v>52698</v>
      </c>
      <c r="AQ60" s="345">
        <v>19.8</v>
      </c>
      <c r="AR60" s="346">
        <v>-72.8</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2019561</v>
      </c>
      <c r="AN61" s="349">
        <v>194669</v>
      </c>
      <c r="AO61" s="350">
        <v>22.1</v>
      </c>
      <c r="AP61" s="351">
        <v>102739</v>
      </c>
      <c r="AQ61" s="352">
        <v>4.2</v>
      </c>
      <c r="AR61" s="338">
        <v>17.899999999999999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887850</v>
      </c>
      <c r="AN62" s="342">
        <v>85634</v>
      </c>
      <c r="AO62" s="343">
        <v>24.7</v>
      </c>
      <c r="AP62" s="344">
        <v>50740</v>
      </c>
      <c r="AQ62" s="345">
        <v>2.7</v>
      </c>
      <c r="AR62" s="346">
        <v>22</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5" hidden="1" x14ac:dyDescent="0.2">
      <c r="AK70" s="262"/>
      <c r="AL70" s="262"/>
      <c r="AM70" s="262"/>
      <c r="AN70" s="262"/>
      <c r="AO70" s="262"/>
      <c r="AP70" s="262"/>
      <c r="AQ70" s="262"/>
      <c r="AR70" s="262"/>
    </row>
    <row r="71" spans="1:46" ht="13.25" hidden="1" x14ac:dyDescent="0.2">
      <c r="AK71" s="262"/>
      <c r="AL71" s="262"/>
      <c r="AM71" s="262"/>
      <c r="AN71" s="262"/>
      <c r="AO71" s="262"/>
      <c r="AP71" s="262"/>
      <c r="AQ71" s="262"/>
      <c r="AR71" s="262"/>
    </row>
    <row r="72" spans="1:46" ht="13.25" hidden="1" x14ac:dyDescent="0.2">
      <c r="AK72" s="262"/>
      <c r="AL72" s="262"/>
      <c r="AM72" s="262"/>
      <c r="AN72" s="262"/>
      <c r="AO72" s="262"/>
      <c r="AP72" s="262"/>
      <c r="AQ72" s="262"/>
      <c r="AR72" s="262"/>
    </row>
    <row r="73" spans="1:46" ht="13.25" hidden="1" x14ac:dyDescent="0.2">
      <c r="AK73" s="262"/>
      <c r="AL73" s="262"/>
      <c r="AM73" s="262"/>
      <c r="AN73" s="262"/>
      <c r="AO73" s="262"/>
      <c r="AP73" s="262"/>
      <c r="AQ73" s="262"/>
      <c r="AR73" s="262"/>
    </row>
  </sheetData>
  <sheetProtection algorithmName="SHA-512" hashValue="Z/j2eEsSJ1/hsaZXJc6RWCIxyfqQhZtlbRF1g0/8GWf5+b++H63Qnx5ad45Gj7pIPvgJ71IBLcpJhsFL/h6n0Q==" saltValue="29Dr1C76tS8mOreqfTo6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5" x14ac:dyDescent="0.2">
      <c r="B2" s="259"/>
      <c r="DG2" s="259"/>
    </row>
    <row r="3" spans="2:125" ht="13.25"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5" x14ac:dyDescent="0.2"/>
    <row r="5" spans="2:125" ht="13.25" x14ac:dyDescent="0.2"/>
    <row r="6" spans="2:125" ht="13.25" x14ac:dyDescent="0.2"/>
    <row r="7" spans="2:125" ht="13.25" x14ac:dyDescent="0.2"/>
    <row r="8" spans="2:125" ht="13.25" x14ac:dyDescent="0.2"/>
    <row r="9" spans="2:125" ht="13.25" x14ac:dyDescent="0.2">
      <c r="DU9" s="259"/>
    </row>
    <row r="10" spans="2:125" ht="13.25" x14ac:dyDescent="0.2"/>
    <row r="11" spans="2:125" ht="13.25" x14ac:dyDescent="0.2"/>
    <row r="12" spans="2:125" ht="13.25" x14ac:dyDescent="0.2"/>
    <row r="13" spans="2:125" ht="13.25" x14ac:dyDescent="0.2"/>
    <row r="14" spans="2:125" ht="13.25" x14ac:dyDescent="0.2"/>
    <row r="15" spans="2:125" ht="13.25" x14ac:dyDescent="0.2"/>
    <row r="16" spans="2:125" ht="13.25" x14ac:dyDescent="0.2"/>
    <row r="17" spans="125:125" ht="13.25" x14ac:dyDescent="0.2">
      <c r="DU17" s="259"/>
    </row>
    <row r="18" spans="125:125" ht="13.25" x14ac:dyDescent="0.2"/>
    <row r="19" spans="125:125" ht="13.25" x14ac:dyDescent="0.2"/>
    <row r="20" spans="125:125" ht="13.25" x14ac:dyDescent="0.2">
      <c r="DU20" s="259"/>
    </row>
    <row r="21" spans="125:125" ht="13.25" x14ac:dyDescent="0.2">
      <c r="DU21" s="259"/>
    </row>
    <row r="22" spans="125:125" ht="13.25" x14ac:dyDescent="0.2"/>
    <row r="23" spans="125:125" ht="13.25" x14ac:dyDescent="0.2"/>
    <row r="24" spans="125:125" ht="13.25" x14ac:dyDescent="0.2"/>
    <row r="25" spans="125:125" ht="13.25" x14ac:dyDescent="0.2"/>
    <row r="26" spans="125:125" ht="13.25" x14ac:dyDescent="0.2"/>
    <row r="27" spans="125:125" ht="13.25" x14ac:dyDescent="0.2"/>
    <row r="28" spans="125:125" ht="13.25" x14ac:dyDescent="0.2">
      <c r="DU28" s="259"/>
    </row>
    <row r="29" spans="125:125" ht="13.25" x14ac:dyDescent="0.2"/>
    <row r="30" spans="125:125" ht="13.25" x14ac:dyDescent="0.2"/>
    <row r="31" spans="125:125" ht="13.25" x14ac:dyDescent="0.2"/>
    <row r="32" spans="125:125" ht="13.25" x14ac:dyDescent="0.2"/>
    <row r="33" spans="2:125" ht="13.25" x14ac:dyDescent="0.2">
      <c r="B33" s="259"/>
      <c r="G33" s="259"/>
      <c r="I33" s="259"/>
    </row>
    <row r="34" spans="2:125" ht="13.25" x14ac:dyDescent="0.2">
      <c r="C34" s="259"/>
      <c r="P34" s="259"/>
      <c r="DE34" s="259"/>
      <c r="DH34" s="259"/>
    </row>
    <row r="35" spans="2:125" ht="13.25" x14ac:dyDescent="0.2">
      <c r="D35" s="259"/>
      <c r="E35" s="259"/>
      <c r="DG35" s="259"/>
      <c r="DJ35" s="259"/>
      <c r="DP35" s="259"/>
      <c r="DQ35" s="259"/>
      <c r="DR35" s="259"/>
      <c r="DS35" s="259"/>
      <c r="DT35" s="259"/>
      <c r="DU35" s="259"/>
    </row>
    <row r="36" spans="2:125" ht="13.25"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5" x14ac:dyDescent="0.2">
      <c r="DU37" s="259"/>
    </row>
    <row r="38" spans="2:125" ht="13.25" x14ac:dyDescent="0.2">
      <c r="DT38" s="259"/>
      <c r="DU38" s="259"/>
    </row>
    <row r="39" spans="2:125" ht="13.25" x14ac:dyDescent="0.2"/>
    <row r="40" spans="2:125" ht="13.25" x14ac:dyDescent="0.2">
      <c r="DH40" s="259"/>
    </row>
    <row r="41" spans="2:125" ht="13.25" x14ac:dyDescent="0.2">
      <c r="DE41" s="259"/>
    </row>
    <row r="42" spans="2:125" ht="13.25" x14ac:dyDescent="0.2">
      <c r="DG42" s="259"/>
      <c r="DJ42" s="259"/>
    </row>
    <row r="43" spans="2:125" ht="13.25"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5"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gVEzCUN2CVSIj65BUN6M5af+EXG7UbRyJ//EIcfqi9247cZx9UIGcKsWiy3qYe49PdAQ0w6UMmVjdoCA6sbPoQ==" saltValue="t18Bpxuyv5U1eZq+wksFV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5" x14ac:dyDescent="0.2">
      <c r="B2" s="259"/>
      <c r="T2" s="259"/>
    </row>
    <row r="3" spans="1:125" ht="13.25"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5" x14ac:dyDescent="0.2"/>
    <row r="5" spans="1:125" ht="13.25" x14ac:dyDescent="0.2"/>
    <row r="6" spans="1:125" ht="13.25" x14ac:dyDescent="0.2"/>
    <row r="7" spans="1:125" ht="13.25" x14ac:dyDescent="0.2"/>
    <row r="8" spans="1:125" ht="13.25" x14ac:dyDescent="0.2"/>
    <row r="9" spans="1:125" ht="13.25" x14ac:dyDescent="0.2"/>
    <row r="10" spans="1:125" ht="13.25" x14ac:dyDescent="0.2"/>
    <row r="11" spans="1:125" ht="13.25" x14ac:dyDescent="0.2"/>
    <row r="12" spans="1:125" ht="13.25" x14ac:dyDescent="0.2"/>
    <row r="13" spans="1:125" ht="13.25" x14ac:dyDescent="0.2"/>
    <row r="14" spans="1:125" ht="13.25" x14ac:dyDescent="0.2"/>
    <row r="15" spans="1:125" ht="13.25" x14ac:dyDescent="0.2"/>
    <row r="16" spans="1:125" ht="13.25" x14ac:dyDescent="0.2"/>
    <row r="17" ht="13.25" x14ac:dyDescent="0.2"/>
    <row r="18" ht="13.25" x14ac:dyDescent="0.2"/>
    <row r="19" ht="13.25" x14ac:dyDescent="0.2"/>
    <row r="20" ht="13.25" x14ac:dyDescent="0.2"/>
    <row r="21" ht="13.25" x14ac:dyDescent="0.2"/>
    <row r="22" ht="13.25" x14ac:dyDescent="0.2"/>
    <row r="23" ht="13.25" x14ac:dyDescent="0.2"/>
    <row r="24" ht="13.25" x14ac:dyDescent="0.2"/>
    <row r="25" ht="13.25" x14ac:dyDescent="0.2"/>
    <row r="26" ht="13.25" x14ac:dyDescent="0.2"/>
    <row r="27" ht="13.25" x14ac:dyDescent="0.2"/>
    <row r="28" ht="13.25" x14ac:dyDescent="0.2"/>
    <row r="29" ht="13.25" x14ac:dyDescent="0.2"/>
    <row r="30" ht="13.25" x14ac:dyDescent="0.2"/>
    <row r="31" ht="13.25" x14ac:dyDescent="0.2"/>
    <row r="32" ht="13.25" x14ac:dyDescent="0.2"/>
    <row r="33" spans="2:125" ht="13.25" x14ac:dyDescent="0.2">
      <c r="B33" s="259"/>
      <c r="G33" s="259"/>
      <c r="I33" s="259"/>
    </row>
    <row r="34" spans="2:125" ht="13.25" x14ac:dyDescent="0.2">
      <c r="C34" s="259"/>
      <c r="P34" s="259"/>
      <c r="R34" s="259"/>
      <c r="U34" s="259"/>
    </row>
    <row r="35" spans="2:125" ht="13.25"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5" x14ac:dyDescent="0.2">
      <c r="F36" s="259"/>
      <c r="H36" s="259"/>
      <c r="J36" s="259"/>
      <c r="K36" s="259"/>
      <c r="L36" s="259"/>
      <c r="M36" s="259"/>
      <c r="N36" s="259"/>
      <c r="O36" s="259"/>
      <c r="Q36" s="259"/>
      <c r="S36" s="259"/>
      <c r="V36" s="259"/>
    </row>
    <row r="37" spans="2:125" ht="13.25" x14ac:dyDescent="0.2"/>
    <row r="38" spans="2:125" ht="13.25" x14ac:dyDescent="0.2"/>
    <row r="39" spans="2:125" ht="13.25" x14ac:dyDescent="0.2"/>
    <row r="40" spans="2:125" ht="13.25" x14ac:dyDescent="0.2">
      <c r="U40" s="259"/>
    </row>
    <row r="41" spans="2:125" ht="13.25" x14ac:dyDescent="0.2">
      <c r="R41" s="259"/>
    </row>
    <row r="42" spans="2:125" ht="13.25"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5" x14ac:dyDescent="0.2">
      <c r="Q43" s="259"/>
      <c r="S43" s="259"/>
      <c r="V43" s="259"/>
    </row>
    <row r="44" spans="2:125" ht="13.25"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qJg5An6kEQ/8lkgtwkXrz+L2kORw/ohqHd1umwrQWDpDdzw3GGKDLjEuMmqGycKng4fC6ekMbAQoaZ0mHM8HoQ==" saltValue="1GNSbMSaQCRVpAtQ5I24v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6" t="s">
        <v>3</v>
      </c>
      <c r="D47" s="1176"/>
      <c r="E47" s="1177"/>
      <c r="F47" s="11">
        <v>24.21</v>
      </c>
      <c r="G47" s="12">
        <v>23.58</v>
      </c>
      <c r="H47" s="12">
        <v>24.12</v>
      </c>
      <c r="I47" s="12">
        <v>29.81</v>
      </c>
      <c r="J47" s="13">
        <v>32.06</v>
      </c>
    </row>
    <row r="48" spans="2:10" ht="57.75" customHeight="1" x14ac:dyDescent="0.2">
      <c r="B48" s="14"/>
      <c r="C48" s="1178" t="s">
        <v>4</v>
      </c>
      <c r="D48" s="1178"/>
      <c r="E48" s="1179"/>
      <c r="F48" s="15">
        <v>3.36</v>
      </c>
      <c r="G48" s="16">
        <v>4.08</v>
      </c>
      <c r="H48" s="16">
        <v>9.32</v>
      </c>
      <c r="I48" s="16">
        <v>7.27</v>
      </c>
      <c r="J48" s="17">
        <v>4.59</v>
      </c>
    </row>
    <row r="49" spans="2:10" ht="57.75" customHeight="1" thickBot="1" x14ac:dyDescent="0.25">
      <c r="B49" s="18"/>
      <c r="C49" s="1180" t="s">
        <v>5</v>
      </c>
      <c r="D49" s="1180"/>
      <c r="E49" s="1181"/>
      <c r="F49" s="19" t="s">
        <v>531</v>
      </c>
      <c r="G49" s="20" t="s">
        <v>532</v>
      </c>
      <c r="H49" s="20">
        <v>5.5</v>
      </c>
      <c r="I49" s="20" t="s">
        <v>533</v>
      </c>
      <c r="J49" s="21" t="s">
        <v>534</v>
      </c>
    </row>
    <row r="50" spans="2:10" ht="13" x14ac:dyDescent="0.2"/>
  </sheetData>
  <sheetProtection algorithmName="SHA-512" hashValue="Me2CiC73kl0YYy6ojJMA5SgkVBACYCudrUz3Eqx0gIMzsvA955i7boMBq58TkQwt78Lhi3FfrPLciTaVPiYyWQ==" saltValue="/U2XhMurkWJU7zuh7vGD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2025-09-02T06:23:07Z</cp:lastPrinted>
  <dcterms:created xsi:type="dcterms:W3CDTF">2025-02-19T05:41:36Z</dcterms:created>
  <dcterms:modified xsi:type="dcterms:W3CDTF">2025-09-25T05:37:58Z</dcterms:modified>
  <cp:category/>
</cp:coreProperties>
</file>