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87AFC66A-79B2-4A85-97DD-8D4C64F240FD}" xr6:coauthVersionLast="36" xr6:coauthVersionMax="36"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8"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CO34" i="10" s="1"/>
</calcChain>
</file>

<file path=xl/sharedStrings.xml><?xml version="1.0" encoding="utf-8"?>
<sst xmlns="http://schemas.openxmlformats.org/spreadsheetml/2006/main" count="1220" uniqueCount="578">
  <si>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</si>
  <si>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</si>
  <si>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</si>
  <si>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</si>
  <si>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</si>
  <si>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</si>
  <si>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</si>
  <si>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</si>
  <si>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</si>
  <si>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</si>
  <si>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</si>
  <si>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</si>
  <si>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</si>
  <si>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</si>
  <si>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</si>
  <si>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</si>
  <si>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</si>
  <si>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</si>
  <si>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</si>
  <si>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</si>
  <si>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</si>
  <si>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</si>
  <si>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</si>
  <si>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</si>
  <si>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</si>
  <si>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</si>
  <si>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</si>
  <si>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</si>
  <si>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</si>
  <si>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</si>
  <si>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</si>
  <si>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</si>
  <si>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</si>
  <si>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</si>
  <si>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</si>
  <si>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</si>
  <si>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</si>
  <si>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</si>
  <si>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</si>
  <si>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</si>
  <si>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</si>
  <si>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</si>
  <si>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</si>
  <si>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</si>
  <si>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</si>
  <si>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</si>
  <si>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</si>
  <si>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</si>
  <si>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</si>
  <si>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</si>
  <si>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</si>
  <si>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</si>
  <si>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</si>
  <si>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</si>
  <si>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</si>
  <si>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</si>
  <si>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</si>
  <si>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</si>
  <si>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</si>
  <si>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</si>
  <si>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</si>
  <si>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</si>
  <si>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</si>
  <si>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</si>
  <si>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</si>
  <si>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</si>
  <si>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</si>
  <si>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</si>
  <si>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</si>
  <si>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</si>
  <si>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</si>
  <si>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</si>
  <si>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</si>
  <si>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</si>
  <si>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</si>
  <si>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</si>
  <si>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</si>
  <si>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</si>
  <si>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</si>
  <si>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</si>
  <si>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</si>
  <si>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</si>
  <si>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</si>
  <si>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</si>
  <si>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</si>
  <si>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</si>
  <si>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</si>
  <si>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</si>
  <si>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</si>
  <si>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</si>
  <si>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</si>
  <si>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</si>
  <si>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</si>
  <si>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</si>
  <si>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</si>
  <si>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</si>
  <si>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</si>
  <si>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</si>
  <si>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</si>
  <si>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</si>
  <si>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</si>
  <si>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</si>
  <si>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</si>
  <si>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</si>
  <si>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</si>
  <si>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</si>
  <si>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</si>
  <si>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</si>
  <si>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</si>
  <si>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</si>
  <si>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</si>
  <si>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</si>
  <si>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</si>
  <si>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</si>
  <si>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</si>
  <si>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</si>
  <si>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</si>
  <si>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</si>
  <si>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</si>
  <si>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</si>
  <si>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</si>
  <si>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</si>
  <si>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</si>
  <si>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</si>
  <si>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</si>
  <si>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</si>
  <si>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</si>
  <si>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</si>
  <si>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</si>
  <si>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</si>
  <si>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</si>
  <si>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</si>
  <si>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</si>
  <si>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</si>
  <si>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</si>
  <si>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</si>
  <si>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</si>
  <si>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</si>
  <si>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</si>
  <si>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</si>
  <si>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</si>
  <si>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</si>
  <si>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</si>
  <si>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</si>
  <si>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</si>
  <si>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</si>
  <si>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</si>
  <si>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</si>
  <si>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</si>
  <si>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</si>
  <si>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</si>
  <si>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</si>
  <si>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</si>
  <si>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</si>
  <si>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</si>
  <si>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</si>
  <si>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</si>
  <si>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</si>
  <si>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</si>
  <si>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</si>
  <si>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</si>
  <si>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</si>
  <si>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</si>
  <si>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</si>
  <si>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</si>
  <si>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</si>
  <si>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</si>
  <si>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</si>
  <si>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</si>
  <si>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</si>
  <si>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</si>
  <si>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</si>
  <si>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</si>
  <si>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</si>
  <si>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</si>
  <si>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</si>
  <si>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</si>
  <si>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</si>
  <si>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</si>
  <si>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</si>
  <si>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</si>
  <si>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</si>
  <si>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</si>
  <si>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</si>
  <si>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</si>
  <si>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</si>
  <si>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</si>
  <si>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</si>
  <si>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</si>
  <si>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</si>
  <si>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</si>
  <si>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</si>
  <si>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</si>
  <si>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</si>
  <si>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</si>
  <si>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</si>
  <si>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</si>
  <si>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</si>
  <si>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</si>
  <si>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</si>
  <si>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</si>
  <si>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</si>
  <si>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</si>
  <si>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</si>
  <si>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鹿児島県大和村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</si>
  <si>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</si>
  <si>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</si>
  <si>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</si>
  <si>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</si>
  <si>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</si>
  <si>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</si>
  <si>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</si>
  <si>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</si>
  <si>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</si>
  <si>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</si>
  <si>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</si>
  <si>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</si>
  <si>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</si>
  <si>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</si>
  <si>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</si>
  <si>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</si>
  <si>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</si>
  <si>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</si>
  <si>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</si>
  <si>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</si>
  <si>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</si>
  <si>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</si>
  <si>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</si>
  <si>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</si>
  <si>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</si>
  <si>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</si>
  <si>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</si>
  <si>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</si>
  <si>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</si>
  <si>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</si>
  <si>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</si>
  <si>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</si>
  <si>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</si>
  <si>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</si>
  <si>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</si>
  <si>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</si>
  <si>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</si>
  <si>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</si>
  <si>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</si>
  <si>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</si>
  <si>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</si>
  <si>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</si>
  <si>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</si>
  <si>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</si>
  <si>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</si>
  <si>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</si>
  <si>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</si>
  <si>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</si>
  <si>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</si>
  <si>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</si>
  <si>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</si>
  <si>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</si>
  <si>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</si>
  <si>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</si>
  <si>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</si>
  <si>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</si>
  <si>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</si>
  <si>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</si>
  <si>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</si>
  <si>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</si>
  <si>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</si>
  <si>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</si>
  <si>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</si>
  <si>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</si>
  <si>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</si>
  <si>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</si>
  <si>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</si>
  <si>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</si>
  <si>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</si>
  <si>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</si>
  <si>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</si>
  <si>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</si>
  <si>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</si>
  <si>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</si>
  <si>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</si>
  <si>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</si>
  <si>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</si>
  <si>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</si>
  <si>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</si>
  <si>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</si>
  <si>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</si>
  <si>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</si>
  <si>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</si>
  <si>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</si>
  <si>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</si>
  <si>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</si>
  <si>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</si>
  <si>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</si>
  <si>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</si>
  <si>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</si>
  <si>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</si>
  <si>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</si>
  <si>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</si>
  <si>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</si>
  <si>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</si>
  <si>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</si>
  <si>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</si>
  <si>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</si>
  <si>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</si>
  <si>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</si>
  <si>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</si>
  <si>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</si>
  <si>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</si>
  <si>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</si>
  <si>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</si>
  <si>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</si>
  <si>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</si>
  <si>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</si>
  <si>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</si>
  <si>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</si>
  <si>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</si>
  <si>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</si>
  <si>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</si>
  <si>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</si>
  <si>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</si>
  <si>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</si>
  <si>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</si>
  <si>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</si>
  <si>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</si>
  <si>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</si>
  <si>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</si>
  <si>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</si>
  <si>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</si>
  <si>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</si>
  <si>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</si>
  <si>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</si>
  <si>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</si>
  <si>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</si>
  <si>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</si>
  <si>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</si>
  <si>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</si>
  <si>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</si>
  <si>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</si>
  <si>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</si>
  <si>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</si>
  <si>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</si>
  <si>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</si>
  <si>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</si>
  <si>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</si>
  <si>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</si>
  <si>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</si>
  <si>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</si>
  <si>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</si>
  <si>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</si>
  <si>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</si>
  <si>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</si>
  <si>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</si>
  <si>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</si>
  <si>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</si>
  <si>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</si>
  <si>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鹿児島県大和村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</si>
  <si>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</si>
  <si>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</si>
  <si>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</si>
  <si>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</si>
  <si>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</si>
  <si>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</si>
  <si>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</si>
  <si>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</si>
  <si>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</si>
  <si>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</si>
  <si>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</si>
  <si>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</si>
  <si>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</si>
  <si>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</si>
  <si>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</si>
  <si>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</si>
  <si>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</si>
  <si>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</si>
  <si>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</si>
  <si>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</si>
  <si>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</si>
  <si>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</si>
  <si>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</si>
  <si>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</si>
  <si>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</si>
  <si>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</si>
  <si>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</si>
  <si>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</si>
  <si>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</si>
  <si>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</si>
  <si>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</si>
  <si>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</si>
  <si>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</si>
  <si>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</si>
  <si>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</si>
  <si>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</si>
  <si>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</si>
  <si>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</si>
  <si>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</si>
  <si>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</si>
  <si>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</si>
  <si>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</si>
  <si>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</si>
  <si>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</si>
  <si>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</si>
  <si>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</si>
  <si>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</si>
  <si>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</si>
  <si>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</si>
  <si>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</si>
  <si>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</si>
  <si>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</si>
  <si>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</si>
  <si>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</si>
  <si>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</si>
  <si>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</si>
  <si>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</si>
  <si>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</si>
  <si>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</si>
  <si>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</si>
  <si>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</si>
  <si>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</si>
  <si>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</si>
  <si>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</si>
  <si>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</si>
  <si>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</si>
  <si>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</si>
  <si>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</si>
  <si>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</si>
  <si>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</si>
  <si>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</si>
  <si>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</si>
  <si>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</si>
  <si>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</si>
  <si>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</si>
  <si>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</si>
  <si>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</si>
  <si>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</si>
  <si>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</si>
  <si>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</si>
  <si>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</si>
  <si>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</si>
  <si>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</si>
  <si>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</si>
  <si>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</si>
  <si>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</si>
  <si>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</si>
  <si>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</si>
  <si>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</si>
  <si>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</si>
  <si>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</si>
  <si>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</si>
  <si>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</si>
  <si>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</si>
  <si>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</si>
  <si>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</si>
  <si>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</si>
  <si>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</si>
  <si>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</si>
  <si>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</si>
  <si>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</si>
  <si>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</si>
  <si>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</si>
  <si>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</si>
  <si>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</si>
  <si>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</si>
  <si>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</si>
  <si>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</si>
  <si>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</si>
  <si>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</si>
  <si>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</si>
  <si>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</si>
  <si>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</si>
  <si>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</si>
  <si>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</si>
  <si>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</si>
  <si>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</si>
  <si>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</si>
  <si>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</si>
  <si>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</si>
  <si>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</si>
  <si>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</si>
  <si>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</si>
  <si>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</si>
  <si>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</si>
  <si>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</si>
  <si>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</si>
  <si>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</si>
  <si>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</si>
  <si>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</si>
  <si>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</si>
  <si>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</si>
  <si>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</si>
  <si>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</si>
  <si>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</si>
  <si>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</si>
  <si>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</si>
  <si>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</si>
  <si>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</si>
  <si>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</si>
  <si>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</si>
  <si>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</si>
  <si>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</si>
  <si>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</si>
  <si>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</si>
  <si>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</si>
  <si>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</si>
  <si>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</si>
  <si>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</si>
  <si>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</si>
  <si>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</si>
  <si>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</si>
  <si>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</si>
  <si>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</si>
  <si>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</si>
  <si>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</si>
  <si>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</si>
  <si>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</si>
  <si>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</si>
  <si>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</si>
  <si>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</si>
  <si>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</si>
  <si>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</si>
  <si>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</si>
  <si>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</si>
  <si>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</si>
  <si>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</si>
  <si>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</si>
  <si>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</si>
  <si>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</si>
  <si>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</si>
  <si>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</si>
  <si>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</si>
  <si>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</si>
  <si>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</si>
  <si>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</si>
  <si>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t>
  </si>
  <si>
    <t>▲ 0.04</t>
  </si>
  <si>
    <t>▲ 5.12</t>
  </si>
  <si>
    <t>一般会計</t>
  </si>
  <si>
    <t>大和診療所特別会計</t>
  </si>
  <si>
    <t>簡易水道事業特別会計</t>
  </si>
  <si>
    <t>集落排水事業特別会計</t>
  </si>
  <si>
    <t>介護保険特別会計</t>
  </si>
  <si>
    <t>大和の園特別会計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</si>
  <si>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</si>
  <si>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</si>
  <si>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</si>
  <si>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</si>
  <si>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</si>
  <si>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</si>
  <si>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</si>
  <si>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</si>
  <si>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</si>
  <si>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合同会社　ひらとみ</t>
    <rPh sb="0" eb="2">
      <t>ゴウドウ</t>
    </rPh>
    <rPh sb="2" eb="4">
      <t>ガイシャ</t>
    </rPh>
    <phoneticPr fontId="10"/>
  </si>
  <si>
    <t>鹿児島県市町村総合事務組合</t>
    <rPh sb="0" eb="4">
      <t>カゴシマケン</t>
    </rPh>
    <rPh sb="4" eb="7">
      <t>シチョウソン</t>
    </rPh>
    <rPh sb="7" eb="9">
      <t>ソウゴウ</t>
    </rPh>
    <rPh sb="9" eb="11">
      <t>ジム</t>
    </rPh>
    <rPh sb="11" eb="13">
      <t>クミアイ</t>
    </rPh>
    <phoneticPr fontId="1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</si>
  <si>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0"/>
  </si>
  <si>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0"/>
  </si>
  <si>
    <t>奄美群島広域事務組合</t>
    <rPh sb="0" eb="2">
      <t>アマミ</t>
    </rPh>
    <rPh sb="2" eb="4">
      <t>グントウ</t>
    </rPh>
    <rPh sb="4" eb="6">
      <t>コウイキ</t>
    </rPh>
    <rPh sb="6" eb="8">
      <t>ジム</t>
    </rPh>
    <rPh sb="8" eb="10">
      <t>クミアイ</t>
    </rPh>
    <phoneticPr fontId="10"/>
  </si>
  <si>
    <t>大島地区消防組合</t>
    <rPh sb="0" eb="2">
      <t>オオシマ</t>
    </rPh>
    <rPh sb="2" eb="4">
      <t>チク</t>
    </rPh>
    <rPh sb="4" eb="6">
      <t>ショウボウ</t>
    </rPh>
    <rPh sb="6" eb="8">
      <t>クミアイ</t>
    </rPh>
    <phoneticPr fontId="10"/>
  </si>
  <si>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10"/>
  </si>
  <si>
    <t>大島地区衛生組合</t>
    <rPh sb="0" eb="2">
      <t>オオシマ</t>
    </rPh>
    <rPh sb="2" eb="4">
      <t>チク</t>
    </rPh>
    <rPh sb="4" eb="6">
      <t>エイセイ</t>
    </rPh>
    <rPh sb="6" eb="8">
      <t>クミアイ</t>
    </rPh>
    <phoneticPr fontId="10"/>
  </si>
  <si>
    <t>－</t>
    <phoneticPr fontId="2"/>
  </si>
  <si>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</si>
  <si>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</si>
  <si>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</si>
  <si>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</si>
  <si>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大和村森林環境譲与税基金</t>
    <phoneticPr fontId="3"/>
  </si>
  <si>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</si>
  <si>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</si>
  <si>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</si>
  <si>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</si>
  <si>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</si>
  <si>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</si>
  <si>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</si>
  <si>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</si>
  <si>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</si>
  <si>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</si>
  <si>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</si>
  <si>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</si>
  <si>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25年度以降は「無し」となっている。有形固定資産減価償却率も全体としては、県平均より低い状況であるが、保育所や橋りょう等一部の施設では県平均より上回っている。保育所に関しては、今後、個別施設計画に基づき長寿命化を図る予定であり、橋りょうに関しても長寿命化計画に基づき事業を実施していく。その他の施設に関しても公共施設等総合管理計画また公共施設等個別管理計画に基づき、老朽化対策や維持管理に要する経費の削減に努める。</t>
    <phoneticPr fontId="5"/>
  </si>
  <si>
    <t>実質公債費比率は前年度より減少し、類似団体平均を同値となっている。将来負担比率については平成25年度以降「無し」となっている。償還額が借入額を下回ったことにより地方債残高は増加している。今後も大型事業実施の予定があり地方債の発行額が増加する可能性があるため実質公債費比率についても今後増加が懸念される。</t>
    <rPh sb="24" eb="26">
      <t>ドウチ</t>
    </rPh>
    <rPh sb="71" eb="72">
      <t>シタ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</si>
</sst>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9D1D-45EB-963F-E0DC1E3447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509157</c:v>
                </c:pt>
                <c:pt idx="1">
                  <c:v>895874</c:v>
                </c:pt>
                <c:pt idx="2">
                  <c:v>510692</c:v>
                </c:pt>
                <c:pt idx="3">
                  <c:v>620590</c:v>
                </c:pt>
                <c:pt idx="4">
                  <c:v>565122</c:v>
                </c:pt>
              </c:numCache>
            </c:numRef>
          </c:val>
          <c:smooth val="0"/>
          <c:extLst>
            <c:ext xmlns:c16="http://schemas.microsoft.com/office/drawing/2014/chart" uri="{C3380CC4-5D6E-409C-BE32-E72D297353CC}">
              <c16:uniqueId val="{00000001-9D1D-45EB-963F-E0DC1E3447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6.86</c:v>
                </c:pt>
                <c:pt idx="2">
                  <c:v>4.58</c:v>
                </c:pt>
                <c:pt idx="3">
                  <c:v>7.22</c:v>
                </c:pt>
                <c:pt idx="4">
                  <c:v>5.03</c:v>
                </c:pt>
              </c:numCache>
            </c:numRef>
          </c:val>
          <c:extLst>
            <c:ext xmlns:c16="http://schemas.microsoft.com/office/drawing/2014/chart" uri="{C3380CC4-5D6E-409C-BE32-E72D297353CC}">
              <c16:uniqueId val="{00000000-FCCC-4E6C-8234-BD395A3E98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41.44</c:v>
                </c:pt>
                <c:pt idx="1">
                  <c:v>36.79</c:v>
                </c:pt>
                <c:pt idx="2">
                  <c:v>43.38</c:v>
                </c:pt>
                <c:pt idx="3">
                  <c:v>48.54</c:v>
                </c:pt>
                <c:pt idx="4">
                  <c:v>41.11</c:v>
                </c:pt>
              </c:numCache>
            </c:numRef>
          </c:val>
          <c:extLst>
            <c:ext xmlns:c16="http://schemas.microsoft.com/office/drawing/2014/chart" uri="{C3380CC4-5D6E-409C-BE32-E72D297353CC}">
              <c16:uniqueId val="{00000001-FCCC-4E6C-8234-BD395A3E98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-0.04</c:v>
                </c:pt>
                <c:pt idx="2">
                  <c:v>8.7100000000000009</c:v>
                </c:pt>
                <c:pt idx="3">
                  <c:v>7.66</c:v>
                </c:pt>
                <c:pt idx="4">
                  <c:v>-5.12</c:v>
                </c:pt>
              </c:numCache>
            </c:numRef>
          </c:val>
          <c:smooth val="0"/>
          <c:extLst>
            <c:ext xmlns:c16="http://schemas.microsoft.com/office/drawing/2014/chart" uri="{C3380CC4-5D6E-409C-BE32-E72D297353CC}">
              <c16:uniqueId val="{00000002-FCCC-4E6C-8234-BD395A3E98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CF-4E4F-AD6C-D463F03E11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CF-4E4F-AD6C-D463F03E1183}"/>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0.35</c:v>
                </c:pt>
                <c:pt idx="2">
                  <c:v>#N/A</c:v>
                </c:pt>
                <c:pt idx="3">
                  <c:v>0.09</c:v>
                </c:pt>
                <c:pt idx="4">
                  <c:v>#N/A</c:v>
                </c:pt>
                <c:pt idx="5">
                  <c:v>0.24</c:v>
                </c:pt>
                <c:pt idx="6">
                  <c:v>#N/A</c:v>
                </c:pt>
                <c:pt idx="7">
                  <c:v>0.22</c:v>
                </c:pt>
                <c:pt idx="8">
                  <c:v>#N/A</c:v>
                </c:pt>
                <c:pt idx="9">
                  <c:v>7.0000000000000007E-2</c:v>
                </c:pt>
              </c:numCache>
            </c:numRef>
          </c:val>
          <c:extLst>
            <c:ext xmlns:c16="http://schemas.microsoft.com/office/drawing/2014/chart" uri="{C3380CC4-5D6E-409C-BE32-E72D297353CC}">
              <c16:uniqueId val="{00000002-6BCF-4E4F-AD6C-D463F03E118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0.1</c:v>
                </c:pt>
                <c:pt idx="4">
                  <c:v>#N/A</c:v>
                </c:pt>
                <c:pt idx="5">
                  <c:v>0.02</c:v>
                </c:pt>
                <c:pt idx="6">
                  <c:v>#N/A</c:v>
                </c:pt>
                <c:pt idx="7">
                  <c:v>0.03</c:v>
                </c:pt>
                <c:pt idx="8">
                  <c:v>#N/A</c:v>
                </c:pt>
                <c:pt idx="9">
                  <c:v>7.0000000000000007E-2</c:v>
                </c:pt>
              </c:numCache>
            </c:numRef>
          </c:val>
          <c:extLst>
            <c:ext xmlns:c16="http://schemas.microsoft.com/office/drawing/2014/chart" uri="{C3380CC4-5D6E-409C-BE32-E72D297353CC}">
              <c16:uniqueId val="{00000003-6BCF-4E4F-AD6C-D463F03E1183}"/>
            </c:ext>
          </c:extLst>
        </c:ser>
        <c:ser>
          <c:idx val="4"/>
          <c:order val="4"/>
          <c:tx>
            <c:strRef>
              <c:f>データシート!$A$31</c:f>
              <c:strCache>
                <c:ptCount val="1"/>
                <c:pt idx="0">
                  <c:v>大和の園特別会計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0.16</c:v>
                </c:pt>
                <c:pt idx="4">
                  <c:v>#N/A</c:v>
                </c:pt>
                <c:pt idx="5">
                  <c:v>0.3</c:v>
                </c:pt>
                <c:pt idx="6">
                  <c:v>#N/A</c:v>
                </c:pt>
                <c:pt idx="7">
                  <c:v>0.24</c:v>
                </c:pt>
                <c:pt idx="8">
                  <c:v>#N/A</c:v>
                </c:pt>
                <c:pt idx="9">
                  <c:v>0.12</c:v>
                </c:pt>
              </c:numCache>
            </c:numRef>
          </c:val>
          <c:extLst>
            <c:ext xmlns:c16="http://schemas.microsoft.com/office/drawing/2014/chart" uri="{C3380CC4-5D6E-409C-BE32-E72D297353CC}">
              <c16:uniqueId val="{00000004-6BCF-4E4F-AD6C-D463F03E118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1.07</c:v>
                </c:pt>
                <c:pt idx="2">
                  <c:v>#N/A</c:v>
                </c:pt>
                <c:pt idx="3">
                  <c:v>0.3</c:v>
                </c:pt>
                <c:pt idx="4">
                  <c:v>#N/A</c:v>
                </c:pt>
                <c:pt idx="5">
                  <c:v>0.26</c:v>
                </c:pt>
                <c:pt idx="6">
                  <c:v>#N/A</c:v>
                </c:pt>
                <c:pt idx="7">
                  <c:v>0.3</c:v>
                </c:pt>
                <c:pt idx="8">
                  <c:v>#N/A</c:v>
                </c:pt>
                <c:pt idx="9">
                  <c:v>0.26</c:v>
                </c:pt>
              </c:numCache>
            </c:numRef>
          </c:val>
          <c:extLst>
            <c:ext xmlns:c16="http://schemas.microsoft.com/office/drawing/2014/chart" uri="{C3380CC4-5D6E-409C-BE32-E72D297353CC}">
              <c16:uniqueId val="{00000005-6BCF-4E4F-AD6C-D463F03E1183}"/>
            </c:ext>
          </c:extLst>
        </c:ser>
        <c:ser>
          <c:idx val="6"/>
          <c:order val="6"/>
          <c:tx>
            <c:strRef>
              <c:f>データシート!$A$33</c:f>
              <c:strCache>
                <c:ptCount val="1"/>
                <c:pt idx="0">
                  <c:v>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0.31</c:v>
                </c:pt>
                <c:pt idx="4">
                  <c:v>#N/A</c:v>
                </c:pt>
                <c:pt idx="5">
                  <c:v>0.16</c:v>
                </c:pt>
                <c:pt idx="6">
                  <c:v>#N/A</c:v>
                </c:pt>
                <c:pt idx="7">
                  <c:v>0.17</c:v>
                </c:pt>
                <c:pt idx="8">
                  <c:v>#N/A</c:v>
                </c:pt>
                <c:pt idx="9">
                  <c:v>0.46</c:v>
                </c:pt>
              </c:numCache>
            </c:numRef>
          </c:val>
          <c:extLst>
            <c:ext xmlns:c16="http://schemas.microsoft.com/office/drawing/2014/chart" uri="{C3380CC4-5D6E-409C-BE32-E72D297353CC}">
              <c16:uniqueId val="{00000006-6BCF-4E4F-AD6C-D463F03E1183}"/>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0.22</c:v>
                </c:pt>
                <c:pt idx="4">
                  <c:v>#N/A</c:v>
                </c:pt>
                <c:pt idx="5">
                  <c:v>0.37</c:v>
                </c:pt>
                <c:pt idx="6">
                  <c:v>#N/A</c:v>
                </c:pt>
                <c:pt idx="7">
                  <c:v>0.22</c:v>
                </c:pt>
                <c:pt idx="8">
                  <c:v>#N/A</c:v>
                </c:pt>
                <c:pt idx="9">
                  <c:v>0.78</c:v>
                </c:pt>
              </c:numCache>
            </c:numRef>
          </c:val>
          <c:extLst>
            <c:ext xmlns:c16="http://schemas.microsoft.com/office/drawing/2014/chart" uri="{C3380CC4-5D6E-409C-BE32-E72D297353CC}">
              <c16:uniqueId val="{00000007-6BCF-4E4F-AD6C-D463F03E1183}"/>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c:v>
                </c:pt>
                <c:pt idx="2">
                  <c:v>#N/A</c:v>
                </c:pt>
                <c:pt idx="3">
                  <c:v>0.54</c:v>
                </c:pt>
                <c:pt idx="4">
                  <c:v>#N/A</c:v>
                </c:pt>
                <c:pt idx="5">
                  <c:v>0.82</c:v>
                </c:pt>
                <c:pt idx="6">
                  <c:v>#N/A</c:v>
                </c:pt>
                <c:pt idx="7">
                  <c:v>1.1100000000000001</c:v>
                </c:pt>
                <c:pt idx="8">
                  <c:v>#N/A</c:v>
                </c:pt>
                <c:pt idx="9">
                  <c:v>0.81</c:v>
                </c:pt>
              </c:numCache>
            </c:numRef>
          </c:val>
          <c:extLst>
            <c:ext xmlns:c16="http://schemas.microsoft.com/office/drawing/2014/chart" uri="{C3380CC4-5D6E-409C-BE32-E72D297353CC}">
              <c16:uniqueId val="{00000008-6BCF-4E4F-AD6C-D463F03E11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3.64</c:v>
                </c:pt>
                <c:pt idx="2">
                  <c:v>#N/A</c:v>
                </c:pt>
                <c:pt idx="3">
                  <c:v>6.86</c:v>
                </c:pt>
                <c:pt idx="4">
                  <c:v>#N/A</c:v>
                </c:pt>
                <c:pt idx="5">
                  <c:v>5.15</c:v>
                </c:pt>
                <c:pt idx="6">
                  <c:v>#N/A</c:v>
                </c:pt>
                <c:pt idx="7">
                  <c:v>7.21</c:v>
                </c:pt>
                <c:pt idx="8">
                  <c:v>#N/A</c:v>
                </c:pt>
                <c:pt idx="9">
                  <c:v>5.0199999999999996</c:v>
                </c:pt>
              </c:numCache>
            </c:numRef>
          </c:val>
          <c:extLst>
            <c:ext xmlns:c16="http://schemas.microsoft.com/office/drawing/2014/chart" uri="{C3380CC4-5D6E-409C-BE32-E72D297353CC}">
              <c16:uniqueId val="{00000009-6BCF-4E4F-AD6C-D463F03E11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327</c:v>
                </c:pt>
                <c:pt idx="5">
                  <c:v>312</c:v>
                </c:pt>
                <c:pt idx="8">
                  <c:v>274</c:v>
                </c:pt>
                <c:pt idx="11">
                  <c:v>296</c:v>
                </c:pt>
                <c:pt idx="14">
                  <c:v>286</c:v>
                </c:pt>
              </c:numCache>
            </c:numRef>
          </c:val>
          <c:extLst>
            <c:ext xmlns:c16="http://schemas.microsoft.com/office/drawing/2014/chart" uri="{C3380CC4-5D6E-409C-BE32-E72D297353CC}">
              <c16:uniqueId val="{00000000-8809-4FE4-8A65-DDF3BCD5C7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09-4FE4-8A65-DDF3BCD5C7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09-4FE4-8A65-DDF3BCD5C7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09-4FE4-8A65-DDF3BCD5C7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c:v>
                </c:pt>
                <c:pt idx="3">
                  <c:v>72</c:v>
                </c:pt>
                <c:pt idx="6">
                  <c:v>67</c:v>
                </c:pt>
                <c:pt idx="9">
                  <c:v>63</c:v>
                </c:pt>
                <c:pt idx="12">
                  <c:v>71</c:v>
                </c:pt>
              </c:numCache>
            </c:numRef>
          </c:val>
          <c:extLst>
            <c:ext xmlns:c16="http://schemas.microsoft.com/office/drawing/2014/chart" uri="{C3380CC4-5D6E-409C-BE32-E72D297353CC}">
              <c16:uniqueId val="{00000004-8809-4FE4-8A65-DDF3BCD5C7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09-4FE4-8A65-DDF3BCD5C7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09-4FE4-8A65-DDF3BCD5C7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386</c:v>
                </c:pt>
                <c:pt idx="3">
                  <c:v>361</c:v>
                </c:pt>
                <c:pt idx="6">
                  <c:v>341</c:v>
                </c:pt>
                <c:pt idx="9">
                  <c:v>312</c:v>
                </c:pt>
                <c:pt idx="12">
                  <c:v>332</c:v>
                </c:pt>
              </c:numCache>
            </c:numRef>
          </c:val>
          <c:extLst>
            <c:ext xmlns:c16="http://schemas.microsoft.com/office/drawing/2014/chart" uri="{C3380CC4-5D6E-409C-BE32-E72D297353CC}">
              <c16:uniqueId val="{00000007-8809-4FE4-8A65-DDF3BCD5C7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133</c:v>
                </c:pt>
                <c:pt idx="2">
                  <c:v>#N/A</c:v>
                </c:pt>
                <c:pt idx="3">
                  <c:v>#N/A</c:v>
                </c:pt>
                <c:pt idx="4">
                  <c:v>121</c:v>
                </c:pt>
                <c:pt idx="5">
                  <c:v>#N/A</c:v>
                </c:pt>
                <c:pt idx="6">
                  <c:v>#N/A</c:v>
                </c:pt>
                <c:pt idx="7">
                  <c:v>134</c:v>
                </c:pt>
                <c:pt idx="8">
                  <c:v>#N/A</c:v>
                </c:pt>
                <c:pt idx="9">
                  <c:v>#N/A</c:v>
                </c:pt>
                <c:pt idx="10">
                  <c:v>79</c:v>
                </c:pt>
                <c:pt idx="11">
                  <c:v>#N/A</c:v>
                </c:pt>
                <c:pt idx="12">
                  <c:v>#N/A</c:v>
                </c:pt>
                <c:pt idx="13">
                  <c:v>117</c:v>
                </c:pt>
                <c:pt idx="14">
                  <c:v>#N/A</c:v>
                </c:pt>
              </c:numCache>
            </c:numRef>
          </c:val>
          <c:smooth val="0"/>
          <c:extLst>
            <c:ext xmlns:c16="http://schemas.microsoft.com/office/drawing/2014/chart" uri="{C3380CC4-5D6E-409C-BE32-E72D297353CC}">
              <c16:uniqueId val="{00000008-8809-4FE4-8A65-DDF3BCD5C7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2591</c:v>
                </c:pt>
                <c:pt idx="5">
                  <c:v>2958</c:v>
                </c:pt>
                <c:pt idx="8">
                  <c:v>2975</c:v>
                </c:pt>
                <c:pt idx="11">
                  <c:v>2945</c:v>
                </c:pt>
                <c:pt idx="14">
                  <c:v>3138</c:v>
                </c:pt>
              </c:numCache>
            </c:numRef>
          </c:val>
          <c:extLst>
            <c:ext xmlns:c16="http://schemas.microsoft.com/office/drawing/2014/chart" uri="{C3380CC4-5D6E-409C-BE32-E72D297353CC}">
              <c16:uniqueId val="{00000000-5540-426E-B445-913C2B96EE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540-426E-B445-913C2B96EE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1438</c:v>
                </c:pt>
                <c:pt idx="5">
                  <c:v>1411</c:v>
                </c:pt>
                <c:pt idx="8">
                  <c:v>1569</c:v>
                </c:pt>
                <c:pt idx="11">
                  <c:v>1647</c:v>
                </c:pt>
                <c:pt idx="14">
                  <c:v>1553</c:v>
                </c:pt>
              </c:numCache>
            </c:numRef>
          </c:val>
          <c:extLst>
            <c:ext xmlns:c16="http://schemas.microsoft.com/office/drawing/2014/chart" uri="{C3380CC4-5D6E-409C-BE32-E72D297353CC}">
              <c16:uniqueId val="{00000002-5540-426E-B445-913C2B96EE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40-426E-B445-913C2B96EE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40-426E-B445-913C2B96EE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40-426E-B445-913C2B96EE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c:v>
                </c:pt>
                <c:pt idx="3">
                  <c:v>42</c:v>
                </c:pt>
                <c:pt idx="6">
                  <c:v>0</c:v>
                </c:pt>
                <c:pt idx="9">
                  <c:v>0</c:v>
                </c:pt>
                <c:pt idx="12">
                  <c:v>0</c:v>
                </c:pt>
              </c:numCache>
            </c:numRef>
          </c:val>
          <c:extLst>
            <c:ext xmlns:c16="http://schemas.microsoft.com/office/drawing/2014/chart" uri="{C3380CC4-5D6E-409C-BE32-E72D297353CC}">
              <c16:uniqueId val="{00000006-5540-426E-B445-913C2B96EE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540-426E-B445-913C2B96EE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784</c:v>
                </c:pt>
                <c:pt idx="3">
                  <c:v>868</c:v>
                </c:pt>
                <c:pt idx="6">
                  <c:v>843</c:v>
                </c:pt>
                <c:pt idx="9">
                  <c:v>761</c:v>
                </c:pt>
                <c:pt idx="12">
                  <c:v>731</c:v>
                </c:pt>
              </c:numCache>
            </c:numRef>
          </c:val>
          <c:extLst>
            <c:ext xmlns:c16="http://schemas.microsoft.com/office/drawing/2014/chart" uri="{C3380CC4-5D6E-409C-BE32-E72D297353CC}">
              <c16:uniqueId val="{00000008-5540-426E-B445-913C2B96EE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40-426E-B445-913C2B96EE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2719</c:v>
                </c:pt>
                <c:pt idx="3">
                  <c:v>3106</c:v>
                </c:pt>
                <c:pt idx="6">
                  <c:v>3110</c:v>
                </c:pt>
                <c:pt idx="9">
                  <c:v>3182</c:v>
                </c:pt>
                <c:pt idx="12">
                  <c:v>3634</c:v>
                </c:pt>
              </c:numCache>
            </c:numRef>
          </c:val>
          <c:extLst>
            <c:ext xmlns:c16="http://schemas.microsoft.com/office/drawing/2014/chart" uri="{C3380CC4-5D6E-409C-BE32-E72D297353CC}">
              <c16:uniqueId val="{0000000A-5540-426E-B445-913C2B96EE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40-426E-B445-913C2B96EE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755</c:v>
                </c:pt>
                <c:pt idx="1">
                  <c:v>843</c:v>
                </c:pt>
                <c:pt idx="2">
                  <c:v>757</c:v>
                </c:pt>
              </c:numCache>
            </c:numRef>
          </c:val>
          <c:extLst>
            <c:ext xmlns:c16="http://schemas.microsoft.com/office/drawing/2014/chart" uri="{C3380CC4-5D6E-409C-BE32-E72D297353CC}">
              <c16:uniqueId val="{00000000-BE7B-491C-AA97-012D74608C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BE7B-491C-AA97-012D74608C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318</c:v>
                </c:pt>
                <c:pt idx="1">
                  <c:v>314</c:v>
                </c:pt>
                <c:pt idx="2">
                  <c:v>319</c:v>
                </c:pt>
              </c:numCache>
            </c:numRef>
          </c:val>
          <c:extLst>
            <c:ext xmlns:c16="http://schemas.microsoft.com/office/drawing/2014/chart" uri="{C3380CC4-5D6E-409C-BE32-E72D297353CC}">
              <c16:uniqueId val="{00000002-BE7B-491C-AA97-012D74608C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{353A2248-FDF6-475F-9DC0-62A1625B8A70}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1DA-49D7-9DDF-AC91EE7E92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{4A748D96-01BA-4F66-A2BC-AFE29903A8ED}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DA-49D7-9DDF-AC91EE7E92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{6B5E70D4-F3BB-4C09-818B-5E99324B821E}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DA-49D7-9DDF-AC91EE7E92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{E7FA5559-0CC1-4CDE-AAC3-F0C9DD4E1C7F}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DA-49D7-9DDF-AC91EE7E92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{C3D9BCED-777B-4A0D-862E-538EE3E6FF0F}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DA-49D7-9DDF-AC91EE7E927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{E2D5C559-3B2B-4140-BD8B-E7B05F4DBE61}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1DA-49D7-9DDF-AC91EE7E927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{42161708-CDC2-4066-812E-E56ADF058FD7}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1DA-49D7-9DDF-AC91EE7E927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{828D090D-D219-4C85-B5F4-E76D7DFB768E}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1DA-49D7-9DDF-AC91EE7E927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{63BA29A8-AE51-44AF-817B-111EC8EF98E5}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1DA-49D7-9DDF-AC91EE7E92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45.5</c:v>
                </c:pt>
                <c:pt idx="8">
                  <c:v>44.9</c:v>
                </c:pt>
                <c:pt idx="16">
                  <c:v>46</c:v>
                </c:pt>
                <c:pt idx="24">
                  <c:v>47.1</c:v>
                </c:pt>
                <c:pt idx="32">
                  <c:v>48.6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1DA-49D7-9DDF-AC91EE7E92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{8BE3A95F-5C42-4AA4-BD19-05B9C958A81B}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1DA-49D7-9DDF-AC91EE7E92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{7A2E69FB-B50E-4FD4-B5E8-DD2E91F502BF}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DA-49D7-9DDF-AC91EE7E92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{0C517796-297C-456E-88FC-529F68229A5E}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DA-49D7-9DDF-AC91EE7E92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{A1C80509-AC9F-4B89-8AF0-C5DDBB4C0874}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DA-49D7-9DDF-AC91EE7E92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{6B2BD87B-DA3A-4888-8FEE-BC48D7CD9EF6}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DA-49D7-9DDF-AC91EE7E927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{B9470410-DA19-4BA3-A1F9-FF8969990BEE}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1DA-49D7-9DDF-AC91EE7E927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{F7458DAD-F4EF-40A7-80EA-0B07566EC753}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1DA-49D7-9DDF-AC91EE7E927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{B12FC390-353E-4438-ADA6-6916DED22C41}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1DA-49D7-9DDF-AC91EE7E927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{BFC5E7A3-8656-4EAB-AF86-676290555866}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1DA-49D7-9DDF-AC91EE7E92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DA-49D7-9DDF-AC91EE7E9278}"/>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{171BECC0-1920-4814-9B18-911DEAE30046}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C6-4F8F-A414-6399B32C29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{8CB8449E-2AFF-4ED2-BF68-676BF3E3C09E}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C6-4F8F-A414-6399B32C29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{CCCC9951-AFF7-4FBC-B844-905120B1E553}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C6-4F8F-A414-6399B32C29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{972C725B-71C3-4FD4-B142-5C4E8245F9A6}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C6-4F8F-A414-6399B32C29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{FBC7925E-C0EF-4BC9-A4E8-EFC12F252CE2}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C6-4F8F-A414-6399B32C299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{3A8410E5-7A73-47CB-9792-8E42FEF39B89}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C6-4F8F-A414-6399B32C299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{64095172-0094-4404-8B67-00B997A258D3}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C6-4F8F-A414-6399B32C299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{B022F428-61F2-4185-AC0D-3680038A01B4}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C6-4F8F-A414-6399B32C299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{694110A4-205E-4B63-A749-C658D959DCDC}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C6-4F8F-A414-6399B32C29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9.6</c:v>
                </c:pt>
                <c:pt idx="16">
                  <c:v>9.4</c:v>
                </c:pt>
                <c:pt idx="24">
                  <c:v>7.8</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AC6-4F8F-A414-6399B32C29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{2925DB5A-7CB9-4D68-9083-33FBEC6C13B2}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C6-4F8F-A414-6399B32C29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{8D66360A-3E49-43FB-A0F2-FB83E9666121}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C6-4F8F-A414-6399B32C29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{111BB761-B5BA-446A-A6FA-1AAF760B13A4}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C6-4F8F-A414-6399B32C29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{8AA47CEB-F9F0-4FBF-9E85-2F0E57722FC0}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C6-4F8F-A414-6399B32C29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{934094AF-4A6C-495D-A2CE-8BDE9D2A99EA}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C6-4F8F-A414-6399B32C299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{3F2F8586-0863-4DFF-B4C9-EEEDE255513F}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C6-4F8F-A414-6399B32C299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{25362358-D7B2-4086-BC4B-78F52E6DDC14}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C6-4F8F-A414-6399B32C299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{D1C96BFF-9DDD-4402-AC80-241262C469E7}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C6-4F8F-A414-6399B32C299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{E5C44365-359F-4FE7-950A-22056F042ACC}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C6-4F8F-A414-6399B32C29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AC6-4F8F-A414-6399B32C299D}"/>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令和５年度は増加した。令和２年度に実施した庁舎耐震改修事業の元金償還が開始したためである。今後も集落排水事業特別会計での投資による元利償還金が増加する見込みであるが、地方債残高の抑制により将来的に実質公債費比率の分子は減少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減債基金残高のうち，実質公債比率の算定に用いる満期一括償還地方債の償還の財源として積み立てした額はありません。</a:t>
          </a:r>
        </a:p>
        <a:p>
          <a:endParaRPr kumimoji="1" lang="ja-JP" altLang="en-US"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算定無し」となっている。一般会計等に係る地方債残高は、令和２年度に実施した庁舎耐震改修事業等による地方債発行等のため増加している。充当可能基金においては令和４年度より減少している。今後も地方債残高の削減に努め、また交付税措置率の高い起債を優先的に行うことや計画的な職員採用の実施等により将来負担額の減少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百万円取り崩したが、ふるさと納税等により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百万円積立てたため５百万円の増となった。基金全体としては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実施した庁舎耐震化事業の元金償還が開始されたことや、アマミノクロウサギ研究飼育施設（仮称）の建設事業の実施、会計年度任用職員数の増など、今後も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大和村振興基金：団体及び個人等に対し，貸付け又は助成等を行い、産業，教育，体育，文化の振興を図るため。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ふるさと応援基金：福祉対策，教育振興，産業振興，定住促進を図るため寄附金を募り，それを財源に寄附者の大和村への思いを具体化することによって，多様な人々の参加による個性あふれるふるさと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大和村生活環境整備基金：生活基盤の整備，促進を図り，安全で快適な生活環境の形成を図るため。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大和村ふるさと水と土保全基金：大和村における土地改良施設の機能を適正に発揮させるための集落共同活動の強化に対する支援事業を行うため。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地域福祉基金：大和村における森林整備に関する施策並びに森林の整備に担うべき人材の育成及び確保，森林の有する公益的機能に関する普及啓発，木材の利用促進，森林公園（奄美フォレストポリス）の整備に関する施策等に要す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大和村ふるさと応援基金：定住促進住宅建設事業等の財源としての取崩額が積立額を下回ったため６百万円増額となった。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大和村振興基金：奨学資金貸付事業の財源としての取崩額が積立額を上回ったため２百万円減額となった。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大和村振興基金：今後も大和村振興基金奨学資金貸付事業を実施していく予定のため、減少が考えられる。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大和村ふるさと応援基金：今後も寄付者の意向に沿った事業の実施のために積み立てを行う。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アマミノクロウサギ研究飼育施設（仮称）の建設事業の実施により積立額より取崩額が上回ったため、減額となった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実施した庁舎耐震化事業の元金償還が開始されたことや、アマミノクロウサギ研究飼育施設（仮称）の建設事業の実施、会計年度任用職員数の増など、今後も財政調整基金を切り崩していくことが懸念される。今後も交付税の減や人口減少等による税収の減等が考えられるが経常経費の抑制に努めながら、可能な範囲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令和２年度実施の庁舎耐震化事業等の大型事業の元金償還が開始されたことや、大型事業の実施に伴う公債費の増加が懸念されるため、毎年度計画的な積み立てに努める。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
1,411
88.26
4,457,577
4,137,463
92,577
1,840,659
3,634,109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75202</xdr:rowOff>
    </xdr:from>
    <xdr:to>
      <xdr:col>23</xdr:col>
      <xdr:colOff>136525</xdr:colOff>
      <xdr:row>28</xdr:row>
      <xdr:rowOff>5352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4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98079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3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28938</xdr:rowOff>
    </xdr:from>
    <xdr:to>
      <xdr:col>19</xdr:col>
      <xdr:colOff>187325</xdr:colOff>
      <xdr:row>27</xdr:row>
      <xdr:rowOff>130538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4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79738</xdr:rowOff>
    </xdr:from>
    <xdr:to>
      <xdr:col>23</xdr:col>
      <xdr:colOff>85725</xdr:colOff>
      <xdr:row>27</xdr:row>
      <xdr:rowOff>126002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48041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166461</xdr:rowOff>
    </xdr:from>
    <xdr:to>
      <xdr:col>15</xdr:col>
      <xdr:colOff>187325</xdr:colOff>
      <xdr:row>27</xdr:row>
      <xdr:rowOff>96611</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45811</xdr:rowOff>
    </xdr:from>
    <xdr:to>
      <xdr:col>19</xdr:col>
      <xdr:colOff>136525</xdr:colOff>
      <xdr:row>27</xdr:row>
      <xdr:rowOff>79738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44648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132533</xdr:rowOff>
    </xdr:from>
    <xdr:to>
      <xdr:col>11</xdr:col>
      <xdr:colOff>187325</xdr:colOff>
      <xdr:row>27</xdr:row>
      <xdr:rowOff>62683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11883</xdr:rowOff>
    </xdr:from>
    <xdr:to>
      <xdr:col>15</xdr:col>
      <xdr:colOff>136525</xdr:colOff>
      <xdr:row>27</xdr:row>
      <xdr:rowOff>45811</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412558"/>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151039</xdr:rowOff>
    </xdr:from>
    <xdr:to>
      <xdr:col>7</xdr:col>
      <xdr:colOff>187325</xdr:colOff>
      <xdr:row>27</xdr:row>
      <xdr:rowOff>81189</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11883</xdr:rowOff>
    </xdr:from>
    <xdr:to>
      <xdr:col>11</xdr:col>
      <xdr:colOff>136525</xdr:colOff>
      <xdr:row>27</xdr:row>
      <xdr:rowOff>30389</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flipV="1">
          <a:off x="1765300" y="541255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147065</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2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113138</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1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79210</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13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97716</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ポイント増加し、類似団体平均を上回っている。償還額より地方債の借入額が上回ったため、地方債は増加し、基金残高</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また、人口千人当たりの職員数も類似団体平均値を上回っているため計画的な職員採用の実施等による人件費の削減に努めることや、新規発行地方債の抑制等による地方債残高の削減に努め、債務償還比率の減少に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135812</xdr:rowOff>
    </xdr:from>
    <xdr:to>
      <xdr:col>76</xdr:col>
      <xdr:colOff>73025</xdr:colOff>
      <xdr:row>30</xdr:row>
      <xdr:rowOff>65962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8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114239</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85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34339</xdr:rowOff>
    </xdr:from>
    <xdr:to>
      <xdr:col>72</xdr:col>
      <xdr:colOff>123825</xdr:colOff>
      <xdr:row>29</xdr:row>
      <xdr:rowOff>135939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7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85139</xdr:rowOff>
    </xdr:from>
    <xdr:to>
      <xdr:col>76</xdr:col>
      <xdr:colOff>22225</xdr:colOff>
      <xdr:row>30</xdr:row>
      <xdr:rowOff>15162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828714"/>
          <a:ext cx="7112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2674</xdr:rowOff>
    </xdr:from>
    <xdr:to>
      <xdr:col>68</xdr:col>
      <xdr:colOff>123825</xdr:colOff>
      <xdr:row>29</xdr:row>
      <xdr:rowOff>104274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7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53474</xdr:rowOff>
    </xdr:from>
    <xdr:to>
      <xdr:col>72</xdr:col>
      <xdr:colOff>73025</xdr:colOff>
      <xdr:row>29</xdr:row>
      <xdr:rowOff>85139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797049"/>
          <a:ext cx="762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88794</xdr:rowOff>
    </xdr:from>
    <xdr:to>
      <xdr:col>64</xdr:col>
      <xdr:colOff>123825</xdr:colOff>
      <xdr:row>30</xdr:row>
      <xdr:rowOff>18944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8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53474</xdr:rowOff>
    </xdr:from>
    <xdr:to>
      <xdr:col>68</xdr:col>
      <xdr:colOff>73025</xdr:colOff>
      <xdr:row>29</xdr:row>
      <xdr:rowOff>139594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797049"/>
          <a:ext cx="762000" cy="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141739</xdr:rowOff>
    </xdr:from>
    <xdr:to>
      <xdr:col>60</xdr:col>
      <xdr:colOff>123825</xdr:colOff>
      <xdr:row>29</xdr:row>
      <xdr:rowOff>71889</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7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21089</xdr:rowOff>
    </xdr:from>
    <xdr:to>
      <xdr:col>64</xdr:col>
      <xdr:colOff>73025</xdr:colOff>
      <xdr:row>29</xdr:row>
      <xdr:rowOff>139594</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764664"/>
          <a:ext cx="762000" cy="1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127066</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8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95401</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83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10071</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92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63016</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80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
1,411
88.26
4,457,577
4,137,463
92,577
1,840,659
3,634,109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40640</xdr:rowOff>
    </xdr:from>
    <xdr:to>
      <xdr:col>24</xdr:col>
      <xdr:colOff>114300</xdr:colOff>
      <xdr:row>36</xdr:row>
      <xdr:rowOff>142240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23495</xdr:rowOff>
    </xdr:from>
    <xdr:to>
      <xdr:col>20</xdr:col>
      <xdr:colOff>38100</xdr:colOff>
      <xdr:row>36</xdr:row>
      <xdr:rowOff>125095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91440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464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74295</xdr:rowOff>
    </xdr:from>
    <xdr:to>
      <xdr:col>19</xdr:col>
      <xdr:colOff>177800</xdr:colOff>
      <xdr:row>36</xdr:row>
      <xdr:rowOff>74295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4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31115</xdr:rowOff>
    </xdr:from>
    <xdr:to>
      <xdr:col>10</xdr:col>
      <xdr:colOff>165100</xdr:colOff>
      <xdr:row>36</xdr:row>
      <xdr:rowOff>132715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74295</xdr:rowOff>
    </xdr:from>
    <xdr:to>
      <xdr:col>15</xdr:col>
      <xdr:colOff>50800</xdr:colOff>
      <xdr:row>36</xdr:row>
      <xdr:rowOff>81915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62464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81915</xdr:rowOff>
    </xdr:from>
    <xdr:to>
      <xdr:col>10</xdr:col>
      <xdr:colOff>114300</xdr:colOff>
      <xdr:row>36</xdr:row>
      <xdr:rowOff>152400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25411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141622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141622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149242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106576</xdr:rowOff>
    </xdr:from>
    <xdr:to>
      <xdr:col>55</xdr:col>
      <xdr:colOff>50800</xdr:colOff>
      <xdr:row>40</xdr:row>
      <xdr:rowOff>36726</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9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129453</xdr:rowOff>
    </xdr:from>
    <xdr:ext cx="599010"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64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151134</xdr:rowOff>
    </xdr:from>
    <xdr:to>
      <xdr:col>50</xdr:col>
      <xdr:colOff>165100</xdr:colOff>
      <xdr:row>40</xdr:row>
      <xdr:rowOff>81284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8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157376</xdr:rowOff>
    </xdr:from>
    <xdr:to>
      <xdr:col>55</xdr:col>
      <xdr:colOff>0</xdr:colOff>
      <xdr:row>40</xdr:row>
      <xdr:rowOff>30484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843926"/>
          <a:ext cx="838200" cy="4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110368</xdr:rowOff>
    </xdr:from>
    <xdr:to>
      <xdr:col>46</xdr:col>
      <xdr:colOff>38100</xdr:colOff>
      <xdr:row>40</xdr:row>
      <xdr:rowOff>40518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161168</xdr:rowOff>
    </xdr:from>
    <xdr:to>
      <xdr:col>50</xdr:col>
      <xdr:colOff>114300</xdr:colOff>
      <xdr:row>40</xdr:row>
      <xdr:rowOff>30484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6847718"/>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49675</xdr:rowOff>
    </xdr:from>
    <xdr:to>
      <xdr:col>41</xdr:col>
      <xdr:colOff>101600</xdr:colOff>
      <xdr:row>41</xdr:row>
      <xdr:rowOff>151275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161168</xdr:rowOff>
    </xdr:from>
    <xdr:to>
      <xdr:col>45</xdr:col>
      <xdr:colOff>177800</xdr:colOff>
      <xdr:row>41</xdr:row>
      <xdr:rowOff>100475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847718"/>
          <a:ext cx="8890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50526</xdr:rowOff>
    </xdr:from>
    <xdr:to>
      <xdr:col>36</xdr:col>
      <xdr:colOff>165100</xdr:colOff>
      <xdr:row>41</xdr:row>
      <xdr:rowOff>152126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100475</xdr:rowOff>
    </xdr:from>
    <xdr:to>
      <xdr:col>41</xdr:col>
      <xdr:colOff>50800</xdr:colOff>
      <xdr:row>41</xdr:row>
      <xdr:rowOff>101326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29925"/>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97811</xdr:rowOff>
    </xdr:from>
    <xdr:ext cx="599010"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27094" y="661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57045</xdr:rowOff>
    </xdr:from>
    <xdr:ext cx="599010"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50794" y="657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142402</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143253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157480</xdr:rowOff>
    </xdr:from>
    <xdr:to>
      <xdr:col>24</xdr:col>
      <xdr:colOff>114300</xdr:colOff>
      <xdr:row>61</xdr:row>
      <xdr:rowOff>87630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135907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36830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104927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144780</xdr:rowOff>
    </xdr:from>
    <xdr:to>
      <xdr:col>15</xdr:col>
      <xdr:colOff>101600</xdr:colOff>
      <xdr:row>61</xdr:row>
      <xdr:rowOff>74930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24130</xdr:rowOff>
    </xdr:from>
    <xdr:to>
      <xdr:col>19</xdr:col>
      <xdr:colOff>177800</xdr:colOff>
      <xdr:row>61</xdr:row>
      <xdr:rowOff>34290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04825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24130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019300" y="104813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134620</xdr:rowOff>
    </xdr:from>
    <xdr:to>
      <xdr:col>6</xdr:col>
      <xdr:colOff>38100</xdr:colOff>
      <xdr:row>61</xdr:row>
      <xdr:rowOff>64770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13970</xdr:rowOff>
    </xdr:from>
    <xdr:to>
      <xdr:col>10</xdr:col>
      <xdr:colOff>114300</xdr:colOff>
      <xdr:row>61</xdr:row>
      <xdr:rowOff>22860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104724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66057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55897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47826</xdr:rowOff>
    </xdr:from>
    <xdr:to>
      <xdr:col>55</xdr:col>
      <xdr:colOff>50800</xdr:colOff>
      <xdr:row>63</xdr:row>
      <xdr:rowOff>149426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8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26253</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8276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48906</xdr:rowOff>
    </xdr:from>
    <xdr:to>
      <xdr:col>50</xdr:col>
      <xdr:colOff>165100</xdr:colOff>
      <xdr:row>63</xdr:row>
      <xdr:rowOff>150506</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8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98626</xdr:rowOff>
    </xdr:from>
    <xdr:to>
      <xdr:col>55</xdr:col>
      <xdr:colOff>0</xdr:colOff>
      <xdr:row>63</xdr:row>
      <xdr:rowOff>99706</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10899976"/>
          <a:ext cx="8382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50561</xdr:rowOff>
    </xdr:from>
    <xdr:to>
      <xdr:col>46</xdr:col>
      <xdr:colOff>38100</xdr:colOff>
      <xdr:row>63</xdr:row>
      <xdr:rowOff>152161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99706</xdr:rowOff>
    </xdr:from>
    <xdr:to>
      <xdr:col>50</xdr:col>
      <xdr:colOff>114300</xdr:colOff>
      <xdr:row>63</xdr:row>
      <xdr:rowOff>101361</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750300" y="10901056"/>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51990</xdr:rowOff>
    </xdr:from>
    <xdr:to>
      <xdr:col>41</xdr:col>
      <xdr:colOff>101600</xdr:colOff>
      <xdr:row>63</xdr:row>
      <xdr:rowOff>153590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101361</xdr:rowOff>
    </xdr:from>
    <xdr:to>
      <xdr:col>45</xdr:col>
      <xdr:colOff>177800</xdr:colOff>
      <xdr:row>63</xdr:row>
      <xdr:rowOff>102790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861300" y="10902711"/>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55735</xdr:rowOff>
    </xdr:from>
    <xdr:to>
      <xdr:col>36</xdr:col>
      <xdr:colOff>165100</xdr:colOff>
      <xdr:row>63</xdr:row>
      <xdr:rowOff>157335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102790</xdr:rowOff>
    </xdr:from>
    <xdr:to>
      <xdr:col>41</xdr:col>
      <xdr:colOff>50800</xdr:colOff>
      <xdr:row>63</xdr:row>
      <xdr:rowOff>106535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090414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141633</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281505" y="10942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143288</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05205" y="10944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144717</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16205" y="10946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148462</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27205" y="1094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146050</xdr:rowOff>
    </xdr:from>
    <xdr:to>
      <xdr:col>24</xdr:col>
      <xdr:colOff>114300</xdr:colOff>
      <xdr:row>82</xdr:row>
      <xdr:rowOff>76200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168927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388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127000</xdr:rowOff>
    </xdr:from>
    <xdr:to>
      <xdr:col>20</xdr:col>
      <xdr:colOff>38100</xdr:colOff>
      <xdr:row>82</xdr:row>
      <xdr:rowOff>57150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6350</xdr:rowOff>
    </xdr:from>
    <xdr:to>
      <xdr:col>24</xdr:col>
      <xdr:colOff>63500</xdr:colOff>
      <xdr:row>82</xdr:row>
      <xdr:rowOff>25400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065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111761</xdr:rowOff>
    </xdr:from>
    <xdr:to>
      <xdr:col>15</xdr:col>
      <xdr:colOff>101600</xdr:colOff>
      <xdr:row>82</xdr:row>
      <xdr:rowOff>41911</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162561</xdr:rowOff>
    </xdr:from>
    <xdr:to>
      <xdr:col>19</xdr:col>
      <xdr:colOff>177800</xdr:colOff>
      <xdr:row>82</xdr:row>
      <xdr:rowOff>6350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0500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96520</xdr:rowOff>
    </xdr:from>
    <xdr:to>
      <xdr:col>10</xdr:col>
      <xdr:colOff>165100</xdr:colOff>
      <xdr:row>82</xdr:row>
      <xdr:rowOff>26670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147320</xdr:rowOff>
    </xdr:from>
    <xdr:to>
      <xdr:col>15</xdr:col>
      <xdr:colOff>50800</xdr:colOff>
      <xdr:row>81</xdr:row>
      <xdr:rowOff>162561</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034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147320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0169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73677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58438</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43197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100319</xdr:rowOff>
    </xdr:from>
    <xdr:to>
      <xdr:col>55</xdr:col>
      <xdr:colOff>50800</xdr:colOff>
      <xdr:row>84</xdr:row>
      <xdr:rowOff>30469</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3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123196</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1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98309</xdr:rowOff>
    </xdr:from>
    <xdr:to>
      <xdr:col>50</xdr:col>
      <xdr:colOff>165100</xdr:colOff>
      <xdr:row>84</xdr:row>
      <xdr:rowOff>28459</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3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149109</xdr:rowOff>
    </xdr:from>
    <xdr:to>
      <xdr:col>55</xdr:col>
      <xdr:colOff>0</xdr:colOff>
      <xdr:row>83</xdr:row>
      <xdr:rowOff>151119</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9639300" y="14379459"/>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104800</xdr:rowOff>
    </xdr:from>
    <xdr:to>
      <xdr:col>46</xdr:col>
      <xdr:colOff>38100</xdr:colOff>
      <xdr:row>84</xdr:row>
      <xdr:rowOff>34950</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149109</xdr:rowOff>
    </xdr:from>
    <xdr:to>
      <xdr:col>50</xdr:col>
      <xdr:colOff>114300</xdr:colOff>
      <xdr:row>83</xdr:row>
      <xdr:rowOff>155600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750300" y="14379459"/>
          <a:ext cx="8890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107361</xdr:rowOff>
    </xdr:from>
    <xdr:to>
      <xdr:col>41</xdr:col>
      <xdr:colOff>101600</xdr:colOff>
      <xdr:row>84</xdr:row>
      <xdr:rowOff>37511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3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155600</xdr:rowOff>
    </xdr:from>
    <xdr:to>
      <xdr:col>45</xdr:col>
      <xdr:colOff>177800</xdr:colOff>
      <xdr:row>83</xdr:row>
      <xdr:rowOff>158161</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61300" y="14385950"/>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54966</xdr:rowOff>
    </xdr:from>
    <xdr:to>
      <xdr:col>36</xdr:col>
      <xdr:colOff>165100</xdr:colOff>
      <xdr:row>83</xdr:row>
      <xdr:rowOff>156566</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2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105766</xdr:rowOff>
    </xdr:from>
    <xdr:to>
      <xdr:col>41</xdr:col>
      <xdr:colOff>50800</xdr:colOff>
      <xdr:row>83</xdr:row>
      <xdr:rowOff>158161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6972300" y="14336116"/>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44986</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10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51477</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1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54038</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11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1643</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06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0000000-0008-0000-0E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00000000-0008-0000-0E00-00008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00000000-0008-0000-0E00-00008F01000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154322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00000000-0008-0000-0E00-000091010000}"/>
            </a:ext>
          </a:extLst>
        </xdr:cNvPr>
        <xdr:cNvSpPr txBox="1"/>
      </xdr:nvSpPr>
      <xdr:spPr>
        <a:xfrm>
          <a:off x="4673600" y="1781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118745</xdr:rowOff>
    </xdr:from>
    <xdr:to>
      <xdr:col>24</xdr:col>
      <xdr:colOff>114300</xdr:colOff>
      <xdr:row>101</xdr:row>
      <xdr:rowOff>48895</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45847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141622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00000000-0008-0000-0E00-00009D010000}"/>
            </a:ext>
          </a:extLst>
        </xdr:cNvPr>
        <xdr:cNvSpPr txBox="1"/>
      </xdr:nvSpPr>
      <xdr:spPr>
        <a:xfrm>
          <a:off x="4673600"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80645</xdr:rowOff>
    </xdr:from>
    <xdr:to>
      <xdr:col>20</xdr:col>
      <xdr:colOff>38100</xdr:colOff>
      <xdr:row>101</xdr:row>
      <xdr:rowOff>10795</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3746500" y="1722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131445</xdr:rowOff>
    </xdr:from>
    <xdr:to>
      <xdr:col>24</xdr:col>
      <xdr:colOff>63500</xdr:colOff>
      <xdr:row>100</xdr:row>
      <xdr:rowOff>169545</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3797300" y="172764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42545</xdr:rowOff>
    </xdr:from>
    <xdr:to>
      <xdr:col>15</xdr:col>
      <xdr:colOff>101600</xdr:colOff>
      <xdr:row>100</xdr:row>
      <xdr:rowOff>144145</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2857500" y="17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93345</xdr:rowOff>
    </xdr:from>
    <xdr:to>
      <xdr:col>19</xdr:col>
      <xdr:colOff>177800</xdr:colOff>
      <xdr:row>100</xdr:row>
      <xdr:rowOff>131445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2908300" y="17238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4445</xdr:rowOff>
    </xdr:from>
    <xdr:to>
      <xdr:col>10</xdr:col>
      <xdr:colOff>165100</xdr:colOff>
      <xdr:row>100</xdr:row>
      <xdr:rowOff>106045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9685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55245</xdr:rowOff>
    </xdr:from>
    <xdr:to>
      <xdr:col>15</xdr:col>
      <xdr:colOff>50800</xdr:colOff>
      <xdr:row>100</xdr:row>
      <xdr:rowOff>93345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2019300" y="17200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137795</xdr:rowOff>
    </xdr:from>
    <xdr:to>
      <xdr:col>6</xdr:col>
      <xdr:colOff>38100</xdr:colOff>
      <xdr:row>100</xdr:row>
      <xdr:rowOff>67945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079500" y="171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17145</xdr:rowOff>
    </xdr:from>
    <xdr:to>
      <xdr:col>10</xdr:col>
      <xdr:colOff>114300</xdr:colOff>
      <xdr:row>100</xdr:row>
      <xdr:rowOff>55245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130300" y="17162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422" name="n_1aveValue【港湾・漁港】&#10;有形固定資産減価償却率">
          <a:extLst>
            <a:ext uri="{FF2B5EF4-FFF2-40B4-BE49-F238E27FC236}">
              <a16:creationId xmlns:a16="http://schemas.microsoft.com/office/drawing/2014/main" id="{00000000-0008-0000-0E00-0000A6010000}"/>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49547</xdr:rowOff>
    </xdr:from>
    <xdr:ext cx="405111" cy="259045"/>
    <xdr:sp macro="" textlink="">
      <xdr:nvSpPr>
        <xdr:cNvPr id="423" name="n_2aveValue【港湾・漁港】&#10;有形固定資産減価償却率">
          <a:extLst>
            <a:ext uri="{FF2B5EF4-FFF2-40B4-BE49-F238E27FC236}">
              <a16:creationId xmlns:a16="http://schemas.microsoft.com/office/drawing/2014/main" id="{00000000-0008-0000-0E00-0000A7010000}"/>
            </a:ext>
          </a:extLst>
        </xdr:cNvPr>
        <xdr:cNvSpPr txBox="1"/>
      </xdr:nvSpPr>
      <xdr:spPr>
        <a:xfrm>
          <a:off x="2705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125747</xdr:rowOff>
    </xdr:from>
    <xdr:ext cx="405111" cy="259045"/>
    <xdr:sp macro="" textlink="">
      <xdr:nvSpPr>
        <xdr:cNvPr id="424" name="n_3aveValue【港湾・漁港】&#10;有形固定資産減価償却率">
          <a:extLst>
            <a:ext uri="{FF2B5EF4-FFF2-40B4-BE49-F238E27FC236}">
              <a16:creationId xmlns:a16="http://schemas.microsoft.com/office/drawing/2014/main" id="{00000000-0008-0000-0E00-0000A8010000}"/>
            </a:ext>
          </a:extLst>
        </xdr:cNvPr>
        <xdr:cNvSpPr txBox="1"/>
      </xdr:nvSpPr>
      <xdr:spPr>
        <a:xfrm>
          <a:off x="1816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108602</xdr:rowOff>
    </xdr:from>
    <xdr:ext cx="405111" cy="259045"/>
    <xdr:sp macro="" textlink="">
      <xdr:nvSpPr>
        <xdr:cNvPr id="425" name="n_4aveValue【港湾・漁港】&#10;有形固定資産減価償却率">
          <a:extLst>
            <a:ext uri="{FF2B5EF4-FFF2-40B4-BE49-F238E27FC236}">
              <a16:creationId xmlns:a16="http://schemas.microsoft.com/office/drawing/2014/main" id="{00000000-0008-0000-0E00-0000A9010000}"/>
            </a:ext>
          </a:extLst>
        </xdr:cNvPr>
        <xdr:cNvSpPr txBox="1"/>
      </xdr:nvSpPr>
      <xdr:spPr>
        <a:xfrm>
          <a:off x="9277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27322</xdr:rowOff>
    </xdr:from>
    <xdr:ext cx="405111" cy="259045"/>
    <xdr:sp macro="" textlink="">
      <xdr:nvSpPr>
        <xdr:cNvPr id="426" name="n_1mainValue【港湾・漁港】&#10;有形固定資産減価償却率">
          <a:extLst>
            <a:ext uri="{FF2B5EF4-FFF2-40B4-BE49-F238E27FC236}">
              <a16:creationId xmlns:a16="http://schemas.microsoft.com/office/drawing/2014/main" id="{00000000-0008-0000-0E00-0000AA010000}"/>
            </a:ext>
          </a:extLst>
        </xdr:cNvPr>
        <xdr:cNvSpPr txBox="1"/>
      </xdr:nvSpPr>
      <xdr:spPr>
        <a:xfrm>
          <a:off x="35820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160672</xdr:rowOff>
    </xdr:from>
    <xdr:ext cx="405111" cy="259045"/>
    <xdr:sp macro="" textlink="">
      <xdr:nvSpPr>
        <xdr:cNvPr id="427" name="n_2mainValue【港湾・漁港】&#10;有形固定資産減価償却率">
          <a:extLst>
            <a:ext uri="{FF2B5EF4-FFF2-40B4-BE49-F238E27FC236}">
              <a16:creationId xmlns:a16="http://schemas.microsoft.com/office/drawing/2014/main" id="{00000000-0008-0000-0E00-0000AB010000}"/>
            </a:ext>
          </a:extLst>
        </xdr:cNvPr>
        <xdr:cNvSpPr txBox="1"/>
      </xdr:nvSpPr>
      <xdr:spPr>
        <a:xfrm>
          <a:off x="2705744"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122572</xdr:rowOff>
    </xdr:from>
    <xdr:ext cx="405111" cy="259045"/>
    <xdr:sp macro="" textlink="">
      <xdr:nvSpPr>
        <xdr:cNvPr id="428" name="n_3mainValue【港湾・漁港】&#10;有形固定資産減価償却率">
          <a:extLst>
            <a:ext uri="{FF2B5EF4-FFF2-40B4-BE49-F238E27FC236}">
              <a16:creationId xmlns:a16="http://schemas.microsoft.com/office/drawing/2014/main" id="{00000000-0008-0000-0E00-0000AC010000}"/>
            </a:ext>
          </a:extLst>
        </xdr:cNvPr>
        <xdr:cNvSpPr txBox="1"/>
      </xdr:nvSpPr>
      <xdr:spPr>
        <a:xfrm>
          <a:off x="18167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84472</xdr:rowOff>
    </xdr:from>
    <xdr:ext cx="405111" cy="259045"/>
    <xdr:sp macro="" textlink="">
      <xdr:nvSpPr>
        <xdr:cNvPr id="429" name="n_4mainValue【港湾・漁港】&#10;有形固定資産減価償却率">
          <a:extLst>
            <a:ext uri="{FF2B5EF4-FFF2-40B4-BE49-F238E27FC236}">
              <a16:creationId xmlns:a16="http://schemas.microsoft.com/office/drawing/2014/main" id="{00000000-0008-0000-0E00-0000AD010000}"/>
            </a:ext>
          </a:extLst>
        </xdr:cNvPr>
        <xdr:cNvSpPr txBox="1"/>
      </xdr:nvSpPr>
      <xdr:spPr>
        <a:xfrm>
          <a:off x="9277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E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00000000-0008-0000-0E00-0000C6010000}"/>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00000000-0008-0000-0E00-0000C8010000}"/>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14160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00000000-0008-0000-0E00-0000CA010000}"/>
            </a:ext>
          </a:extLst>
        </xdr:cNvPr>
        <xdr:cNvSpPr txBox="1"/>
      </xdr:nvSpPr>
      <xdr:spPr>
        <a:xfrm>
          <a:off x="10515600" y="18530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12781</xdr:rowOff>
    </xdr:from>
    <xdr:to>
      <xdr:col>55</xdr:col>
      <xdr:colOff>50800</xdr:colOff>
      <xdr:row>108</xdr:row>
      <xdr:rowOff>114381</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0426700" y="185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143608</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00000000-0008-0000-0E00-0000D6010000}"/>
            </a:ext>
          </a:extLst>
        </xdr:cNvPr>
        <xdr:cNvSpPr txBox="1"/>
      </xdr:nvSpPr>
      <xdr:spPr>
        <a:xfrm>
          <a:off x="10515600" y="183173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12844</xdr:rowOff>
    </xdr:from>
    <xdr:to>
      <xdr:col>50</xdr:col>
      <xdr:colOff>165100</xdr:colOff>
      <xdr:row>108</xdr:row>
      <xdr:rowOff>114444</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9588500" y="18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63581</xdr:rowOff>
    </xdr:from>
    <xdr:to>
      <xdr:col>55</xdr:col>
      <xdr:colOff>0</xdr:colOff>
      <xdr:row>108</xdr:row>
      <xdr:rowOff>63644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9639300" y="18580181"/>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13836</xdr:rowOff>
    </xdr:from>
    <xdr:to>
      <xdr:col>46</xdr:col>
      <xdr:colOff>38100</xdr:colOff>
      <xdr:row>108</xdr:row>
      <xdr:rowOff>115436</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699500" y="18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63644</xdr:rowOff>
    </xdr:from>
    <xdr:to>
      <xdr:col>50</xdr:col>
      <xdr:colOff>114300</xdr:colOff>
      <xdr:row>108</xdr:row>
      <xdr:rowOff>64636</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8750300" y="18580244"/>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13960</xdr:rowOff>
    </xdr:from>
    <xdr:to>
      <xdr:col>41</xdr:col>
      <xdr:colOff>101600</xdr:colOff>
      <xdr:row>108</xdr:row>
      <xdr:rowOff>115560</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7810500" y="18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64636</xdr:rowOff>
    </xdr:from>
    <xdr:to>
      <xdr:col>45</xdr:col>
      <xdr:colOff>177800</xdr:colOff>
      <xdr:row>108</xdr:row>
      <xdr:rowOff>64760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7861300" y="18581236"/>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16225</xdr:rowOff>
    </xdr:from>
    <xdr:to>
      <xdr:col>36</xdr:col>
      <xdr:colOff>165100</xdr:colOff>
      <xdr:row>108</xdr:row>
      <xdr:rowOff>117825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6921500" y="185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64760</xdr:rowOff>
    </xdr:from>
    <xdr:to>
      <xdr:col>41</xdr:col>
      <xdr:colOff>50800</xdr:colOff>
      <xdr:row>108</xdr:row>
      <xdr:rowOff>67025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6972300" y="1858136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130884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9281505" y="18647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139285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84052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154702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5162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145383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627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130971</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281505" y="18304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131963</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05205" y="183056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132087</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16205" y="18305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134352</xdr:rowOff>
    </xdr:from>
    <xdr:ext cx="690189" cy="259045"/>
    <xdr:sp macro="" textlink="">
      <xdr:nvSpPr>
        <xdr:cNvPr id="486" name="n_4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27205" y="18308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E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138430</xdr:rowOff>
    </xdr:from>
    <xdr:to>
      <xdr:col>85</xdr:col>
      <xdr:colOff>177800</xdr:colOff>
      <xdr:row>39</xdr:row>
      <xdr:rowOff>68580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116857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111760</xdr:rowOff>
    </xdr:from>
    <xdr:to>
      <xdr:col>81</xdr:col>
      <xdr:colOff>101600</xdr:colOff>
      <xdr:row>39</xdr:row>
      <xdr:rowOff>41910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162560</xdr:rowOff>
    </xdr:from>
    <xdr:to>
      <xdr:col>85</xdr:col>
      <xdr:colOff>127000</xdr:colOff>
      <xdr:row>39</xdr:row>
      <xdr:rowOff>17780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5481300" y="66776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86360</xdr:rowOff>
    </xdr:from>
    <xdr:to>
      <xdr:col>76</xdr:col>
      <xdr:colOff>165100</xdr:colOff>
      <xdr:row>39</xdr:row>
      <xdr:rowOff>16510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38</xdr:row>
      <xdr:rowOff>162560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66522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60960</xdr:rowOff>
    </xdr:from>
    <xdr:to>
      <xdr:col>72</xdr:col>
      <xdr:colOff>38100</xdr:colOff>
      <xdr:row>38</xdr:row>
      <xdr:rowOff>162560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111760</xdr:rowOff>
    </xdr:from>
    <xdr:to>
      <xdr:col>76</xdr:col>
      <xdr:colOff>114300</xdr:colOff>
      <xdr:row>38</xdr:row>
      <xdr:rowOff>137160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66268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34290</xdr:rowOff>
    </xdr:from>
    <xdr:to>
      <xdr:col>67</xdr:col>
      <xdr:colOff>101600</xdr:colOff>
      <xdr:row>38</xdr:row>
      <xdr:rowOff>135890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85090</xdr:rowOff>
    </xdr:from>
    <xdr:to>
      <xdr:col>71</xdr:col>
      <xdr:colOff>177800</xdr:colOff>
      <xdr:row>38</xdr:row>
      <xdr:rowOff>111760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14300" y="6600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33037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71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7637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153687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66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127017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E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E00-00003802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E00-00003A02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E00-00003C02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52070</xdr:rowOff>
    </xdr:from>
    <xdr:to>
      <xdr:col>116</xdr:col>
      <xdr:colOff>114300</xdr:colOff>
      <xdr:row>40</xdr:row>
      <xdr:rowOff>153670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2110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30497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E00-000048020000}"/>
            </a:ext>
          </a:extLst>
        </xdr:cNvPr>
        <xdr:cNvSpPr txBox="1"/>
      </xdr:nvSpPr>
      <xdr:spPr>
        <a:xfrm>
          <a:off x="22199600"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52070</xdr:rowOff>
    </xdr:from>
    <xdr:to>
      <xdr:col>112</xdr:col>
      <xdr:colOff>38100</xdr:colOff>
      <xdr:row>40</xdr:row>
      <xdr:rowOff>153670</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1272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102870</xdr:rowOff>
    </xdr:from>
    <xdr:to>
      <xdr:col>116</xdr:col>
      <xdr:colOff>63500</xdr:colOff>
      <xdr:row>40</xdr:row>
      <xdr:rowOff>102870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1323300" y="696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55118</xdr:rowOff>
    </xdr:from>
    <xdr:to>
      <xdr:col>107</xdr:col>
      <xdr:colOff>101600</xdr:colOff>
      <xdr:row>40</xdr:row>
      <xdr:rowOff>156718</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0383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102870</xdr:rowOff>
    </xdr:from>
    <xdr:to>
      <xdr:col>111</xdr:col>
      <xdr:colOff>177800</xdr:colOff>
      <xdr:row>40</xdr:row>
      <xdr:rowOff>105918</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0434300" y="696087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105918</xdr:rowOff>
    </xdr:from>
    <xdr:to>
      <xdr:col>107</xdr:col>
      <xdr:colOff>50800</xdr:colOff>
      <xdr:row>40</xdr:row>
      <xdr:rowOff>106680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9545300" y="69639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62738</xdr:rowOff>
    </xdr:from>
    <xdr:to>
      <xdr:col>98</xdr:col>
      <xdr:colOff>38100</xdr:colOff>
      <xdr:row>40</xdr:row>
      <xdr:rowOff>164338</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8605500" y="69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106680</xdr:rowOff>
    </xdr:from>
    <xdr:to>
      <xdr:col>102</xdr:col>
      <xdr:colOff>114300</xdr:colOff>
      <xdr:row>40</xdr:row>
      <xdr:rowOff>113538</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8656300" y="69646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144797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147845</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70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155465</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E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00000000-0008-0000-0E00-000073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00000000-0008-0000-0E00-000075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E00-00007702000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99423</xdr:rowOff>
    </xdr:from>
    <xdr:to>
      <xdr:col>85</xdr:col>
      <xdr:colOff>177800</xdr:colOff>
      <xdr:row>62</xdr:row>
      <xdr:rowOff>29573</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6268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77850</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E00-000083020000}"/>
            </a:ext>
          </a:extLst>
        </xdr:cNvPr>
        <xdr:cNvSpPr txBox="1"/>
      </xdr:nvSpPr>
      <xdr:spPr>
        <a:xfrm>
          <a:off x="16357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5430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150223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5481300" y="1057438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125730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4592300" y="105743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125730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3703300" y="1054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27577</xdr:rowOff>
    </xdr:from>
    <xdr:to>
      <xdr:col>67</xdr:col>
      <xdr:colOff>101600</xdr:colOff>
      <xdr:row>61</xdr:row>
      <xdr:rowOff>129177</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2763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78377</xdr:rowOff>
    </xdr:from>
    <xdr:to>
      <xdr:col>71</xdr:col>
      <xdr:colOff>177800</xdr:colOff>
      <xdr:row>61</xdr:row>
      <xdr:rowOff>89807</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814300" y="105368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E00-00008C02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E00-00008D02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E00-00008E020000}"/>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E00-00008F020000}"/>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120304</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14808</xdr:rowOff>
    </xdr:from>
    <xdr:to>
      <xdr:col>116</xdr:col>
      <xdr:colOff>114300</xdr:colOff>
      <xdr:row>60</xdr:row>
      <xdr:rowOff>116408</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2110700" y="103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37685</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22199600" y="10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15266</xdr:rowOff>
    </xdr:from>
    <xdr:to>
      <xdr:col>112</xdr:col>
      <xdr:colOff>38100</xdr:colOff>
      <xdr:row>60</xdr:row>
      <xdr:rowOff>116866</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1272500" y="103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65608</xdr:rowOff>
    </xdr:from>
    <xdr:to>
      <xdr:col>116</xdr:col>
      <xdr:colOff>63500</xdr:colOff>
      <xdr:row>60</xdr:row>
      <xdr:rowOff>66066</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1323300" y="1035260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9474</xdr:rowOff>
    </xdr:from>
    <xdr:to>
      <xdr:col>107</xdr:col>
      <xdr:colOff>101600</xdr:colOff>
      <xdr:row>60</xdr:row>
      <xdr:rowOff>111074</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0383500" y="102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60274</xdr:rowOff>
    </xdr:from>
    <xdr:to>
      <xdr:col>111</xdr:col>
      <xdr:colOff>177800</xdr:colOff>
      <xdr:row>60</xdr:row>
      <xdr:rowOff>66066</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0434300" y="1034727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10464</xdr:rowOff>
    </xdr:from>
    <xdr:to>
      <xdr:col>102</xdr:col>
      <xdr:colOff>165100</xdr:colOff>
      <xdr:row>60</xdr:row>
      <xdr:rowOff>112064</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94945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60274</xdr:rowOff>
    </xdr:from>
    <xdr:to>
      <xdr:col>107</xdr:col>
      <xdr:colOff>50800</xdr:colOff>
      <xdr:row>60</xdr:row>
      <xdr:rowOff>61264</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545300" y="10347274"/>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136576</xdr:rowOff>
    </xdr:from>
    <xdr:to>
      <xdr:col>98</xdr:col>
      <xdr:colOff>38100</xdr:colOff>
      <xdr:row>61</xdr:row>
      <xdr:rowOff>66726</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86055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61264</xdr:rowOff>
    </xdr:from>
    <xdr:to>
      <xdr:col>102</xdr:col>
      <xdr:colOff>114300</xdr:colOff>
      <xdr:row>61</xdr:row>
      <xdr:rowOff>15926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8656300" y="10348264"/>
          <a:ext cx="889000" cy="1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133393</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21075727" y="100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127601</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20199427" y="1007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128591</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93104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83253</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8421427" y="101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9" name="【公民館】&#10;有形固定資産減価償却率最小値テキスト">
          <a:extLst>
            <a:ext uri="{FF2B5EF4-FFF2-40B4-BE49-F238E27FC236}">
              <a16:creationId xmlns:a16="http://schemas.microsoft.com/office/drawing/2014/main" id="{00000000-0008-0000-0E00-0000F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1" name="【公民館】&#10;有形固定資産減価償却率最大値テキスト">
          <a:extLst>
            <a:ext uri="{FF2B5EF4-FFF2-40B4-BE49-F238E27FC236}">
              <a16:creationId xmlns:a16="http://schemas.microsoft.com/office/drawing/2014/main" id="{00000000-0008-0000-0E00-0000F902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763" name="【公民館】&#10;有形固定資産減価償却率平均値テキスト">
          <a:extLst>
            <a:ext uri="{FF2B5EF4-FFF2-40B4-BE49-F238E27FC236}">
              <a16:creationId xmlns:a16="http://schemas.microsoft.com/office/drawing/2014/main" id="{00000000-0008-0000-0E00-0000FB020000}"/>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6268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15620</xdr:rowOff>
    </xdr:from>
    <xdr:ext cx="405111" cy="259045"/>
    <xdr:sp macro="" textlink="">
      <xdr:nvSpPr>
        <xdr:cNvPr id="775" name="【公民館】&#10;有形固定資産減価償却率該当値テキスト">
          <a:extLst>
            <a:ext uri="{FF2B5EF4-FFF2-40B4-BE49-F238E27FC236}">
              <a16:creationId xmlns:a16="http://schemas.microsoft.com/office/drawing/2014/main" id="{00000000-0008-0000-0E00-000007030000}"/>
            </a:ext>
          </a:extLst>
        </xdr:cNvPr>
        <xdr:cNvSpPr txBox="1"/>
      </xdr:nvSpPr>
      <xdr:spPr>
        <a:xfrm>
          <a:off x="16357600" y="176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133169</xdr:rowOff>
    </xdr:from>
    <xdr:to>
      <xdr:col>81</xdr:col>
      <xdr:colOff>101600</xdr:colOff>
      <xdr:row>104</xdr:row>
      <xdr:rowOff>63319</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5430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12519</xdr:rowOff>
    </xdr:from>
    <xdr:to>
      <xdr:col>85</xdr:col>
      <xdr:colOff>127000</xdr:colOff>
      <xdr:row>104</xdr:row>
      <xdr:rowOff>43543</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5481300" y="178433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120106</xdr:rowOff>
    </xdr:from>
    <xdr:to>
      <xdr:col>76</xdr:col>
      <xdr:colOff>165100</xdr:colOff>
      <xdr:row>104</xdr:row>
      <xdr:rowOff>50256</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4541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170906</xdr:rowOff>
    </xdr:from>
    <xdr:to>
      <xdr:col>81</xdr:col>
      <xdr:colOff>50800</xdr:colOff>
      <xdr:row>104</xdr:row>
      <xdr:rowOff>12519</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4592300" y="178302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89081</xdr:rowOff>
    </xdr:from>
    <xdr:to>
      <xdr:col>72</xdr:col>
      <xdr:colOff>38100</xdr:colOff>
      <xdr:row>104</xdr:row>
      <xdr:rowOff>19231</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3652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139881</xdr:rowOff>
    </xdr:from>
    <xdr:to>
      <xdr:col>76</xdr:col>
      <xdr:colOff>114300</xdr:colOff>
      <xdr:row>103</xdr:row>
      <xdr:rowOff>170906</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3703300" y="177992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76019</xdr:rowOff>
    </xdr:from>
    <xdr:to>
      <xdr:col>67</xdr:col>
      <xdr:colOff>101600</xdr:colOff>
      <xdr:row>104</xdr:row>
      <xdr:rowOff>6169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2763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126819</xdr:rowOff>
    </xdr:from>
    <xdr:to>
      <xdr:col>71</xdr:col>
      <xdr:colOff>177800</xdr:colOff>
      <xdr:row>103</xdr:row>
      <xdr:rowOff>139881</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2814300" y="177861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84" name="n_1ave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85" name="n_2ave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786" name="n_3ave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787" name="n_4ave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79846</xdr:rowOff>
    </xdr:from>
    <xdr:ext cx="405111" cy="259045"/>
    <xdr:sp macro="" textlink="">
      <xdr:nvSpPr>
        <xdr:cNvPr id="788" name="n_1main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66783</xdr:rowOff>
    </xdr:from>
    <xdr:ext cx="405111" cy="259045"/>
    <xdr:sp macro="" textlink="">
      <xdr:nvSpPr>
        <xdr:cNvPr id="789" name="n_2main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35758</xdr:rowOff>
    </xdr:from>
    <xdr:ext cx="405111" cy="259045"/>
    <xdr:sp macro="" textlink="">
      <xdr:nvSpPr>
        <xdr:cNvPr id="790" name="n_3main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791" name="n_4main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0000000-0008-0000-0E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6" name="【公民館】&#10;一人当たり面積最小値テキスト">
          <a:extLst>
            <a:ext uri="{FF2B5EF4-FFF2-40B4-BE49-F238E27FC236}">
              <a16:creationId xmlns:a16="http://schemas.microsoft.com/office/drawing/2014/main" id="{00000000-0008-0000-0E00-00003003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8" name="【公民館】&#10;一人当たり面積最大値テキスト">
          <a:extLst>
            <a:ext uri="{FF2B5EF4-FFF2-40B4-BE49-F238E27FC236}">
              <a16:creationId xmlns:a16="http://schemas.microsoft.com/office/drawing/2014/main" id="{00000000-0008-0000-0E00-00003203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820" name="【公民館】&#10;一人当たり面積平均値テキスト">
          <a:extLst>
            <a:ext uri="{FF2B5EF4-FFF2-40B4-BE49-F238E27FC236}">
              <a16:creationId xmlns:a16="http://schemas.microsoft.com/office/drawing/2014/main" id="{00000000-0008-0000-0E00-000034030000}"/>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169608</xdr:rowOff>
    </xdr:from>
    <xdr:to>
      <xdr:col>116</xdr:col>
      <xdr:colOff>114300</xdr:colOff>
      <xdr:row>107</xdr:row>
      <xdr:rowOff>99758</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2110700" y="183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21035</xdr:rowOff>
    </xdr:from>
    <xdr:ext cx="469744" cy="259045"/>
    <xdr:sp macro="" textlink="">
      <xdr:nvSpPr>
        <xdr:cNvPr id="832" name="【公民館】&#10;一人当たり面積該当値テキスト">
          <a:extLst>
            <a:ext uri="{FF2B5EF4-FFF2-40B4-BE49-F238E27FC236}">
              <a16:creationId xmlns:a16="http://schemas.microsoft.com/office/drawing/2014/main" id="{00000000-0008-0000-0E00-000040030000}"/>
            </a:ext>
          </a:extLst>
        </xdr:cNvPr>
        <xdr:cNvSpPr txBox="1"/>
      </xdr:nvSpPr>
      <xdr:spPr>
        <a:xfrm>
          <a:off x="22199600" y="1819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169799</xdr:rowOff>
    </xdr:from>
    <xdr:to>
      <xdr:col>112</xdr:col>
      <xdr:colOff>38100</xdr:colOff>
      <xdr:row>107</xdr:row>
      <xdr:rowOff>99949</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1272500" y="183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48958</xdr:rowOff>
    </xdr:from>
    <xdr:to>
      <xdr:col>116</xdr:col>
      <xdr:colOff>63500</xdr:colOff>
      <xdr:row>107</xdr:row>
      <xdr:rowOff>49149</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1323300" y="18394108"/>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xdr:rowOff>
    </xdr:from>
    <xdr:to>
      <xdr:col>107</xdr:col>
      <xdr:colOff>101600</xdr:colOff>
      <xdr:row>107</xdr:row>
      <xdr:rowOff>102997</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0383500" y="183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49149</xdr:rowOff>
    </xdr:from>
    <xdr:to>
      <xdr:col>111</xdr:col>
      <xdr:colOff>177800</xdr:colOff>
      <xdr:row>107</xdr:row>
      <xdr:rowOff>52197</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20434300" y="1839429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1778</xdr:rowOff>
    </xdr:from>
    <xdr:to>
      <xdr:col>102</xdr:col>
      <xdr:colOff>165100</xdr:colOff>
      <xdr:row>107</xdr:row>
      <xdr:rowOff>103378</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4945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52197</xdr:rowOff>
    </xdr:from>
    <xdr:to>
      <xdr:col>107</xdr:col>
      <xdr:colOff>50800</xdr:colOff>
      <xdr:row>107</xdr:row>
      <xdr:rowOff>52578</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9545300" y="183973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8826</xdr:rowOff>
    </xdr:from>
    <xdr:to>
      <xdr:col>98</xdr:col>
      <xdr:colOff>38100</xdr:colOff>
      <xdr:row>107</xdr:row>
      <xdr:rowOff>110426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8605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52578</xdr:rowOff>
    </xdr:from>
    <xdr:to>
      <xdr:col>102</xdr:col>
      <xdr:colOff>114300</xdr:colOff>
      <xdr:row>107</xdr:row>
      <xdr:rowOff>59626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18656300" y="1839772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841" name="n_1aveValue【公民館】&#10;一人当たり面積">
          <a:extLst>
            <a:ext uri="{FF2B5EF4-FFF2-40B4-BE49-F238E27FC236}">
              <a16:creationId xmlns:a16="http://schemas.microsoft.com/office/drawing/2014/main" id="{00000000-0008-0000-0E00-000049030000}"/>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842" name="n_2aveValue【公民館】&#10;一人当たり面積">
          <a:extLst>
            <a:ext uri="{FF2B5EF4-FFF2-40B4-BE49-F238E27FC236}">
              <a16:creationId xmlns:a16="http://schemas.microsoft.com/office/drawing/2014/main" id="{00000000-0008-0000-0E00-00004A030000}"/>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843" name="n_3aveValue【公民館】&#10;一人当たり面積">
          <a:extLst>
            <a:ext uri="{FF2B5EF4-FFF2-40B4-BE49-F238E27FC236}">
              <a16:creationId xmlns:a16="http://schemas.microsoft.com/office/drawing/2014/main" id="{00000000-0008-0000-0E00-00004B030000}"/>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844" name="n_4aveValue【公民館】&#10;一人当たり面積">
          <a:extLst>
            <a:ext uri="{FF2B5EF4-FFF2-40B4-BE49-F238E27FC236}">
              <a16:creationId xmlns:a16="http://schemas.microsoft.com/office/drawing/2014/main" id="{00000000-0008-0000-0E00-00004C030000}"/>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116476</xdr:rowOff>
    </xdr:from>
    <xdr:ext cx="469744" cy="259045"/>
    <xdr:sp macro="" textlink="">
      <xdr:nvSpPr>
        <xdr:cNvPr id="845" name="n_1mainValue【公民館】&#10;一人当たり面積">
          <a:extLst>
            <a:ext uri="{FF2B5EF4-FFF2-40B4-BE49-F238E27FC236}">
              <a16:creationId xmlns:a16="http://schemas.microsoft.com/office/drawing/2014/main" id="{00000000-0008-0000-0E00-00004D030000}"/>
            </a:ext>
          </a:extLst>
        </xdr:cNvPr>
        <xdr:cNvSpPr txBox="1"/>
      </xdr:nvSpPr>
      <xdr:spPr>
        <a:xfrm>
          <a:off x="21075727" y="1811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119524</xdr:rowOff>
    </xdr:from>
    <xdr:ext cx="469744" cy="259045"/>
    <xdr:sp macro="" textlink="">
      <xdr:nvSpPr>
        <xdr:cNvPr id="846" name="n_2mainValue【公民館】&#10;一人当たり面積">
          <a:extLst>
            <a:ext uri="{FF2B5EF4-FFF2-40B4-BE49-F238E27FC236}">
              <a16:creationId xmlns:a16="http://schemas.microsoft.com/office/drawing/2014/main" id="{00000000-0008-0000-0E00-00004E030000}"/>
            </a:ext>
          </a:extLst>
        </xdr:cNvPr>
        <xdr:cNvSpPr txBox="1"/>
      </xdr:nvSpPr>
      <xdr:spPr>
        <a:xfrm>
          <a:off x="20199427" y="181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119905</xdr:rowOff>
    </xdr:from>
    <xdr:ext cx="469744" cy="259045"/>
    <xdr:sp macro="" textlink="">
      <xdr:nvSpPr>
        <xdr:cNvPr id="847" name="n_3mainValue【公民館】&#10;一人当たり面積">
          <a:extLst>
            <a:ext uri="{FF2B5EF4-FFF2-40B4-BE49-F238E27FC236}">
              <a16:creationId xmlns:a16="http://schemas.microsoft.com/office/drawing/2014/main" id="{00000000-0008-0000-0E00-00004F030000}"/>
            </a:ext>
          </a:extLst>
        </xdr:cNvPr>
        <xdr:cNvSpPr txBox="1"/>
      </xdr:nvSpPr>
      <xdr:spPr>
        <a:xfrm>
          <a:off x="19310427" y="181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126953</xdr:rowOff>
    </xdr:from>
    <xdr:ext cx="469744" cy="259045"/>
    <xdr:sp macro="" textlink="">
      <xdr:nvSpPr>
        <xdr:cNvPr id="848" name="n_4mainValue【公民館】&#10;一人当たり面積">
          <a:extLst>
            <a:ext uri="{FF2B5EF4-FFF2-40B4-BE49-F238E27FC236}">
              <a16:creationId xmlns:a16="http://schemas.microsoft.com/office/drawing/2014/main" id="{00000000-0008-0000-0E00-000050030000}"/>
            </a:ext>
          </a:extLst>
        </xdr:cNvPr>
        <xdr:cNvSpPr txBox="1"/>
      </xdr:nvSpPr>
      <xdr:spPr>
        <a:xfrm>
          <a:off x="184214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認定こども園・幼稚園・保育所」「橋りょう・トンネル」以外は、平均を下回っているか、同等の減価償却率である。保育所に関しては、今後、個別施設計画に基づき長寿命化を図る予定で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るが児童数の減少などの状況の変化により集約化等も検討していく。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に関しても長寿命化計画に基づき事業を実施していく。そのほか、類似団体平均を下回っている、「道路」については、村道の改良工事が一部終了した為、減価償却率が改善した。そのほか平均を下回っている分類については、大規模な整備は終了しており、今後は減価償却が進む見込み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
1,411
88.26
4,457,577
4,137,463
92,577
1,840,659
3,634,109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13063</xdr:rowOff>
    </xdr:from>
    <xdr:to>
      <xdr:col>24</xdr:col>
      <xdr:colOff>63500</xdr:colOff>
      <xdr:row>62</xdr:row>
      <xdr:rowOff>48985</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6429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13063</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6070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61867</xdr:rowOff>
    </xdr:from>
    <xdr:to>
      <xdr:col>10</xdr:col>
      <xdr:colOff>165100</xdr:colOff>
      <xdr:row>61</xdr:row>
      <xdr:rowOff>163467</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112667</xdr:rowOff>
    </xdr:from>
    <xdr:to>
      <xdr:col>15</xdr:col>
      <xdr:colOff>50800</xdr:colOff>
      <xdr:row>61</xdr:row>
      <xdr:rowOff>148590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5711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25944</xdr:rowOff>
    </xdr:from>
    <xdr:to>
      <xdr:col>6</xdr:col>
      <xdr:colOff>38100</xdr:colOff>
      <xdr:row>61</xdr:row>
      <xdr:rowOff>127544</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112667</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5351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154594</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113602</xdr:rowOff>
    </xdr:from>
    <xdr:to>
      <xdr:col>55</xdr:col>
      <xdr:colOff>50800</xdr:colOff>
      <xdr:row>62</xdr:row>
      <xdr:rowOff>43752</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5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136479</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4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113792</xdr:rowOff>
    </xdr:from>
    <xdr:to>
      <xdr:col>50</xdr:col>
      <xdr:colOff>165100</xdr:colOff>
      <xdr:row>62</xdr:row>
      <xdr:rowOff>43942</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164402</xdr:rowOff>
    </xdr:from>
    <xdr:to>
      <xdr:col>55</xdr:col>
      <xdr:colOff>0</xdr:colOff>
      <xdr:row>61</xdr:row>
      <xdr:rowOff>164592</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622852"/>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118745</xdr:rowOff>
    </xdr:from>
    <xdr:to>
      <xdr:col>46</xdr:col>
      <xdr:colOff>38100</xdr:colOff>
      <xdr:row>62</xdr:row>
      <xdr:rowOff>48895</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164592</xdr:rowOff>
    </xdr:from>
    <xdr:to>
      <xdr:col>50</xdr:col>
      <xdr:colOff>114300</xdr:colOff>
      <xdr:row>61</xdr:row>
      <xdr:rowOff>169545</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62304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119317</xdr:rowOff>
    </xdr:from>
    <xdr:to>
      <xdr:col>41</xdr:col>
      <xdr:colOff>101600</xdr:colOff>
      <xdr:row>62</xdr:row>
      <xdr:rowOff>49467</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169545</xdr:rowOff>
    </xdr:from>
    <xdr:to>
      <xdr:col>45</xdr:col>
      <xdr:colOff>177800</xdr:colOff>
      <xdr:row>61</xdr:row>
      <xdr:rowOff>170117</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6279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130175</xdr:rowOff>
    </xdr:from>
    <xdr:to>
      <xdr:col>36</xdr:col>
      <xdr:colOff>165100</xdr:colOff>
      <xdr:row>62</xdr:row>
      <xdr:rowOff>60325</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170117</xdr:rowOff>
    </xdr:from>
    <xdr:to>
      <xdr:col>41</xdr:col>
      <xdr:colOff>50800</xdr:colOff>
      <xdr:row>62</xdr:row>
      <xdr:rowOff>9525</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62856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60469</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65422</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65994</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035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76852</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5080</xdr:rowOff>
    </xdr:from>
    <xdr:to>
      <xdr:col>24</xdr:col>
      <xdr:colOff>114300</xdr:colOff>
      <xdr:row>83</xdr:row>
      <xdr:rowOff>106680</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154957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421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149861</xdr:rowOff>
    </xdr:from>
    <xdr:to>
      <xdr:col>20</xdr:col>
      <xdr:colOff>38100</xdr:colOff>
      <xdr:row>83</xdr:row>
      <xdr:rowOff>80011</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29211</xdr:rowOff>
    </xdr:from>
    <xdr:to>
      <xdr:col>24</xdr:col>
      <xdr:colOff>63500</xdr:colOff>
      <xdr:row>83</xdr:row>
      <xdr:rowOff>55880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42595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123189</xdr:rowOff>
    </xdr:from>
    <xdr:to>
      <xdr:col>15</xdr:col>
      <xdr:colOff>101600</xdr:colOff>
      <xdr:row>83</xdr:row>
      <xdr:rowOff>53339</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41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2539</xdr:rowOff>
    </xdr:from>
    <xdr:to>
      <xdr:col>19</xdr:col>
      <xdr:colOff>177800</xdr:colOff>
      <xdr:row>83</xdr:row>
      <xdr:rowOff>29211</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908300" y="14232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92711</xdr:rowOff>
    </xdr:from>
    <xdr:to>
      <xdr:col>10</xdr:col>
      <xdr:colOff>165100</xdr:colOff>
      <xdr:row>83</xdr:row>
      <xdr:rowOff>22861</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143511</xdr:rowOff>
    </xdr:from>
    <xdr:to>
      <xdr:col>15</xdr:col>
      <xdr:colOff>50800</xdr:colOff>
      <xdr:row>83</xdr:row>
      <xdr:rowOff>2539</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019300" y="142024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168911</xdr:rowOff>
    </xdr:from>
    <xdr:to>
      <xdr:col>6</xdr:col>
      <xdr:colOff>38100</xdr:colOff>
      <xdr:row>83</xdr:row>
      <xdr:rowOff>99061</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143511</xdr:rowOff>
    </xdr:from>
    <xdr:to>
      <xdr:col>10</xdr:col>
      <xdr:colOff>114300</xdr:colOff>
      <xdr:row>83</xdr:row>
      <xdr:rowOff>48261</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flipV="1">
          <a:off x="1130300" y="14202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71138</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430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44466</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42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13988</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90188</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432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127318</xdr:rowOff>
    </xdr:from>
    <xdr:to>
      <xdr:col>55</xdr:col>
      <xdr:colOff>50800</xdr:colOff>
      <xdr:row>86</xdr:row>
      <xdr:rowOff>57468</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7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58692</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6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127508</xdr:rowOff>
    </xdr:from>
    <xdr:to>
      <xdr:col>50</xdr:col>
      <xdr:colOff>165100</xdr:colOff>
      <xdr:row>86</xdr:row>
      <xdr:rowOff>57658</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7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6668</xdr:rowOff>
    </xdr:from>
    <xdr:to>
      <xdr:col>55</xdr:col>
      <xdr:colOff>0</xdr:colOff>
      <xdr:row>86</xdr:row>
      <xdr:rowOff>6858</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751368"/>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128651</xdr:rowOff>
    </xdr:from>
    <xdr:to>
      <xdr:col>46</xdr:col>
      <xdr:colOff>38100</xdr:colOff>
      <xdr:row>86</xdr:row>
      <xdr:rowOff>58801</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7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6858</xdr:rowOff>
    </xdr:from>
    <xdr:to>
      <xdr:col>50</xdr:col>
      <xdr:colOff>114300</xdr:colOff>
      <xdr:row>86</xdr:row>
      <xdr:rowOff>8001</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75155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115697</xdr:rowOff>
    </xdr:from>
    <xdr:to>
      <xdr:col>41</xdr:col>
      <xdr:colOff>101600</xdr:colOff>
      <xdr:row>86</xdr:row>
      <xdr:rowOff>45847</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6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166497</xdr:rowOff>
    </xdr:from>
    <xdr:to>
      <xdr:col>45</xdr:col>
      <xdr:colOff>177800</xdr:colOff>
      <xdr:row>86</xdr:row>
      <xdr:rowOff>8001</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861300" y="1473974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97410</xdr:rowOff>
    </xdr:from>
    <xdr:to>
      <xdr:col>36</xdr:col>
      <xdr:colOff>165100</xdr:colOff>
      <xdr:row>86</xdr:row>
      <xdr:rowOff>27560</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6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148210</xdr:rowOff>
    </xdr:from>
    <xdr:to>
      <xdr:col>41</xdr:col>
      <xdr:colOff>50800</xdr:colOff>
      <xdr:row>85</xdr:row>
      <xdr:rowOff>166497</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972300" y="1472146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48785</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79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49928</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79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36974</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78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44087</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4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F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00000000-0008-0000-0F00-000040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00000000-0008-0000-0F00-00004201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F00-000044010000}"/>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6268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76217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F00-000050010000}"/>
            </a:ext>
          </a:extLst>
        </xdr:cNvPr>
        <xdr:cNvSpPr txBox="1"/>
      </xdr:nvSpPr>
      <xdr:spPr>
        <a:xfrm>
          <a:off x="16357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148590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5481300" y="66103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164465</xdr:rowOff>
    </xdr:from>
    <xdr:to>
      <xdr:col>76</xdr:col>
      <xdr:colOff>165100</xdr:colOff>
      <xdr:row>38</xdr:row>
      <xdr:rowOff>94615</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4541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43815</xdr:rowOff>
    </xdr:from>
    <xdr:to>
      <xdr:col>81</xdr:col>
      <xdr:colOff>50800</xdr:colOff>
      <xdr:row>38</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4592300" y="6558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365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43815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3703300" y="64922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148590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2814300" y="6454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85742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4389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2611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00000000-0008-0000-0F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00000000-0008-0000-0F00-000077010000}"/>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00000000-0008-0000-0F00-00007901000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00000000-0008-0000-0F00-00007B01000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38984</xdr:rowOff>
    </xdr:from>
    <xdr:to>
      <xdr:col>116</xdr:col>
      <xdr:colOff>114300</xdr:colOff>
      <xdr:row>41</xdr:row>
      <xdr:rowOff>140584</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2110700" y="706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125361</xdr:rowOff>
    </xdr:from>
    <xdr:ext cx="534377" cy="259045"/>
    <xdr:sp macro="" textlink="">
      <xdr:nvSpPr>
        <xdr:cNvPr id="391" name="【一般廃棄物処理施設】&#10;一人当たり有形固定資産（償却資産）額該当値テキスト">
          <a:extLst>
            <a:ext uri="{FF2B5EF4-FFF2-40B4-BE49-F238E27FC236}">
              <a16:creationId xmlns:a16="http://schemas.microsoft.com/office/drawing/2014/main" id="{00000000-0008-0000-0F00-000087010000}"/>
            </a:ext>
          </a:extLst>
        </xdr:cNvPr>
        <xdr:cNvSpPr txBox="1"/>
      </xdr:nvSpPr>
      <xdr:spPr>
        <a:xfrm>
          <a:off x="22199600" y="69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16613</xdr:rowOff>
    </xdr:from>
    <xdr:to>
      <xdr:col>112</xdr:col>
      <xdr:colOff>38100</xdr:colOff>
      <xdr:row>41</xdr:row>
      <xdr:rowOff>118213</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1272500" y="70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67413</xdr:rowOff>
    </xdr:from>
    <xdr:to>
      <xdr:col>116</xdr:col>
      <xdr:colOff>63500</xdr:colOff>
      <xdr:row>41</xdr:row>
      <xdr:rowOff>89784</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21323300" y="7096863"/>
          <a:ext cx="8382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15639</xdr:rowOff>
    </xdr:from>
    <xdr:to>
      <xdr:col>107</xdr:col>
      <xdr:colOff>101600</xdr:colOff>
      <xdr:row>41</xdr:row>
      <xdr:rowOff>117239</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20383500" y="70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66439</xdr:rowOff>
    </xdr:from>
    <xdr:to>
      <xdr:col>111</xdr:col>
      <xdr:colOff>177800</xdr:colOff>
      <xdr:row>41</xdr:row>
      <xdr:rowOff>67413</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20434300" y="7095889"/>
          <a:ext cx="8890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13586</xdr:rowOff>
    </xdr:from>
    <xdr:to>
      <xdr:col>102</xdr:col>
      <xdr:colOff>165100</xdr:colOff>
      <xdr:row>41</xdr:row>
      <xdr:rowOff>115186</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9494500" y="7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64386</xdr:rowOff>
    </xdr:from>
    <xdr:to>
      <xdr:col>107</xdr:col>
      <xdr:colOff>50800</xdr:colOff>
      <xdr:row>41</xdr:row>
      <xdr:rowOff>66439</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9545300" y="7093836"/>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40673</xdr:rowOff>
    </xdr:from>
    <xdr:to>
      <xdr:col>98</xdr:col>
      <xdr:colOff>38100</xdr:colOff>
      <xdr:row>41</xdr:row>
      <xdr:rowOff>142273</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8605500" y="7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64386</xdr:rowOff>
    </xdr:from>
    <xdr:to>
      <xdr:col>102</xdr:col>
      <xdr:colOff>114300</xdr:colOff>
      <xdr:row>41</xdr:row>
      <xdr:rowOff>91473</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18656300" y="7093836"/>
          <a:ext cx="889000" cy="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109340</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1011095" y="713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108366</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20134795" y="713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106313</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9245795" y="71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133400</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8389111" y="7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00000000-0008-0000-0F00-0000C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00000000-0008-0000-0F00-0000C2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00000000-0008-0000-0F00-0000C401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00000000-0008-0000-0F00-0000C6010000}"/>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166914</xdr:rowOff>
    </xdr:from>
    <xdr:to>
      <xdr:col>85</xdr:col>
      <xdr:colOff>177800</xdr:colOff>
      <xdr:row>80</xdr:row>
      <xdr:rowOff>97064</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162687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18341</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00000000-0008-0000-0F00-0000D2010000}"/>
            </a:ext>
          </a:extLst>
        </xdr:cNvPr>
        <xdr:cNvSpPr txBox="1"/>
      </xdr:nvSpPr>
      <xdr:spPr>
        <a:xfrm>
          <a:off x="16357600" y="1356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134257</xdr:rowOff>
    </xdr:from>
    <xdr:to>
      <xdr:col>81</xdr:col>
      <xdr:colOff>101600</xdr:colOff>
      <xdr:row>80</xdr:row>
      <xdr:rowOff>64407</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54305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xdr:rowOff>
    </xdr:from>
    <xdr:to>
      <xdr:col>85</xdr:col>
      <xdr:colOff>127000</xdr:colOff>
      <xdr:row>80</xdr:row>
      <xdr:rowOff>46264</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5481300" y="137296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103232</xdr:rowOff>
    </xdr:from>
    <xdr:to>
      <xdr:col>76</xdr:col>
      <xdr:colOff>165100</xdr:colOff>
      <xdr:row>80</xdr:row>
      <xdr:rowOff>33382</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4541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154032</xdr:rowOff>
    </xdr:from>
    <xdr:to>
      <xdr:col>81</xdr:col>
      <xdr:colOff>50800</xdr:colOff>
      <xdr:row>80</xdr:row>
      <xdr:rowOff>13607</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4592300" y="136985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73842</xdr:rowOff>
    </xdr:from>
    <xdr:to>
      <xdr:col>72</xdr:col>
      <xdr:colOff>38100</xdr:colOff>
      <xdr:row>80</xdr:row>
      <xdr:rowOff>3992</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3652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124642</xdr:rowOff>
    </xdr:from>
    <xdr:to>
      <xdr:col>76</xdr:col>
      <xdr:colOff>114300</xdr:colOff>
      <xdr:row>79</xdr:row>
      <xdr:rowOff>154032</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3703300" y="136691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24856</xdr:rowOff>
    </xdr:from>
    <xdr:to>
      <xdr:col>67</xdr:col>
      <xdr:colOff>101600</xdr:colOff>
      <xdr:row>79</xdr:row>
      <xdr:rowOff>126456</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2763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75656</xdr:rowOff>
    </xdr:from>
    <xdr:to>
      <xdr:col>71</xdr:col>
      <xdr:colOff>177800</xdr:colOff>
      <xdr:row>79</xdr:row>
      <xdr:rowOff>124642</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2814300" y="1362020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75" name="n_1aveValue【消防施設】&#10;有形固定資産減価償却率">
          <a:extLst>
            <a:ext uri="{FF2B5EF4-FFF2-40B4-BE49-F238E27FC236}">
              <a16:creationId xmlns:a16="http://schemas.microsoft.com/office/drawing/2014/main" id="{00000000-0008-0000-0F00-0000DB010000}"/>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476" name="n_2aveValue【消防施設】&#10;有形固定資産減価償却率">
          <a:extLst>
            <a:ext uri="{FF2B5EF4-FFF2-40B4-BE49-F238E27FC236}">
              <a16:creationId xmlns:a16="http://schemas.microsoft.com/office/drawing/2014/main" id="{00000000-0008-0000-0F00-0000DC010000}"/>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477" name="n_3aveValue【消防施設】&#10;有形固定資産減価償却率">
          <a:extLst>
            <a:ext uri="{FF2B5EF4-FFF2-40B4-BE49-F238E27FC236}">
              <a16:creationId xmlns:a16="http://schemas.microsoft.com/office/drawing/2014/main" id="{00000000-0008-0000-0F00-0000DD010000}"/>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478" name="n_4aveValue【消防施設】&#10;有形固定資産減価償却率">
          <a:extLst>
            <a:ext uri="{FF2B5EF4-FFF2-40B4-BE49-F238E27FC236}">
              <a16:creationId xmlns:a16="http://schemas.microsoft.com/office/drawing/2014/main" id="{00000000-0008-0000-0F00-0000DE01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80934</xdr:rowOff>
    </xdr:from>
    <xdr:ext cx="405111" cy="259045"/>
    <xdr:sp macro="" textlink="">
      <xdr:nvSpPr>
        <xdr:cNvPr id="479" name="n_1mainValue【消防施設】&#10;有形固定資産減価償却率">
          <a:extLst>
            <a:ext uri="{FF2B5EF4-FFF2-40B4-BE49-F238E27FC236}">
              <a16:creationId xmlns:a16="http://schemas.microsoft.com/office/drawing/2014/main" id="{00000000-0008-0000-0F00-0000DF010000}"/>
            </a:ext>
          </a:extLst>
        </xdr:cNvPr>
        <xdr:cNvSpPr txBox="1"/>
      </xdr:nvSpPr>
      <xdr:spPr>
        <a:xfrm>
          <a:off x="15266044" y="1345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49909</xdr:rowOff>
    </xdr:from>
    <xdr:ext cx="405111" cy="259045"/>
    <xdr:sp macro="" textlink="">
      <xdr:nvSpPr>
        <xdr:cNvPr id="480" name="n_2mainValue【消防施設】&#10;有形固定資産減価償却率">
          <a:extLst>
            <a:ext uri="{FF2B5EF4-FFF2-40B4-BE49-F238E27FC236}">
              <a16:creationId xmlns:a16="http://schemas.microsoft.com/office/drawing/2014/main" id="{00000000-0008-0000-0F00-0000E0010000}"/>
            </a:ext>
          </a:extLst>
        </xdr:cNvPr>
        <xdr:cNvSpPr txBox="1"/>
      </xdr:nvSpPr>
      <xdr:spPr>
        <a:xfrm>
          <a:off x="143897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20519</xdr:rowOff>
    </xdr:from>
    <xdr:ext cx="405111" cy="259045"/>
    <xdr:sp macro="" textlink="">
      <xdr:nvSpPr>
        <xdr:cNvPr id="481" name="n_3mainValue【消防施設】&#10;有形固定資産減価償却率">
          <a:extLst>
            <a:ext uri="{FF2B5EF4-FFF2-40B4-BE49-F238E27FC236}">
              <a16:creationId xmlns:a16="http://schemas.microsoft.com/office/drawing/2014/main" id="{00000000-0008-0000-0F00-0000E1010000}"/>
            </a:ext>
          </a:extLst>
        </xdr:cNvPr>
        <xdr:cNvSpPr txBox="1"/>
      </xdr:nvSpPr>
      <xdr:spPr>
        <a:xfrm>
          <a:off x="13500744" y="1339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142983</xdr:rowOff>
    </xdr:from>
    <xdr:ext cx="405111" cy="259045"/>
    <xdr:sp macro="" textlink="">
      <xdr:nvSpPr>
        <xdr:cNvPr id="482" name="n_4mainValue【消防施設】&#10;有形固定資産減価償却率">
          <a:extLst>
            <a:ext uri="{FF2B5EF4-FFF2-40B4-BE49-F238E27FC236}">
              <a16:creationId xmlns:a16="http://schemas.microsoft.com/office/drawing/2014/main" id="{00000000-0008-0000-0F00-0000E2010000}"/>
            </a:ext>
          </a:extLst>
        </xdr:cNvPr>
        <xdr:cNvSpPr txBox="1"/>
      </xdr:nvSpPr>
      <xdr:spPr>
        <a:xfrm>
          <a:off x="12611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00000000-0008-0000-0F00-0000F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00000000-0008-0000-0F00-0000FD01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00000000-0008-0000-0F00-0000FF01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13" name="【消防施設】&#10;一人当たり面積平均値テキスト">
          <a:extLst>
            <a:ext uri="{FF2B5EF4-FFF2-40B4-BE49-F238E27FC236}">
              <a16:creationId xmlns:a16="http://schemas.microsoft.com/office/drawing/2014/main" id="{00000000-0008-0000-0F00-000001020000}"/>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133604</xdr:rowOff>
    </xdr:from>
    <xdr:to>
      <xdr:col>116</xdr:col>
      <xdr:colOff>114300</xdr:colOff>
      <xdr:row>83</xdr:row>
      <xdr:rowOff>63754</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22110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156481</xdr:rowOff>
    </xdr:from>
    <xdr:ext cx="469744" cy="259045"/>
    <xdr:sp macro="" textlink="">
      <xdr:nvSpPr>
        <xdr:cNvPr id="525" name="【消防施設】&#10;一人当たり面積該当値テキスト">
          <a:extLst>
            <a:ext uri="{FF2B5EF4-FFF2-40B4-BE49-F238E27FC236}">
              <a16:creationId xmlns:a16="http://schemas.microsoft.com/office/drawing/2014/main" id="{00000000-0008-0000-0F00-00000D020000}"/>
            </a:ext>
          </a:extLst>
        </xdr:cNvPr>
        <xdr:cNvSpPr txBox="1"/>
      </xdr:nvSpPr>
      <xdr:spPr>
        <a:xfrm>
          <a:off x="22199600"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135889</xdr:rowOff>
    </xdr:from>
    <xdr:to>
      <xdr:col>112</xdr:col>
      <xdr:colOff>38100</xdr:colOff>
      <xdr:row>83</xdr:row>
      <xdr:rowOff>66039</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2127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12954</xdr:rowOff>
    </xdr:from>
    <xdr:to>
      <xdr:col>116</xdr:col>
      <xdr:colOff>63500</xdr:colOff>
      <xdr:row>83</xdr:row>
      <xdr:rowOff>15239</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21323300" y="1424330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144707</xdr:rowOff>
    </xdr:from>
    <xdr:to>
      <xdr:col>107</xdr:col>
      <xdr:colOff>101600</xdr:colOff>
      <xdr:row>83</xdr:row>
      <xdr:rowOff>74857</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20383500" y="142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15239</xdr:rowOff>
    </xdr:from>
    <xdr:to>
      <xdr:col>111</xdr:col>
      <xdr:colOff>177800</xdr:colOff>
      <xdr:row>83</xdr:row>
      <xdr:rowOff>24057</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20434300" y="14245589"/>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155811</xdr:rowOff>
    </xdr:from>
    <xdr:to>
      <xdr:col>102</xdr:col>
      <xdr:colOff>165100</xdr:colOff>
      <xdr:row>83</xdr:row>
      <xdr:rowOff>85961</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9494500" y="142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24057</xdr:rowOff>
    </xdr:from>
    <xdr:to>
      <xdr:col>107</xdr:col>
      <xdr:colOff>50800</xdr:colOff>
      <xdr:row>83</xdr:row>
      <xdr:rowOff>35161</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9545300" y="14254407"/>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31714</xdr:rowOff>
    </xdr:from>
    <xdr:to>
      <xdr:col>98</xdr:col>
      <xdr:colOff>38100</xdr:colOff>
      <xdr:row>83</xdr:row>
      <xdr:rowOff>133314</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8605500" y="142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35161</xdr:rowOff>
    </xdr:from>
    <xdr:to>
      <xdr:col>102</xdr:col>
      <xdr:colOff>114300</xdr:colOff>
      <xdr:row>83</xdr:row>
      <xdr:rowOff>82514</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8656300" y="1426551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34" name="n_1aveValue【消防施設】&#10;一人当たり面積">
          <a:extLst>
            <a:ext uri="{FF2B5EF4-FFF2-40B4-BE49-F238E27FC236}">
              <a16:creationId xmlns:a16="http://schemas.microsoft.com/office/drawing/2014/main" id="{00000000-0008-0000-0F00-000016020000}"/>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35" name="n_2aveValue【消防施設】&#10;一人当たり面積">
          <a:extLst>
            <a:ext uri="{FF2B5EF4-FFF2-40B4-BE49-F238E27FC236}">
              <a16:creationId xmlns:a16="http://schemas.microsoft.com/office/drawing/2014/main" id="{00000000-0008-0000-0F00-000017020000}"/>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536" name="n_3aveValue【消防施設】&#10;一人当たり面積">
          <a:extLst>
            <a:ext uri="{FF2B5EF4-FFF2-40B4-BE49-F238E27FC236}">
              <a16:creationId xmlns:a16="http://schemas.microsoft.com/office/drawing/2014/main" id="{00000000-0008-0000-0F00-000018020000}"/>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37" name="n_4aveValue【消防施設】&#10;一人当たり面積">
          <a:extLst>
            <a:ext uri="{FF2B5EF4-FFF2-40B4-BE49-F238E27FC236}">
              <a16:creationId xmlns:a16="http://schemas.microsoft.com/office/drawing/2014/main" id="{00000000-0008-0000-0F00-000019020000}"/>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82566</xdr:rowOff>
    </xdr:from>
    <xdr:ext cx="469744" cy="259045"/>
    <xdr:sp macro="" textlink="">
      <xdr:nvSpPr>
        <xdr:cNvPr id="538" name="n_1mainValue【消防施設】&#10;一人当たり面積">
          <a:extLst>
            <a:ext uri="{FF2B5EF4-FFF2-40B4-BE49-F238E27FC236}">
              <a16:creationId xmlns:a16="http://schemas.microsoft.com/office/drawing/2014/main" id="{00000000-0008-0000-0F00-00001A020000}"/>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91384</xdr:rowOff>
    </xdr:from>
    <xdr:ext cx="469744" cy="259045"/>
    <xdr:sp macro="" textlink="">
      <xdr:nvSpPr>
        <xdr:cNvPr id="539" name="n_2mainValue【消防施設】&#10;一人当たり面積">
          <a:extLst>
            <a:ext uri="{FF2B5EF4-FFF2-40B4-BE49-F238E27FC236}">
              <a16:creationId xmlns:a16="http://schemas.microsoft.com/office/drawing/2014/main" id="{00000000-0008-0000-0F00-00001B020000}"/>
            </a:ext>
          </a:extLst>
        </xdr:cNvPr>
        <xdr:cNvSpPr txBox="1"/>
      </xdr:nvSpPr>
      <xdr:spPr>
        <a:xfrm>
          <a:off x="20199427" y="1397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102488</xdr:rowOff>
    </xdr:from>
    <xdr:ext cx="469744" cy="259045"/>
    <xdr:sp macro="" textlink="">
      <xdr:nvSpPr>
        <xdr:cNvPr id="540" name="n_3mainValue【消防施設】&#10;一人当たり面積">
          <a:extLst>
            <a:ext uri="{FF2B5EF4-FFF2-40B4-BE49-F238E27FC236}">
              <a16:creationId xmlns:a16="http://schemas.microsoft.com/office/drawing/2014/main" id="{00000000-0008-0000-0F00-00001C020000}"/>
            </a:ext>
          </a:extLst>
        </xdr:cNvPr>
        <xdr:cNvSpPr txBox="1"/>
      </xdr:nvSpPr>
      <xdr:spPr>
        <a:xfrm>
          <a:off x="19310427" y="13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149841</xdr:rowOff>
    </xdr:from>
    <xdr:ext cx="469744" cy="259045"/>
    <xdr:sp macro="" textlink="">
      <xdr:nvSpPr>
        <xdr:cNvPr id="541" name="n_4mainValue【消防施設】&#10;一人当たり面積">
          <a:extLst>
            <a:ext uri="{FF2B5EF4-FFF2-40B4-BE49-F238E27FC236}">
              <a16:creationId xmlns:a16="http://schemas.microsoft.com/office/drawing/2014/main" id="{00000000-0008-0000-0F00-00001D020000}"/>
            </a:ext>
          </a:extLst>
        </xdr:cNvPr>
        <xdr:cNvSpPr txBox="1"/>
      </xdr:nvSpPr>
      <xdr:spPr>
        <a:xfrm>
          <a:off x="18421427" y="1403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00000000-0008-0000-0F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00000000-0008-0000-0F00-00003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00000000-0008-0000-0F00-00003A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72" name="【庁舎】&#10;有形固定資産減価償却率平均値テキスト">
          <a:extLst>
            <a:ext uri="{FF2B5EF4-FFF2-40B4-BE49-F238E27FC236}">
              <a16:creationId xmlns:a16="http://schemas.microsoft.com/office/drawing/2014/main" id="{00000000-0008-0000-0F00-00003C020000}"/>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103777</xdr:rowOff>
    </xdr:from>
    <xdr:to>
      <xdr:col>85</xdr:col>
      <xdr:colOff>177800</xdr:colOff>
      <xdr:row>104</xdr:row>
      <xdr:rowOff>33927</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126654</xdr:rowOff>
    </xdr:from>
    <xdr:ext cx="405111" cy="259045"/>
    <xdr:sp macro="" textlink="">
      <xdr:nvSpPr>
        <xdr:cNvPr id="584" name="【庁舎】&#10;有形固定資産減価償却率該当値テキスト">
          <a:extLst>
            <a:ext uri="{FF2B5EF4-FFF2-40B4-BE49-F238E27FC236}">
              <a16:creationId xmlns:a16="http://schemas.microsoft.com/office/drawing/2014/main" id="{00000000-0008-0000-0F00-000048020000}"/>
            </a:ext>
          </a:extLst>
        </xdr:cNvPr>
        <xdr:cNvSpPr txBox="1"/>
      </xdr:nvSpPr>
      <xdr:spPr>
        <a:xfrm>
          <a:off x="16357600" y="1761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77651</xdr:rowOff>
    </xdr:from>
    <xdr:to>
      <xdr:col>81</xdr:col>
      <xdr:colOff>101600</xdr:colOff>
      <xdr:row>104</xdr:row>
      <xdr:rowOff>7801</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5430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128451</xdr:rowOff>
    </xdr:from>
    <xdr:to>
      <xdr:col>85</xdr:col>
      <xdr:colOff>127000</xdr:colOff>
      <xdr:row>103</xdr:row>
      <xdr:rowOff>154577</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5481300" y="1778780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41729</xdr:rowOff>
    </xdr:from>
    <xdr:to>
      <xdr:col>76</xdr:col>
      <xdr:colOff>165100</xdr:colOff>
      <xdr:row>103</xdr:row>
      <xdr:rowOff>143329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4541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92529</xdr:rowOff>
    </xdr:from>
    <xdr:to>
      <xdr:col>81</xdr:col>
      <xdr:colOff>50800</xdr:colOff>
      <xdr:row>103</xdr:row>
      <xdr:rowOff>128451</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4592300" y="177518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7438</xdr:rowOff>
    </xdr:from>
    <xdr:to>
      <xdr:col>72</xdr:col>
      <xdr:colOff>38100</xdr:colOff>
      <xdr:row>103</xdr:row>
      <xdr:rowOff>109038</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3652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58238</xdr:rowOff>
    </xdr:from>
    <xdr:to>
      <xdr:col>76</xdr:col>
      <xdr:colOff>114300</xdr:colOff>
      <xdr:row>103</xdr:row>
      <xdr:rowOff>92529</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3703300" y="177175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133169</xdr:rowOff>
    </xdr:from>
    <xdr:to>
      <xdr:col>67</xdr:col>
      <xdr:colOff>101600</xdr:colOff>
      <xdr:row>108</xdr:row>
      <xdr:rowOff>63319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2763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58238</xdr:rowOff>
    </xdr:from>
    <xdr:to>
      <xdr:col>71</xdr:col>
      <xdr:colOff>177800</xdr:colOff>
      <xdr:row>108</xdr:row>
      <xdr:rowOff>12519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2814300" y="17717588"/>
          <a:ext cx="889000" cy="8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93" name="n_1aveValue【庁舎】&#10;有形固定資産減価償却率">
          <a:extLst>
            <a:ext uri="{FF2B5EF4-FFF2-40B4-BE49-F238E27FC236}">
              <a16:creationId xmlns:a16="http://schemas.microsoft.com/office/drawing/2014/main" id="{00000000-0008-0000-0F00-000051020000}"/>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594" name="n_2aveValue【庁舎】&#10;有形固定資産減価償却率">
          <a:extLst>
            <a:ext uri="{FF2B5EF4-FFF2-40B4-BE49-F238E27FC236}">
              <a16:creationId xmlns:a16="http://schemas.microsoft.com/office/drawing/2014/main" id="{00000000-0008-0000-0F00-000052020000}"/>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595" name="n_3aveValue【庁舎】&#10;有形固定資産減価償却率">
          <a:extLst>
            <a:ext uri="{FF2B5EF4-FFF2-40B4-BE49-F238E27FC236}">
              <a16:creationId xmlns:a16="http://schemas.microsoft.com/office/drawing/2014/main" id="{00000000-0008-0000-0F00-000053020000}"/>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6" name="n_4aveValue【庁舎】&#10;有形固定資産減価償却率">
          <a:extLst>
            <a:ext uri="{FF2B5EF4-FFF2-40B4-BE49-F238E27FC236}">
              <a16:creationId xmlns:a16="http://schemas.microsoft.com/office/drawing/2014/main" id="{00000000-0008-0000-0F00-000054020000}"/>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24328</xdr:rowOff>
    </xdr:from>
    <xdr:ext cx="405111" cy="259045"/>
    <xdr:sp macro="" textlink="">
      <xdr:nvSpPr>
        <xdr:cNvPr id="597" name="n_1mainValue【庁舎】&#10;有形固定資産減価償却率">
          <a:extLst>
            <a:ext uri="{FF2B5EF4-FFF2-40B4-BE49-F238E27FC236}">
              <a16:creationId xmlns:a16="http://schemas.microsoft.com/office/drawing/2014/main" id="{00000000-0008-0000-0F00-000055020000}"/>
            </a:ext>
          </a:extLst>
        </xdr:cNvPr>
        <xdr:cNvSpPr txBox="1"/>
      </xdr:nvSpPr>
      <xdr:spPr>
        <a:xfrm>
          <a:off x="152660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159856</xdr:rowOff>
    </xdr:from>
    <xdr:ext cx="405111" cy="259045"/>
    <xdr:sp macro="" textlink="">
      <xdr:nvSpPr>
        <xdr:cNvPr id="598" name="n_2mainValue【庁舎】&#10;有形固定資産減価償却率">
          <a:extLst>
            <a:ext uri="{FF2B5EF4-FFF2-40B4-BE49-F238E27FC236}">
              <a16:creationId xmlns:a16="http://schemas.microsoft.com/office/drawing/2014/main" id="{00000000-0008-0000-0F00-000056020000}"/>
            </a:ext>
          </a:extLst>
        </xdr:cNvPr>
        <xdr:cNvSpPr txBox="1"/>
      </xdr:nvSpPr>
      <xdr:spPr>
        <a:xfrm>
          <a:off x="14389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125565</xdr:rowOff>
    </xdr:from>
    <xdr:ext cx="405111" cy="259045"/>
    <xdr:sp macro="" textlink="">
      <xdr:nvSpPr>
        <xdr:cNvPr id="599" name="n_3mainValue【庁舎】&#10;有形固定資産減価償却率">
          <a:extLst>
            <a:ext uri="{FF2B5EF4-FFF2-40B4-BE49-F238E27FC236}">
              <a16:creationId xmlns:a16="http://schemas.microsoft.com/office/drawing/2014/main" id="{00000000-0008-0000-0F00-000057020000}"/>
            </a:ext>
          </a:extLst>
        </xdr:cNvPr>
        <xdr:cNvSpPr txBox="1"/>
      </xdr:nvSpPr>
      <xdr:spPr>
        <a:xfrm>
          <a:off x="13500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54446</xdr:rowOff>
    </xdr:from>
    <xdr:ext cx="405111" cy="259045"/>
    <xdr:sp macro="" textlink="">
      <xdr:nvSpPr>
        <xdr:cNvPr id="600" name="n_4mainValue【庁舎】&#10;有形固定資産減価償却率">
          <a:extLst>
            <a:ext uri="{FF2B5EF4-FFF2-40B4-BE49-F238E27FC236}">
              <a16:creationId xmlns:a16="http://schemas.microsoft.com/office/drawing/2014/main" id="{00000000-0008-0000-0F00-000058020000}"/>
            </a:ext>
          </a:extLst>
        </xdr:cNvPr>
        <xdr:cNvSpPr txBox="1"/>
      </xdr:nvSpPr>
      <xdr:spPr>
        <a:xfrm>
          <a:off x="12611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00000000-0008-0000-0F00-00006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00000000-0008-0000-0F00-00007102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00000000-0008-0000-0F00-00007302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9" name="【庁舎】&#10;一人当たり面積平均値テキスト">
          <a:extLst>
            <a:ext uri="{FF2B5EF4-FFF2-40B4-BE49-F238E27FC236}">
              <a16:creationId xmlns:a16="http://schemas.microsoft.com/office/drawing/2014/main" id="{00000000-0008-0000-0F00-000075020000}"/>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82804</xdr:rowOff>
    </xdr:from>
    <xdr:to>
      <xdr:col>116</xdr:col>
      <xdr:colOff>114300</xdr:colOff>
      <xdr:row>108</xdr:row>
      <xdr:rowOff>12954</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22110700" y="184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105681</xdr:rowOff>
    </xdr:from>
    <xdr:ext cx="469744" cy="259045"/>
    <xdr:sp macro="" textlink="">
      <xdr:nvSpPr>
        <xdr:cNvPr id="641" name="【庁舎】&#10;一人当たり面積該当値テキスト">
          <a:extLst>
            <a:ext uri="{FF2B5EF4-FFF2-40B4-BE49-F238E27FC236}">
              <a16:creationId xmlns:a16="http://schemas.microsoft.com/office/drawing/2014/main" id="{00000000-0008-0000-0F00-000081020000}"/>
            </a:ext>
          </a:extLst>
        </xdr:cNvPr>
        <xdr:cNvSpPr txBox="1"/>
      </xdr:nvSpPr>
      <xdr:spPr>
        <a:xfrm>
          <a:off x="22199600" y="182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82931</xdr:rowOff>
    </xdr:from>
    <xdr:to>
      <xdr:col>112</xdr:col>
      <xdr:colOff>38100</xdr:colOff>
      <xdr:row>108</xdr:row>
      <xdr:rowOff>13081</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21272500" y="184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133604</xdr:rowOff>
    </xdr:from>
    <xdr:to>
      <xdr:col>116</xdr:col>
      <xdr:colOff>63500</xdr:colOff>
      <xdr:row>107</xdr:row>
      <xdr:rowOff>133731</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21323300" y="18478754"/>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85089</xdr:rowOff>
    </xdr:from>
    <xdr:to>
      <xdr:col>107</xdr:col>
      <xdr:colOff>101600</xdr:colOff>
      <xdr:row>108</xdr:row>
      <xdr:rowOff>15239</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203835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133731</xdr:rowOff>
    </xdr:from>
    <xdr:to>
      <xdr:col>111</xdr:col>
      <xdr:colOff>177800</xdr:colOff>
      <xdr:row>107</xdr:row>
      <xdr:rowOff>135889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flipV="1">
          <a:off x="20434300" y="18478881"/>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85344</xdr:rowOff>
    </xdr:from>
    <xdr:to>
      <xdr:col>102</xdr:col>
      <xdr:colOff>165100</xdr:colOff>
      <xdr:row>108</xdr:row>
      <xdr:rowOff>15494</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9494500" y="184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135889</xdr:rowOff>
    </xdr:from>
    <xdr:to>
      <xdr:col>107</xdr:col>
      <xdr:colOff>50800</xdr:colOff>
      <xdr:row>107</xdr:row>
      <xdr:rowOff>136144</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9545300" y="18481039"/>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99695</xdr:rowOff>
    </xdr:from>
    <xdr:to>
      <xdr:col>98</xdr:col>
      <xdr:colOff>38100</xdr:colOff>
      <xdr:row>108</xdr:row>
      <xdr:rowOff>29845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8605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136144</xdr:rowOff>
    </xdr:from>
    <xdr:to>
      <xdr:col>102</xdr:col>
      <xdr:colOff>114300</xdr:colOff>
      <xdr:row>107</xdr:row>
      <xdr:rowOff>150495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8656300" y="1848129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50" name="n_1aveValue【庁舎】&#10;一人当たり面積">
          <a:extLst>
            <a:ext uri="{FF2B5EF4-FFF2-40B4-BE49-F238E27FC236}">
              <a16:creationId xmlns:a16="http://schemas.microsoft.com/office/drawing/2014/main" id="{00000000-0008-0000-0F00-00008A020000}"/>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51" name="n_2aveValue【庁舎】&#10;一人当たり面積">
          <a:extLst>
            <a:ext uri="{FF2B5EF4-FFF2-40B4-BE49-F238E27FC236}">
              <a16:creationId xmlns:a16="http://schemas.microsoft.com/office/drawing/2014/main" id="{00000000-0008-0000-0F00-00008B020000}"/>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52" name="n_3aveValue【庁舎】&#10;一人当たり面積">
          <a:extLst>
            <a:ext uri="{FF2B5EF4-FFF2-40B4-BE49-F238E27FC236}">
              <a16:creationId xmlns:a16="http://schemas.microsoft.com/office/drawing/2014/main" id="{00000000-0008-0000-0F00-00008C020000}"/>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53" name="n_4aveValue【庁舎】&#10;一人当たり面積">
          <a:extLst>
            <a:ext uri="{FF2B5EF4-FFF2-40B4-BE49-F238E27FC236}">
              <a16:creationId xmlns:a16="http://schemas.microsoft.com/office/drawing/2014/main" id="{00000000-0008-0000-0F00-00008D020000}"/>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29608</xdr:rowOff>
    </xdr:from>
    <xdr:ext cx="469744" cy="259045"/>
    <xdr:sp macro="" textlink="">
      <xdr:nvSpPr>
        <xdr:cNvPr id="654" name="n_1mainValue【庁舎】&#10;一人当たり面積">
          <a:extLst>
            <a:ext uri="{FF2B5EF4-FFF2-40B4-BE49-F238E27FC236}">
              <a16:creationId xmlns:a16="http://schemas.microsoft.com/office/drawing/2014/main" id="{00000000-0008-0000-0F00-00008E020000}"/>
            </a:ext>
          </a:extLst>
        </xdr:cNvPr>
        <xdr:cNvSpPr txBox="1"/>
      </xdr:nvSpPr>
      <xdr:spPr>
        <a:xfrm>
          <a:off x="21075727" y="182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31766</xdr:rowOff>
    </xdr:from>
    <xdr:ext cx="469744" cy="259045"/>
    <xdr:sp macro="" textlink="">
      <xdr:nvSpPr>
        <xdr:cNvPr id="655" name="n_2mainValue【庁舎】&#10;一人当たり面積">
          <a:extLst>
            <a:ext uri="{FF2B5EF4-FFF2-40B4-BE49-F238E27FC236}">
              <a16:creationId xmlns:a16="http://schemas.microsoft.com/office/drawing/2014/main" id="{00000000-0008-0000-0F00-00008F020000}"/>
            </a:ext>
          </a:extLst>
        </xdr:cNvPr>
        <xdr:cNvSpPr txBox="1"/>
      </xdr:nvSpPr>
      <xdr:spPr>
        <a:xfrm>
          <a:off x="20199427" y="182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32021</xdr:rowOff>
    </xdr:from>
    <xdr:ext cx="469744" cy="259045"/>
    <xdr:sp macro="" textlink="">
      <xdr:nvSpPr>
        <xdr:cNvPr id="656" name="n_3mainValue【庁舎】&#10;一人当たり面積">
          <a:extLst>
            <a:ext uri="{FF2B5EF4-FFF2-40B4-BE49-F238E27FC236}">
              <a16:creationId xmlns:a16="http://schemas.microsoft.com/office/drawing/2014/main" id="{00000000-0008-0000-0F00-000090020000}"/>
            </a:ext>
          </a:extLst>
        </xdr:cNvPr>
        <xdr:cNvSpPr txBox="1"/>
      </xdr:nvSpPr>
      <xdr:spPr>
        <a:xfrm>
          <a:off x="19310427" y="182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46372</xdr:rowOff>
    </xdr:from>
    <xdr:ext cx="469744" cy="259045"/>
    <xdr:sp macro="" textlink="">
      <xdr:nvSpPr>
        <xdr:cNvPr id="657" name="n_4mainValue【庁舎】&#10;一人当たり面積">
          <a:extLst>
            <a:ext uri="{FF2B5EF4-FFF2-40B4-BE49-F238E27FC236}">
              <a16:creationId xmlns:a16="http://schemas.microsoft.com/office/drawing/2014/main" id="{00000000-0008-0000-0F00-000091020000}"/>
            </a:ext>
          </a:extLst>
        </xdr:cNvPr>
        <xdr:cNvSpPr txBox="1"/>
      </xdr:nvSpPr>
      <xdr:spPr>
        <a:xfrm>
          <a:off x="184214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消防施設」「庁舎」は、平均を下回っているが、そのほかの施設については類似団体平均を上回っている。「消防施設」は平成２７年度に防災センターとして整備しており、「庁舎」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年度に耐震工事及び一部増築を行った為、比較的減価償却が低い状況となってる。「福祉施設」については、は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％と高い水準となっています。今後、高齢化社会に備え今後も個別計画等に基づき、改修・更新など環境の整備を行う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予定ではあるが、他施設等との集約化・複合化等も検討していく</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
1,411
88.26
4,457,577
4,137,463
92,577
1,840,659
3,634,109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人口の減少や村内に中心となる産業が少ないこと等により、財政基盤が弱く類似団体の中でも低い指数（</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）となっており昨年度より悪化した。職員数及び会計年度任用職員数の抑制や公共事業の計画的執行を行い、地方創生へ向けた施策を推進しながら活力ある村づくりを展開しつつ財政基盤の強化を図る。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39612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433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160262</xdr:rowOff>
    </xdr:from>
    <xdr:to>
      <xdr:col>23</xdr:col>
      <xdr:colOff>184150</xdr:colOff>
      <xdr:row>45</xdr:row>
      <xdr:rowOff>90412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56139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9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％前後の比率となっている、令和５年度は前年度と比べ増となり、類似団体平均値も上回っている。福祉事務所の設置等により前年度より普通交付税は増加（前年度比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百万円増）したが、会計年度任用職員の増員に伴う人件費の増等により前年度と比べ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となった。公営企業の建設事業の継続的な実施により，今後も繰出金の増加が懸念される。引き続き職員の計画的採用や物件費等の義務的経費の削減に努め、地方債の新規発行を最低限に留めることで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65</xdr:row>
      <xdr:rowOff>152654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65535"/>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87503</xdr:rowOff>
    </xdr:from>
    <xdr:to>
      <xdr:col>19</xdr:col>
      <xdr:colOff>133350</xdr:colOff>
      <xdr:row>65</xdr:row>
      <xdr:rowOff>121285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3175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87503</xdr:rowOff>
    </xdr:from>
    <xdr:to>
      <xdr:col>15</xdr:col>
      <xdr:colOff>82550</xdr:colOff>
      <xdr:row>65</xdr:row>
      <xdr:rowOff>145415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3175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140589</xdr:rowOff>
    </xdr:from>
    <xdr:to>
      <xdr:col>11</xdr:col>
      <xdr:colOff>31750</xdr:colOff>
      <xdr:row>65</xdr:row>
      <xdr:rowOff>145415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8483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73931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36703</xdr:rowOff>
    </xdr:from>
    <xdr:to>
      <xdr:col>15</xdr:col>
      <xdr:colOff>133350</xdr:colOff>
      <xdr:row>65</xdr:row>
      <xdr:rowOff>138303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8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123080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89789</xdr:rowOff>
    </xdr:from>
    <xdr:to>
      <xdr:col>7</xdr:col>
      <xdr:colOff>31750</xdr:colOff>
      <xdr:row>66</xdr:row>
      <xdr:rowOff>19939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4716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により増加している。今後も計画的な職員採用により上昇を抑える。物件費については令和５年度は新型コロナウイルス対策や物価高騰に伴う需要費の増加等により、令和４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増加している。近年は物価高騰等により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55986</xdr:rowOff>
    </xdr:from>
    <xdr:to>
      <xdr:col>23</xdr:col>
      <xdr:colOff>133350</xdr:colOff>
      <xdr:row>82</xdr:row>
      <xdr:rowOff>73927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4886"/>
          <a:ext cx="838200" cy="1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36091</xdr:rowOff>
    </xdr:from>
    <xdr:to>
      <xdr:col>19</xdr:col>
      <xdr:colOff>133350</xdr:colOff>
      <xdr:row>82</xdr:row>
      <xdr:rowOff>55986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94991"/>
          <a:ext cx="889000" cy="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170673</xdr:rowOff>
    </xdr:from>
    <xdr:to>
      <xdr:col>15</xdr:col>
      <xdr:colOff>82550</xdr:colOff>
      <xdr:row>82</xdr:row>
      <xdr:rowOff>36091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8123"/>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169131</xdr:rowOff>
    </xdr:from>
    <xdr:to>
      <xdr:col>11</xdr:col>
      <xdr:colOff>31750</xdr:colOff>
      <xdr:row>81</xdr:row>
      <xdr:rowOff>170673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6581"/>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23127</xdr:rowOff>
    </xdr:from>
    <xdr:to>
      <xdr:col>23</xdr:col>
      <xdr:colOff>184150</xdr:colOff>
      <xdr:row>82</xdr:row>
      <xdr:rowOff>124727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166654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5186</xdr:rowOff>
    </xdr:from>
    <xdr:to>
      <xdr:col>19</xdr:col>
      <xdr:colOff>184150</xdr:colOff>
      <xdr:row>82</xdr:row>
      <xdr:rowOff>106786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91563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156741</xdr:rowOff>
    </xdr:from>
    <xdr:to>
      <xdr:col>15</xdr:col>
      <xdr:colOff>133350</xdr:colOff>
      <xdr:row>82</xdr:row>
      <xdr:rowOff>86891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71668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119873</xdr:rowOff>
    </xdr:from>
    <xdr:to>
      <xdr:col>11</xdr:col>
      <xdr:colOff>82550</xdr:colOff>
      <xdr:row>82</xdr:row>
      <xdr:rowOff>50023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118331</xdr:rowOff>
    </xdr:from>
    <xdr:to>
      <xdr:col>7</xdr:col>
      <xdr:colOff>31750</xdr:colOff>
      <xdr:row>82</xdr:row>
      <xdr:rowOff>48481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33258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ラスパイレス指数は類似団体平均値を上回っている。職員の計画的な採用を実施し、今後も給与水準の抑制に努める。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94235</xdr:rowOff>
    </xdr:from>
    <xdr:to>
      <xdr:col>81</xdr:col>
      <xdr:colOff>44450</xdr:colOff>
      <xdr:row>87</xdr:row>
      <xdr:rowOff>156972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10385"/>
          <a:ext cx="8382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70104</xdr:rowOff>
    </xdr:from>
    <xdr:to>
      <xdr:col>77</xdr:col>
      <xdr:colOff>44450</xdr:colOff>
      <xdr:row>87</xdr:row>
      <xdr:rowOff>94235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8625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169163</xdr:rowOff>
    </xdr:from>
    <xdr:to>
      <xdr:col>72</xdr:col>
      <xdr:colOff>203200</xdr:colOff>
      <xdr:row>87</xdr:row>
      <xdr:rowOff>70104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138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154687</xdr:rowOff>
    </xdr:from>
    <xdr:to>
      <xdr:col>68</xdr:col>
      <xdr:colOff>152400</xdr:colOff>
      <xdr:row>86</xdr:row>
      <xdr:rowOff>169163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99387"/>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106172</xdr:rowOff>
    </xdr:from>
    <xdr:to>
      <xdr:col>81</xdr:col>
      <xdr:colOff>95250</xdr:colOff>
      <xdr:row>88</xdr:row>
      <xdr:rowOff>36322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78249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9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43435</xdr:rowOff>
    </xdr:from>
    <xdr:to>
      <xdr:col>77</xdr:col>
      <xdr:colOff>95250</xdr:colOff>
      <xdr:row>87</xdr:row>
      <xdr:rowOff>145035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155212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2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19304</xdr:rowOff>
    </xdr:from>
    <xdr:to>
      <xdr:col>73</xdr:col>
      <xdr:colOff>44450</xdr:colOff>
      <xdr:row>87</xdr:row>
      <xdr:rowOff>120904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131081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0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118363</xdr:rowOff>
    </xdr:from>
    <xdr:to>
      <xdr:col>68</xdr:col>
      <xdr:colOff>203200</xdr:colOff>
      <xdr:row>87</xdr:row>
      <xdr:rowOff>48513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58690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103887</xdr:rowOff>
    </xdr:from>
    <xdr:to>
      <xdr:col>64</xdr:col>
      <xdr:colOff>152400</xdr:colOff>
      <xdr:row>87</xdr:row>
      <xdr:rowOff>34037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44214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人口千人当たりの職員数は類似団体平均値を上回っている。今後は行政サ－ビスを維持しつつ計画的な職員採用を実施し削減を図る。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126057</xdr:rowOff>
    </xdr:from>
    <xdr:to>
      <xdr:col>81</xdr:col>
      <xdr:colOff>44450</xdr:colOff>
      <xdr:row>60</xdr:row>
      <xdr:rowOff>133755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13057"/>
          <a:ext cx="8382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104225</xdr:rowOff>
    </xdr:from>
    <xdr:to>
      <xdr:col>77</xdr:col>
      <xdr:colOff>44450</xdr:colOff>
      <xdr:row>60</xdr:row>
      <xdr:rowOff>133755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91225"/>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103536</xdr:rowOff>
    </xdr:from>
    <xdr:to>
      <xdr:col>72</xdr:col>
      <xdr:colOff>203200</xdr:colOff>
      <xdr:row>60</xdr:row>
      <xdr:rowOff>104225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90536"/>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76073</xdr:rowOff>
    </xdr:from>
    <xdr:to>
      <xdr:col>68</xdr:col>
      <xdr:colOff>152400</xdr:colOff>
      <xdr:row>60</xdr:row>
      <xdr:rowOff>103536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63073"/>
          <a:ext cx="8890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75257</xdr:rowOff>
    </xdr:from>
    <xdr:to>
      <xdr:col>81</xdr:col>
      <xdr:colOff>95250</xdr:colOff>
      <xdr:row>61</xdr:row>
      <xdr:rowOff>5407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47334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3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82955</xdr:rowOff>
    </xdr:from>
    <xdr:to>
      <xdr:col>77</xdr:col>
      <xdr:colOff>95250</xdr:colOff>
      <xdr:row>61</xdr:row>
      <xdr:rowOff>13105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169332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53425</xdr:rowOff>
    </xdr:from>
    <xdr:to>
      <xdr:col>73</xdr:col>
      <xdr:colOff>44450</xdr:colOff>
      <xdr:row>60</xdr:row>
      <xdr:rowOff>155025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139802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52736</xdr:rowOff>
    </xdr:from>
    <xdr:to>
      <xdr:col>68</xdr:col>
      <xdr:colOff>203200</xdr:colOff>
      <xdr:row>60</xdr:row>
      <xdr:rowOff>154336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139113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25273</xdr:rowOff>
    </xdr:from>
    <xdr:to>
      <xdr:col>64</xdr:col>
      <xdr:colOff>152400</xdr:colOff>
      <xdr:row>60</xdr:row>
      <xdr:rowOff>126873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111650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9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％減少し、類似団体平均値と同値となった。公債費は、前年度より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増加したが、これは令和２年度実施した庁舎耐震化事業の元金償還が開始したことが主な理由である。アマミノクロウサギ研究飼育施設（仮称）の建設事業の実施など今後も大型事業の実施が控えているため、公債費の増加が懸念される。引き続き地方債残高の減少を図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9313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1699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138006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102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42</xdr:row>
      <xdr:rowOff>162137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以前から将来負担比率は無しとなっている。しかし、令和２年度に実施した庁舎耐震化事業の元金償還が開始するなど公債費の増加が見込まれることやアマミノクロウサギ研究飼育施設（仮称）の建設事業等の大型事業の実施により近年、地方債残高が増加しており将来負担比率の発生が見込まれるため、今後も将来負担比率無しの状態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
1,411
88.26
4,457,577
4,137,463
92,577
1,840,659
3,634,109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平均値を上回っているが令和５年度は令和４年度と比較して会計年度任用職員による人件費の経常一般財源が減少したことにより改善している。今後も計画的な職員採用を実施し削減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096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66040</xdr:rowOff>
    </xdr:from>
    <xdr:to>
      <xdr:col>19</xdr:col>
      <xdr:colOff>187325</xdr:colOff>
      <xdr:row>37</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96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66040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09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82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xdr:rowOff>
    </xdr:from>
    <xdr:to>
      <xdr:col>24</xdr:col>
      <xdr:colOff>76200</xdr:colOff>
      <xdr:row>37</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68580</xdr:rowOff>
    </xdr:from>
    <xdr:to>
      <xdr:col>20</xdr:col>
      <xdr:colOff>38100</xdr:colOff>
      <xdr:row>37</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15240</xdr:rowOff>
    </xdr:from>
    <xdr:to>
      <xdr:col>15</xdr:col>
      <xdr:colOff>149225</xdr:colOff>
      <xdr:row>37</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令和２年度までは類似団体平均を下回っていたが、令和３年度から類似団体平均を上回っており、令和５年度も前年度と比べて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主な要因は、物価高騰に伴う需要費の増加や業務の複雑化による委託費の増加等によるものである。今後も業務多様化による電算関係経費の増加等今後も悪化が懸念される。各種委託料の見直しや、旅費・需用費の抑制及び予算編成時のシ－リングの実施などにより抑制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17</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622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147574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890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22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42418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2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115062</xdr:rowOff>
    </xdr:from>
    <xdr:to>
      <xdr:col>82</xdr:col>
      <xdr:colOff>158750</xdr:colOff>
      <xdr:row>18</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87139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扶助費は類似団体平均値を上回っており、前年度と比べ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は福祉事務所設置によるものではあるが、高齢者割合が高いことや子育て支援に係る単独事業等により今後も悪化が懸念される。行政サ－ビスを低下させないようにしながら、かつ介護予防の推進等により上昇を抑える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57</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4245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値を上回っている。繰出金については公営企業の継続事業による公債費の増や医療費が高い水準で移行していること等により今後も比率上昇が懸念される。介護予防の推進や適正な使用料・保険料の設定等により、繰出基準を超える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7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7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2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補助費は類似団体平均値を下回っており、昨年度より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ポイント減となっている。今後も各種団体への補助金の見直しや不要な負担金の削除を図り改善に努める。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53848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16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53848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類似団体平均値を下回っており、令和元年度からは徐々に減少していたが令和５年度は増加した。主な要因としては、令和２年度実施の庁舎耐震化事業等の元金償還の開始したためである。近年は繰上償還を実施するなど地方債残高の削減に努めているが、アマミノクロウサギ研究飼育施設（仮称）の建設事業等大型事業が控えているため、公債費の増加が懸念され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533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77</xdr:row>
      <xdr:rowOff>8889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533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105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019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104157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以前として類似団体平均値を上回っている。今後も繰出金の増加が予想されることにより上昇が懸念される。計画的な職員採用による人件費の抑制や予算編成時のシ－リングの実施などにより改善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146594</xdr:rowOff>
    </xdr:from>
    <xdr:to>
      <xdr:col>82</xdr:col>
      <xdr:colOff>107950</xdr:colOff>
      <xdr:row>79</xdr:row>
      <xdr:rowOff>4536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1969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51888</xdr:rowOff>
    </xdr:from>
    <xdr:to>
      <xdr:col>78</xdr:col>
      <xdr:colOff>69850</xdr:colOff>
      <xdr:row>78</xdr:row>
      <xdr:rowOff>146594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249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51888</xdr:rowOff>
    </xdr:from>
    <xdr:to>
      <xdr:col>73</xdr:col>
      <xdr:colOff>180975</xdr:colOff>
      <xdr:row>78</xdr:row>
      <xdr:rowOff>51888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24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51888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62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125186</xdr:rowOff>
    </xdr:from>
    <xdr:to>
      <xdr:col>82</xdr:col>
      <xdr:colOff>158750</xdr:colOff>
      <xdr:row>79</xdr:row>
      <xdr:rowOff>55336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97263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10721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xdr:rowOff>
    </xdr:from>
    <xdr:to>
      <xdr:col>74</xdr:col>
      <xdr:colOff>31750</xdr:colOff>
      <xdr:row>78</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87465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xdr:rowOff>
    </xdr:from>
    <xdr:to>
      <xdr:col>69</xdr:col>
      <xdr:colOff>142875</xdr:colOff>
      <xdr:row>78</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87465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115235</xdr:rowOff>
    </xdr:from>
    <xdr:to>
      <xdr:col>29</xdr:col>
      <xdr:colOff>127000</xdr:colOff>
      <xdr:row>16</xdr:row>
      <xdr:rowOff>165815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906060"/>
          <a:ext cx="647700" cy="50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165815</xdr:rowOff>
    </xdr:from>
    <xdr:to>
      <xdr:col>26</xdr:col>
      <xdr:colOff>50800</xdr:colOff>
      <xdr:row>17</xdr:row>
      <xdr:rowOff>44432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956640"/>
          <a:ext cx="698500" cy="5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44432</xdr:rowOff>
    </xdr:from>
    <xdr:to>
      <xdr:col>22</xdr:col>
      <xdr:colOff>114300</xdr:colOff>
      <xdr:row>17</xdr:row>
      <xdr:rowOff>72895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06707"/>
          <a:ext cx="698500" cy="28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72895</xdr:rowOff>
    </xdr:from>
    <xdr:to>
      <xdr:col>18</xdr:col>
      <xdr:colOff>177800</xdr:colOff>
      <xdr:row>17</xdr:row>
      <xdr:rowOff>80156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035170"/>
          <a:ext cx="698500" cy="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64435</xdr:rowOff>
    </xdr:from>
    <xdr:to>
      <xdr:col>29</xdr:col>
      <xdr:colOff>177800</xdr:colOff>
      <xdr:row>16</xdr:row>
      <xdr:rowOff>166035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85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80962</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70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115015</xdr:rowOff>
    </xdr:from>
    <xdr:to>
      <xdr:col>26</xdr:col>
      <xdr:colOff>101600</xdr:colOff>
      <xdr:row>17</xdr:row>
      <xdr:rowOff>45165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905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55342</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67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165082</xdr:rowOff>
    </xdr:from>
    <xdr:to>
      <xdr:col>22</xdr:col>
      <xdr:colOff>165100</xdr:colOff>
      <xdr:row>17</xdr:row>
      <xdr:rowOff>95232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95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105409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7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22095</xdr:rowOff>
    </xdr:from>
    <xdr:to>
      <xdr:col>19</xdr:col>
      <xdr:colOff>38100</xdr:colOff>
      <xdr:row>17</xdr:row>
      <xdr:rowOff>123695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98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133872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75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29356</xdr:rowOff>
    </xdr:from>
    <xdr:to>
      <xdr:col>15</xdr:col>
      <xdr:colOff>101600</xdr:colOff>
      <xdr:row>17</xdr:row>
      <xdr:rowOff>130956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991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141133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76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246695</xdr:rowOff>
    </xdr:from>
    <xdr:to>
      <xdr:col>29</xdr:col>
      <xdr:colOff>127000</xdr:colOff>
      <xdr:row>36</xdr:row>
      <xdr:rowOff>9081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57045"/>
          <a:ext cx="647700" cy="105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206191</xdr:rowOff>
    </xdr:from>
    <xdr:to>
      <xdr:col>26</xdr:col>
      <xdr:colOff>50800</xdr:colOff>
      <xdr:row>36</xdr:row>
      <xdr:rowOff>9081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16541"/>
          <a:ext cx="698500" cy="145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206191</xdr:rowOff>
    </xdr:from>
    <xdr:to>
      <xdr:col>22</xdr:col>
      <xdr:colOff>114300</xdr:colOff>
      <xdr:row>35</xdr:row>
      <xdr:rowOff>244718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16541"/>
          <a:ext cx="698500" cy="3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220014</xdr:rowOff>
    </xdr:from>
    <xdr:to>
      <xdr:col>18</xdr:col>
      <xdr:colOff>177800</xdr:colOff>
      <xdr:row>35</xdr:row>
      <xdr:rowOff>244718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30364"/>
          <a:ext cx="698500" cy="24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195895</xdr:rowOff>
    </xdr:from>
    <xdr:to>
      <xdr:col>29</xdr:col>
      <xdr:colOff>177800</xdr:colOff>
      <xdr:row>35</xdr:row>
      <xdr:rowOff>297495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0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40972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5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301181</xdr:rowOff>
    </xdr:from>
    <xdr:to>
      <xdr:col>26</xdr:col>
      <xdr:colOff>101600</xdr:colOff>
      <xdr:row>36</xdr:row>
      <xdr:rowOff>59881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1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70058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8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155391</xdr:rowOff>
    </xdr:from>
    <xdr:to>
      <xdr:col>22</xdr:col>
      <xdr:colOff>165100</xdr:colOff>
      <xdr:row>35</xdr:row>
      <xdr:rowOff>256991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6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267168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3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193918</xdr:rowOff>
    </xdr:from>
    <xdr:to>
      <xdr:col>19</xdr:col>
      <xdr:colOff>38100</xdr:colOff>
      <xdr:row>35</xdr:row>
      <xdr:rowOff>295518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305695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169214</xdr:rowOff>
    </xdr:from>
    <xdr:to>
      <xdr:col>15</xdr:col>
      <xdr:colOff>101600</xdr:colOff>
      <xdr:row>35</xdr:row>
      <xdr:rowOff>270814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7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280991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4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
1,411
88.26
4,457,577
4,137,463
92,577
1,840,659
3,634,109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28677</xdr:rowOff>
    </xdr:from>
    <xdr:to>
      <xdr:col>24</xdr:col>
      <xdr:colOff>63500</xdr:colOff>
      <xdr:row>35</xdr:row>
      <xdr:rowOff>46251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29427"/>
          <a:ext cx="838200" cy="1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46251</xdr:rowOff>
    </xdr:from>
    <xdr:to>
      <xdr:col>19</xdr:col>
      <xdr:colOff>177800</xdr:colOff>
      <xdr:row>35</xdr:row>
      <xdr:rowOff>81364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47001"/>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81364</xdr:rowOff>
    </xdr:from>
    <xdr:to>
      <xdr:col>15</xdr:col>
      <xdr:colOff>50800</xdr:colOff>
      <xdr:row>35</xdr:row>
      <xdr:rowOff>128351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82114"/>
          <a:ext cx="889000" cy="4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128351</xdr:rowOff>
    </xdr:from>
    <xdr:to>
      <xdr:col>10</xdr:col>
      <xdr:colOff>114300</xdr:colOff>
      <xdr:row>36</xdr:row>
      <xdr:rowOff>47331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29101"/>
          <a:ext cx="889000" cy="9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149327</xdr:rowOff>
    </xdr:from>
    <xdr:to>
      <xdr:col>24</xdr:col>
      <xdr:colOff>114300</xdr:colOff>
      <xdr:row>35</xdr:row>
      <xdr:rowOff>79477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3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166901</xdr:rowOff>
    </xdr:from>
    <xdr:to>
      <xdr:col>20</xdr:col>
      <xdr:colOff>38100</xdr:colOff>
      <xdr:row>35</xdr:row>
      <xdr:rowOff>97051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113578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7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30564</xdr:rowOff>
    </xdr:from>
    <xdr:to>
      <xdr:col>15</xdr:col>
      <xdr:colOff>101600</xdr:colOff>
      <xdr:row>35</xdr:row>
      <xdr:rowOff>132164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148691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77551</xdr:rowOff>
    </xdr:from>
    <xdr:to>
      <xdr:col>10</xdr:col>
      <xdr:colOff>165100</xdr:colOff>
      <xdr:row>36</xdr:row>
      <xdr:rowOff>7701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24228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5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167981</xdr:rowOff>
    </xdr:from>
    <xdr:to>
      <xdr:col>6</xdr:col>
      <xdr:colOff>38100</xdr:colOff>
      <xdr:row>36</xdr:row>
      <xdr:rowOff>98131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114658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163271</xdr:rowOff>
    </xdr:from>
    <xdr:to>
      <xdr:col>24</xdr:col>
      <xdr:colOff>63500</xdr:colOff>
      <xdr:row>56</xdr:row>
      <xdr:rowOff>170188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64471"/>
          <a:ext cx="838200" cy="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170188</xdr:rowOff>
    </xdr:from>
    <xdr:to>
      <xdr:col>19</xdr:col>
      <xdr:colOff>177800</xdr:colOff>
      <xdr:row>57</xdr:row>
      <xdr:rowOff>7562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1388"/>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7562</xdr:rowOff>
    </xdr:from>
    <xdr:to>
      <xdr:col>15</xdr:col>
      <xdr:colOff>50800</xdr:colOff>
      <xdr:row>57</xdr:row>
      <xdr:rowOff>36261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0212"/>
          <a:ext cx="889000" cy="2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8668</xdr:rowOff>
    </xdr:from>
    <xdr:to>
      <xdr:col>10</xdr:col>
      <xdr:colOff>114300</xdr:colOff>
      <xdr:row>57</xdr:row>
      <xdr:rowOff>36261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81318"/>
          <a:ext cx="889000" cy="2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112471</xdr:rowOff>
    </xdr:from>
    <xdr:to>
      <xdr:col>24</xdr:col>
      <xdr:colOff>114300</xdr:colOff>
      <xdr:row>57</xdr:row>
      <xdr:rowOff>42621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135348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6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119388</xdr:rowOff>
    </xdr:from>
    <xdr:to>
      <xdr:col>20</xdr:col>
      <xdr:colOff>38100</xdr:colOff>
      <xdr:row>57</xdr:row>
      <xdr:rowOff>49538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66065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9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128212</xdr:rowOff>
    </xdr:from>
    <xdr:to>
      <xdr:col>15</xdr:col>
      <xdr:colOff>101600</xdr:colOff>
      <xdr:row>57</xdr:row>
      <xdr:rowOff>58362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74889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0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156911</xdr:rowOff>
    </xdr:from>
    <xdr:to>
      <xdr:col>10</xdr:col>
      <xdr:colOff>165100</xdr:colOff>
      <xdr:row>57</xdr:row>
      <xdr:rowOff>87061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103588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129318</xdr:rowOff>
    </xdr:from>
    <xdr:to>
      <xdr:col>6</xdr:col>
      <xdr:colOff>38100</xdr:colOff>
      <xdr:row>57</xdr:row>
      <xdr:rowOff>59468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75995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0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15753</xdr:rowOff>
    </xdr:from>
    <xdr:to>
      <xdr:col>24</xdr:col>
      <xdr:colOff>63500</xdr:colOff>
      <xdr:row>78</xdr:row>
      <xdr:rowOff>42732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88853"/>
          <a:ext cx="838200" cy="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15753</xdr:rowOff>
    </xdr:from>
    <xdr:to>
      <xdr:col>19</xdr:col>
      <xdr:colOff>177800</xdr:colOff>
      <xdr:row>78</xdr:row>
      <xdr:rowOff>55265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8853"/>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55265</xdr:rowOff>
    </xdr:from>
    <xdr:to>
      <xdr:col>15</xdr:col>
      <xdr:colOff>50800</xdr:colOff>
      <xdr:row>78</xdr:row>
      <xdr:rowOff>138771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28365"/>
          <a:ext cx="889000" cy="8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124467</xdr:rowOff>
    </xdr:from>
    <xdr:to>
      <xdr:col>10</xdr:col>
      <xdr:colOff>114300</xdr:colOff>
      <xdr:row>78</xdr:row>
      <xdr:rowOff>138771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97567"/>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163382</xdr:rowOff>
    </xdr:from>
    <xdr:to>
      <xdr:col>24</xdr:col>
      <xdr:colOff>114300</xdr:colOff>
      <xdr:row>78</xdr:row>
      <xdr:rowOff>93532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136403</xdr:rowOff>
    </xdr:from>
    <xdr:to>
      <xdr:col>20</xdr:col>
      <xdr:colOff>38100</xdr:colOff>
      <xdr:row>78</xdr:row>
      <xdr:rowOff>66553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57680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3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4465</xdr:rowOff>
    </xdr:from>
    <xdr:to>
      <xdr:col>15</xdr:col>
      <xdr:colOff>101600</xdr:colOff>
      <xdr:row>78</xdr:row>
      <xdr:rowOff>106065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97192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87971</xdr:rowOff>
    </xdr:from>
    <xdr:to>
      <xdr:col>10</xdr:col>
      <xdr:colOff>165100</xdr:colOff>
      <xdr:row>79</xdr:row>
      <xdr:rowOff>18121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9248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55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73667</xdr:rowOff>
    </xdr:from>
    <xdr:to>
      <xdr:col>6</xdr:col>
      <xdr:colOff>38100</xdr:colOff>
      <xdr:row>79</xdr:row>
      <xdr:rowOff>3817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128902</xdr:rowOff>
    </xdr:from>
    <xdr:to>
      <xdr:col>24</xdr:col>
      <xdr:colOff>63500</xdr:colOff>
      <xdr:row>94</xdr:row>
      <xdr:rowOff>4513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5559402"/>
          <a:ext cx="838200" cy="5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166607</xdr:rowOff>
    </xdr:from>
    <xdr:to>
      <xdr:col>19</xdr:col>
      <xdr:colOff>177800</xdr:colOff>
      <xdr:row>94</xdr:row>
      <xdr:rowOff>4513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5940007"/>
          <a:ext cx="889000" cy="18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166607</xdr:rowOff>
    </xdr:from>
    <xdr:to>
      <xdr:col>15</xdr:col>
      <xdr:colOff>50800</xdr:colOff>
      <xdr:row>94</xdr:row>
      <xdr:rowOff>159184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5940007"/>
          <a:ext cx="889000" cy="3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159184</xdr:rowOff>
    </xdr:from>
    <xdr:to>
      <xdr:col>10</xdr:col>
      <xdr:colOff>114300</xdr:colOff>
      <xdr:row>95</xdr:row>
      <xdr:rowOff>14351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275484"/>
          <a:ext cx="8890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78102</xdr:rowOff>
    </xdr:from>
    <xdr:to>
      <xdr:col>24</xdr:col>
      <xdr:colOff>114300</xdr:colOff>
      <xdr:row>91</xdr:row>
      <xdr:rowOff>8252</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5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31129</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46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125163</xdr:rowOff>
    </xdr:from>
    <xdr:to>
      <xdr:col>20</xdr:col>
      <xdr:colOff>38100</xdr:colOff>
      <xdr:row>94</xdr:row>
      <xdr:rowOff>55313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0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71840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8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115807</xdr:rowOff>
    </xdr:from>
    <xdr:to>
      <xdr:col>15</xdr:col>
      <xdr:colOff>101600</xdr:colOff>
      <xdr:row>93</xdr:row>
      <xdr:rowOff>45957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62484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6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108384</xdr:rowOff>
    </xdr:from>
    <xdr:to>
      <xdr:col>10</xdr:col>
      <xdr:colOff>165100</xdr:colOff>
      <xdr:row>95</xdr:row>
      <xdr:rowOff>38534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55061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135001</xdr:rowOff>
    </xdr:from>
    <xdr:to>
      <xdr:col>6</xdr:col>
      <xdr:colOff>38100</xdr:colOff>
      <xdr:row>95</xdr:row>
      <xdr:rowOff>65151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2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81678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0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85535</xdr:rowOff>
    </xdr:from>
    <xdr:to>
      <xdr:col>55</xdr:col>
      <xdr:colOff>0</xdr:colOff>
      <xdr:row>37</xdr:row>
      <xdr:rowOff>105218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29185"/>
          <a:ext cx="8382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105218</xdr:rowOff>
    </xdr:from>
    <xdr:to>
      <xdr:col>50</xdr:col>
      <xdr:colOff>114300</xdr:colOff>
      <xdr:row>37</xdr:row>
      <xdr:rowOff>108203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48868"/>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26070</xdr:rowOff>
    </xdr:from>
    <xdr:to>
      <xdr:col>45</xdr:col>
      <xdr:colOff>177800</xdr:colOff>
      <xdr:row>37</xdr:row>
      <xdr:rowOff>108203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69720"/>
          <a:ext cx="8890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26070</xdr:rowOff>
    </xdr:from>
    <xdr:to>
      <xdr:col>41</xdr:col>
      <xdr:colOff>50800</xdr:colOff>
      <xdr:row>37</xdr:row>
      <xdr:rowOff>135664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69720"/>
          <a:ext cx="889000" cy="10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34735</xdr:rowOff>
    </xdr:from>
    <xdr:to>
      <xdr:col>55</xdr:col>
      <xdr:colOff>50800</xdr:colOff>
      <xdr:row>37</xdr:row>
      <xdr:rowOff>136335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57612</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22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54418</xdr:rowOff>
    </xdr:from>
    <xdr:to>
      <xdr:col>50</xdr:col>
      <xdr:colOff>165100</xdr:colOff>
      <xdr:row>37</xdr:row>
      <xdr:rowOff>156018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9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147145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49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57403</xdr:rowOff>
    </xdr:from>
    <xdr:to>
      <xdr:col>46</xdr:col>
      <xdr:colOff>38100</xdr:colOff>
      <xdr:row>37</xdr:row>
      <xdr:rowOff>159003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4080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7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146720</xdr:rowOff>
    </xdr:from>
    <xdr:to>
      <xdr:col>41</xdr:col>
      <xdr:colOff>101600</xdr:colOff>
      <xdr:row>37</xdr:row>
      <xdr:rowOff>76870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67997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1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84864</xdr:rowOff>
    </xdr:from>
    <xdr:to>
      <xdr:col>36</xdr:col>
      <xdr:colOff>165100</xdr:colOff>
      <xdr:row>38</xdr:row>
      <xdr:rowOff>15014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6141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2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169283</xdr:rowOff>
    </xdr:from>
    <xdr:to>
      <xdr:col>55</xdr:col>
      <xdr:colOff>0</xdr:colOff>
      <xdr:row>58</xdr:row>
      <xdr:rowOff>10513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41933"/>
          <a:ext cx="8382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169283</xdr:rowOff>
    </xdr:from>
    <xdr:to>
      <xdr:col>50</xdr:col>
      <xdr:colOff>114300</xdr:colOff>
      <xdr:row>58</xdr:row>
      <xdr:rowOff>22956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941933"/>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106353</xdr:rowOff>
    </xdr:from>
    <xdr:to>
      <xdr:col>45</xdr:col>
      <xdr:colOff>177800</xdr:colOff>
      <xdr:row>58</xdr:row>
      <xdr:rowOff>22956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879003"/>
          <a:ext cx="889000" cy="8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106353</xdr:rowOff>
    </xdr:from>
    <xdr:to>
      <xdr:col>41</xdr:col>
      <xdr:colOff>50800</xdr:colOff>
      <xdr:row>58</xdr:row>
      <xdr:rowOff>23306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879003"/>
          <a:ext cx="889000" cy="8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131163</xdr:rowOff>
    </xdr:from>
    <xdr:to>
      <xdr:col>55</xdr:col>
      <xdr:colOff>50800</xdr:colOff>
      <xdr:row>58</xdr:row>
      <xdr:rowOff>61313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90540</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69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118483</xdr:rowOff>
    </xdr:from>
    <xdr:to>
      <xdr:col>50</xdr:col>
      <xdr:colOff>165100</xdr:colOff>
      <xdr:row>58</xdr:row>
      <xdr:rowOff>48633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65160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143606</xdr:rowOff>
    </xdr:from>
    <xdr:to>
      <xdr:col>46</xdr:col>
      <xdr:colOff>38100</xdr:colOff>
      <xdr:row>58</xdr:row>
      <xdr:rowOff>73756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90283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9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55553</xdr:rowOff>
    </xdr:from>
    <xdr:to>
      <xdr:col>41</xdr:col>
      <xdr:colOff>101600</xdr:colOff>
      <xdr:row>57</xdr:row>
      <xdr:rowOff>157153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82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2230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0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143956</xdr:rowOff>
    </xdr:from>
    <xdr:to>
      <xdr:col>36</xdr:col>
      <xdr:colOff>165100</xdr:colOff>
      <xdr:row>58</xdr:row>
      <xdr:rowOff>74106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90633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9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154205</xdr:rowOff>
    </xdr:from>
    <xdr:to>
      <xdr:col>55</xdr:col>
      <xdr:colOff>0</xdr:colOff>
      <xdr:row>78</xdr:row>
      <xdr:rowOff>99589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55855"/>
          <a:ext cx="838200" cy="1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15424</xdr:rowOff>
    </xdr:from>
    <xdr:to>
      <xdr:col>50</xdr:col>
      <xdr:colOff>114300</xdr:colOff>
      <xdr:row>78</xdr:row>
      <xdr:rowOff>99589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88524"/>
          <a:ext cx="889000" cy="8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164274</xdr:rowOff>
    </xdr:from>
    <xdr:to>
      <xdr:col>45</xdr:col>
      <xdr:colOff>177800</xdr:colOff>
      <xdr:row>78</xdr:row>
      <xdr:rowOff>15424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65924"/>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164274</xdr:rowOff>
    </xdr:from>
    <xdr:to>
      <xdr:col>41</xdr:col>
      <xdr:colOff>50800</xdr:colOff>
      <xdr:row>78</xdr:row>
      <xdr:rowOff>38790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65924"/>
          <a:ext cx="889000" cy="4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103405</xdr:rowOff>
    </xdr:from>
    <xdr:to>
      <xdr:col>55</xdr:col>
      <xdr:colOff>50800</xdr:colOff>
      <xdr:row>78</xdr:row>
      <xdr:rowOff>33555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126282</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5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48789</xdr:rowOff>
    </xdr:from>
    <xdr:to>
      <xdr:col>50</xdr:col>
      <xdr:colOff>165100</xdr:colOff>
      <xdr:row>78</xdr:row>
      <xdr:rowOff>150389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141516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136074</xdr:rowOff>
    </xdr:from>
    <xdr:to>
      <xdr:col>46</xdr:col>
      <xdr:colOff>38100</xdr:colOff>
      <xdr:row>78</xdr:row>
      <xdr:rowOff>66224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57351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43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113474</xdr:rowOff>
    </xdr:from>
    <xdr:to>
      <xdr:col>41</xdr:col>
      <xdr:colOff>101600</xdr:colOff>
      <xdr:row>78</xdr:row>
      <xdr:rowOff>43624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60151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159440</xdr:rowOff>
    </xdr:from>
    <xdr:to>
      <xdr:col>36</xdr:col>
      <xdr:colOff>165100</xdr:colOff>
      <xdr:row>78</xdr:row>
      <xdr:rowOff>89590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80717</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45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11835</xdr:rowOff>
    </xdr:from>
    <xdr:to>
      <xdr:col>55</xdr:col>
      <xdr:colOff>0</xdr:colOff>
      <xdr:row>98</xdr:row>
      <xdr:rowOff>58913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13935"/>
          <a:ext cx="838200" cy="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11835</xdr:rowOff>
    </xdr:from>
    <xdr:to>
      <xdr:col>50</xdr:col>
      <xdr:colOff>114300</xdr:colOff>
      <xdr:row>98</xdr:row>
      <xdr:rowOff>56584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13935"/>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146921</xdr:rowOff>
    </xdr:from>
    <xdr:to>
      <xdr:col>45</xdr:col>
      <xdr:colOff>177800</xdr:colOff>
      <xdr:row>98</xdr:row>
      <xdr:rowOff>56584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777571"/>
          <a:ext cx="889000" cy="8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146921</xdr:rowOff>
    </xdr:from>
    <xdr:to>
      <xdr:col>41</xdr:col>
      <xdr:colOff>50800</xdr:colOff>
      <xdr:row>98</xdr:row>
      <xdr:rowOff>51171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777571"/>
          <a:ext cx="889000" cy="7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8113</xdr:rowOff>
    </xdr:from>
    <xdr:to>
      <xdr:col>55</xdr:col>
      <xdr:colOff>50800</xdr:colOff>
      <xdr:row>98</xdr:row>
      <xdr:rowOff>109713</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1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138940</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132485</xdr:rowOff>
    </xdr:from>
    <xdr:to>
      <xdr:col>50</xdr:col>
      <xdr:colOff>165100</xdr:colOff>
      <xdr:row>98</xdr:row>
      <xdr:rowOff>62635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79162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3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5784</xdr:rowOff>
    </xdr:from>
    <xdr:to>
      <xdr:col>46</xdr:col>
      <xdr:colOff>38100</xdr:colOff>
      <xdr:row>98</xdr:row>
      <xdr:rowOff>107384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123911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96121</xdr:rowOff>
    </xdr:from>
    <xdr:to>
      <xdr:col>41</xdr:col>
      <xdr:colOff>101600</xdr:colOff>
      <xdr:row>98</xdr:row>
      <xdr:rowOff>26271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42798</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371</xdr:rowOff>
    </xdr:from>
    <xdr:to>
      <xdr:col>36</xdr:col>
      <xdr:colOff>165100</xdr:colOff>
      <xdr:row>98</xdr:row>
      <xdr:rowOff>101971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0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118498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7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91294</xdr:rowOff>
    </xdr:from>
    <xdr:to>
      <xdr:col>85</xdr:col>
      <xdr:colOff>127000</xdr:colOff>
      <xdr:row>39</xdr:row>
      <xdr:rowOff>15029</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434944"/>
          <a:ext cx="838200" cy="26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27427</xdr:rowOff>
    </xdr:from>
    <xdr:to>
      <xdr:col>81</xdr:col>
      <xdr:colOff>50800</xdr:colOff>
      <xdr:row>39</xdr:row>
      <xdr:rowOff>15029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542527"/>
          <a:ext cx="889000" cy="15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4201</xdr:rowOff>
    </xdr:from>
    <xdr:to>
      <xdr:col>76</xdr:col>
      <xdr:colOff>114300</xdr:colOff>
      <xdr:row>38</xdr:row>
      <xdr:rowOff>27427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519301"/>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4201</xdr:rowOff>
    </xdr:from>
    <xdr:to>
      <xdr:col>71</xdr:col>
      <xdr:colOff>177800</xdr:colOff>
      <xdr:row>38</xdr:row>
      <xdr:rowOff>99280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519301"/>
          <a:ext cx="889000" cy="9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40494</xdr:rowOff>
    </xdr:from>
    <xdr:to>
      <xdr:col>85</xdr:col>
      <xdr:colOff>177800</xdr:colOff>
      <xdr:row>37</xdr:row>
      <xdr:rowOff>142094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3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63371</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23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135679</xdr:rowOff>
    </xdr:from>
    <xdr:to>
      <xdr:col>81</xdr:col>
      <xdr:colOff>101600</xdr:colOff>
      <xdr:row>39</xdr:row>
      <xdr:rowOff>65829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56956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148077</xdr:rowOff>
    </xdr:from>
    <xdr:to>
      <xdr:col>76</xdr:col>
      <xdr:colOff>165100</xdr:colOff>
      <xdr:row>38</xdr:row>
      <xdr:rowOff>78227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4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94754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124851</xdr:rowOff>
    </xdr:from>
    <xdr:to>
      <xdr:col>72</xdr:col>
      <xdr:colOff>38100</xdr:colOff>
      <xdr:row>38</xdr:row>
      <xdr:rowOff>55001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71528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4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48480</xdr:rowOff>
    </xdr:from>
    <xdr:to>
      <xdr:col>67</xdr:col>
      <xdr:colOff>101600</xdr:colOff>
      <xdr:row>38</xdr:row>
      <xdr:rowOff>150080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166607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79401</xdr:rowOff>
    </xdr:from>
    <xdr:to>
      <xdr:col>85</xdr:col>
      <xdr:colOff>127000</xdr:colOff>
      <xdr:row>76</xdr:row>
      <xdr:rowOff>138260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109601"/>
          <a:ext cx="838200" cy="5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70055</xdr:rowOff>
    </xdr:from>
    <xdr:to>
      <xdr:col>81</xdr:col>
      <xdr:colOff>50800</xdr:colOff>
      <xdr:row>76</xdr:row>
      <xdr:rowOff>138260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100255"/>
          <a:ext cx="889000" cy="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70055</xdr:rowOff>
    </xdr:from>
    <xdr:to>
      <xdr:col>76</xdr:col>
      <xdr:colOff>114300</xdr:colOff>
      <xdr:row>76</xdr:row>
      <xdr:rowOff>78530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00255"/>
          <a:ext cx="8890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58114</xdr:rowOff>
    </xdr:from>
    <xdr:to>
      <xdr:col>71</xdr:col>
      <xdr:colOff>177800</xdr:colOff>
      <xdr:row>76</xdr:row>
      <xdr:rowOff>78530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088314"/>
          <a:ext cx="8890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28601</xdr:rowOff>
    </xdr:from>
    <xdr:to>
      <xdr:col>85</xdr:col>
      <xdr:colOff>177800</xdr:colOff>
      <xdr:row>76</xdr:row>
      <xdr:rowOff>130201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0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51478</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91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87460</xdr:rowOff>
    </xdr:from>
    <xdr:to>
      <xdr:col>81</xdr:col>
      <xdr:colOff>101600</xdr:colOff>
      <xdr:row>77</xdr:row>
      <xdr:rowOff>17610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11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34137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9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19255</xdr:rowOff>
    </xdr:from>
    <xdr:to>
      <xdr:col>76</xdr:col>
      <xdr:colOff>165100</xdr:colOff>
      <xdr:row>76</xdr:row>
      <xdr:rowOff>120855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0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137382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27730</xdr:rowOff>
    </xdr:from>
    <xdr:to>
      <xdr:col>72</xdr:col>
      <xdr:colOff>38100</xdr:colOff>
      <xdr:row>76</xdr:row>
      <xdr:rowOff>129330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0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145857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3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7314</xdr:rowOff>
    </xdr:from>
    <xdr:to>
      <xdr:col>67</xdr:col>
      <xdr:colOff>101600</xdr:colOff>
      <xdr:row>76</xdr:row>
      <xdr:rowOff>108914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0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125441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1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111589</xdr:rowOff>
    </xdr:from>
    <xdr:to>
      <xdr:col>85</xdr:col>
      <xdr:colOff>127000</xdr:colOff>
      <xdr:row>96</xdr:row>
      <xdr:rowOff>142163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570789"/>
          <a:ext cx="838200" cy="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94317</xdr:rowOff>
    </xdr:from>
    <xdr:to>
      <xdr:col>81</xdr:col>
      <xdr:colOff>50800</xdr:colOff>
      <xdr:row>96</xdr:row>
      <xdr:rowOff>111589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553517"/>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94317</xdr:rowOff>
    </xdr:from>
    <xdr:to>
      <xdr:col>76</xdr:col>
      <xdr:colOff>114300</xdr:colOff>
      <xdr:row>97</xdr:row>
      <xdr:rowOff>100417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553517"/>
          <a:ext cx="889000" cy="17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100417</xdr:rowOff>
    </xdr:from>
    <xdr:to>
      <xdr:col>71</xdr:col>
      <xdr:colOff>177800</xdr:colOff>
      <xdr:row>97</xdr:row>
      <xdr:rowOff>108911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31067"/>
          <a:ext cx="8890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91363</xdr:rowOff>
    </xdr:from>
    <xdr:to>
      <xdr:col>85</xdr:col>
      <xdr:colOff>177800</xdr:colOff>
      <xdr:row>97</xdr:row>
      <xdr:rowOff>21513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5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114240</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4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60789</xdr:rowOff>
    </xdr:from>
    <xdr:to>
      <xdr:col>81</xdr:col>
      <xdr:colOff>101600</xdr:colOff>
      <xdr:row>96</xdr:row>
      <xdr:rowOff>162389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5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7466</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29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43517</xdr:rowOff>
    </xdr:from>
    <xdr:to>
      <xdr:col>76</xdr:col>
      <xdr:colOff>165100</xdr:colOff>
      <xdr:row>96</xdr:row>
      <xdr:rowOff>145117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5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161644</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27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49617</xdr:rowOff>
    </xdr:from>
    <xdr:to>
      <xdr:col>72</xdr:col>
      <xdr:colOff>38100</xdr:colOff>
      <xdr:row>97</xdr:row>
      <xdr:rowOff>151217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167744</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45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58111</xdr:rowOff>
    </xdr:from>
    <xdr:to>
      <xdr:col>67</xdr:col>
      <xdr:colOff>101600</xdr:colOff>
      <xdr:row>97</xdr:row>
      <xdr:rowOff>159711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6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4788</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46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10884</xdr:rowOff>
    </xdr:from>
    <xdr:to>
      <xdr:col>116</xdr:col>
      <xdr:colOff>63500</xdr:colOff>
      <xdr:row>58</xdr:row>
      <xdr:rowOff>108661</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8926284"/>
          <a:ext cx="838200" cy="11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108661</xdr:rowOff>
    </xdr:from>
    <xdr:to>
      <xdr:col>111</xdr:col>
      <xdr:colOff>177800</xdr:colOff>
      <xdr:row>58</xdr:row>
      <xdr:rowOff>116886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52761"/>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116886</xdr:rowOff>
    </xdr:from>
    <xdr:to>
      <xdr:col>107</xdr:col>
      <xdr:colOff>50800</xdr:colOff>
      <xdr:row>58</xdr:row>
      <xdr:rowOff>117361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60986"/>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117361</xdr:rowOff>
    </xdr:from>
    <xdr:to>
      <xdr:col>102</xdr:col>
      <xdr:colOff>114300</xdr:colOff>
      <xdr:row>58</xdr:row>
      <xdr:rowOff>121659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61461"/>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131534</xdr:rowOff>
    </xdr:from>
    <xdr:to>
      <xdr:col>116</xdr:col>
      <xdr:colOff>114300</xdr:colOff>
      <xdr:row>52</xdr:row>
      <xdr:rowOff>61684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88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84561</xdr:rowOff>
    </xdr:from>
    <xdr:ext cx="599010"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882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57861</xdr:rowOff>
    </xdr:from>
    <xdr:to>
      <xdr:col>112</xdr:col>
      <xdr:colOff>38100</xdr:colOff>
      <xdr:row>58</xdr:row>
      <xdr:rowOff>159461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4538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66086</xdr:rowOff>
    </xdr:from>
    <xdr:to>
      <xdr:col>107</xdr:col>
      <xdr:colOff>101600</xdr:colOff>
      <xdr:row>58</xdr:row>
      <xdr:rowOff>167686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12763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8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66561</xdr:rowOff>
    </xdr:from>
    <xdr:to>
      <xdr:col>102</xdr:col>
      <xdr:colOff>165100</xdr:colOff>
      <xdr:row>58</xdr:row>
      <xdr:rowOff>168161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159288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0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70859</xdr:rowOff>
    </xdr:from>
    <xdr:to>
      <xdr:col>98</xdr:col>
      <xdr:colOff>38100</xdr:colOff>
      <xdr:row>59</xdr:row>
      <xdr:rowOff>1009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163586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41441</xdr:rowOff>
    </xdr:from>
    <xdr:to>
      <xdr:col>116</xdr:col>
      <xdr:colOff>63500</xdr:colOff>
      <xdr:row>76</xdr:row>
      <xdr:rowOff>53756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071641"/>
          <a:ext cx="838200" cy="1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41441</xdr:rowOff>
    </xdr:from>
    <xdr:to>
      <xdr:col>111</xdr:col>
      <xdr:colOff>177800</xdr:colOff>
      <xdr:row>76</xdr:row>
      <xdr:rowOff>85061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71641"/>
          <a:ext cx="889000" cy="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23816</xdr:rowOff>
    </xdr:from>
    <xdr:to>
      <xdr:col>107</xdr:col>
      <xdr:colOff>50800</xdr:colOff>
      <xdr:row>76</xdr:row>
      <xdr:rowOff>85061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054016"/>
          <a:ext cx="889000" cy="6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23816</xdr:rowOff>
    </xdr:from>
    <xdr:to>
      <xdr:col>102</xdr:col>
      <xdr:colOff>114300</xdr:colOff>
      <xdr:row>76</xdr:row>
      <xdr:rowOff>92063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54016"/>
          <a:ext cx="8890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2956</xdr:rowOff>
    </xdr:from>
    <xdr:to>
      <xdr:col>116</xdr:col>
      <xdr:colOff>114300</xdr:colOff>
      <xdr:row>76</xdr:row>
      <xdr:rowOff>104556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25833</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8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162091</xdr:rowOff>
    </xdr:from>
    <xdr:to>
      <xdr:col>112</xdr:col>
      <xdr:colOff>38100</xdr:colOff>
      <xdr:row>76</xdr:row>
      <xdr:rowOff>92241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108768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9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34261</xdr:rowOff>
    </xdr:from>
    <xdr:to>
      <xdr:col>107</xdr:col>
      <xdr:colOff>101600</xdr:colOff>
      <xdr:row>76</xdr:row>
      <xdr:rowOff>135861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152388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144466</xdr:rowOff>
    </xdr:from>
    <xdr:to>
      <xdr:col>102</xdr:col>
      <xdr:colOff>165100</xdr:colOff>
      <xdr:row>76</xdr:row>
      <xdr:rowOff>74616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91143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7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41263</xdr:rowOff>
    </xdr:from>
    <xdr:to>
      <xdr:col>98</xdr:col>
      <xdr:colOff>38100</xdr:colOff>
      <xdr:row>76</xdr:row>
      <xdr:rowOff>142863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159390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2,928,140</a:t>
          </a:r>
          <a:r>
            <a:rPr kumimoji="1" lang="ja-JP" altLang="en-US" sz="1300">
              <a:latin typeface="ＭＳ Ｐゴシック" panose="020B0600070205080204" pitchFamily="50" charset="-128"/>
              <a:ea typeface="ＭＳ Ｐゴシック" panose="020B0600070205080204" pitchFamily="50" charset="-128"/>
            </a:rPr>
            <a:t>円となっている。最もコストの高い普通建設事業費は住民一人当たり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565,122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円となっており、類似団体と比較して一人あたりのコストが高く、前年度比べ</a:t>
          </a:r>
          <a:r>
            <a:rPr kumimoji="1" lang="en-US" altLang="ja-JP" sz="1300">
              <a:latin typeface="ＭＳ Ｐゴシック" panose="020B0600070205080204" pitchFamily="50" charset="-128"/>
              <a:ea typeface="ＭＳ Ｐゴシック" panose="020B0600070205080204" pitchFamily="50" charset="-128"/>
            </a:rPr>
            <a:t>55,468</a:t>
          </a:r>
          <a:r>
            <a:rPr kumimoji="1" lang="ja-JP" altLang="en-US" sz="1300">
              <a:latin typeface="ＭＳ Ｐゴシック" panose="020B0600070205080204" pitchFamily="50" charset="-128"/>
              <a:ea typeface="ＭＳ Ｐゴシック" panose="020B0600070205080204" pitchFamily="50" charset="-128"/>
            </a:rPr>
            <a:t>円減少している。これは令和５年度は継続して実施している事業に加え、アマミノクロウサギ研究飼育施設（仮称）建設事業（事業費</a:t>
          </a:r>
          <a:r>
            <a:rPr kumimoji="1" lang="en-US" altLang="ja-JP" sz="1300">
              <a:latin typeface="ＭＳ Ｐゴシック" panose="020B0600070205080204" pitchFamily="50" charset="-128"/>
              <a:ea typeface="ＭＳ Ｐゴシック" panose="020B0600070205080204" pitchFamily="50" charset="-128"/>
            </a:rPr>
            <a:t>166,925</a:t>
          </a:r>
          <a:r>
            <a:rPr kumimoji="1" lang="ja-JP" altLang="en-US" sz="1300">
              <a:latin typeface="ＭＳ Ｐゴシック" panose="020B0600070205080204" pitchFamily="50" charset="-128"/>
              <a:ea typeface="ＭＳ Ｐゴシック" panose="020B0600070205080204" pitchFamily="50" charset="-128"/>
            </a:rPr>
            <a:t>千円）や大和村防災行政無線設備整備事業（</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等の大型事業を実施したためである。公共施設等総合管理計画に基づき用途が重複している施設、利用頻度が低く老朽化が進んでいる施設に関しては積極的に複合化や除却等を進める。人件費については計画的な職員採用を実施し削減を図る。物件費は令和２年度から増加傾向にあり、今後も電算関係経費の増化などにより悪化が懸念される。各種委託料の見直しや、旅費・需用費の抑制及び予算編成時のシ－リングの実施などにより抑制を図る。補助費等は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21,526</a:t>
          </a:r>
          <a:r>
            <a:rPr kumimoji="1" lang="ja-JP" altLang="en-US" sz="1300">
              <a:latin typeface="ＭＳ Ｐゴシック" panose="020B0600070205080204" pitchFamily="50" charset="-128"/>
              <a:ea typeface="ＭＳ Ｐゴシック" panose="020B0600070205080204" pitchFamily="50" charset="-128"/>
            </a:rPr>
            <a:t>円増加し、類似団体平均値も上回っている。引き続き各種団体への補助金や負担金の見直しを図り効率的な運営に努める。繰出金については令和５年度は前年度と比較して</a:t>
          </a:r>
          <a:r>
            <a:rPr kumimoji="1" lang="en-US" altLang="ja-JP" sz="1300">
              <a:latin typeface="ＭＳ Ｐゴシック" panose="020B0600070205080204" pitchFamily="50" charset="-128"/>
              <a:ea typeface="ＭＳ Ｐゴシック" panose="020B0600070205080204" pitchFamily="50" charset="-128"/>
            </a:rPr>
            <a:t>3,771</a:t>
          </a:r>
          <a:r>
            <a:rPr kumimoji="1" lang="ja-JP" altLang="en-US" sz="1300">
              <a:latin typeface="ＭＳ Ｐゴシック" panose="020B0600070205080204" pitchFamily="50" charset="-128"/>
              <a:ea typeface="ＭＳ Ｐゴシック" panose="020B0600070205080204" pitchFamily="50" charset="-128"/>
            </a:rPr>
            <a:t>円減少し、今後も公営企業の継続事業による公債費の増や医療費が高い水準で移行していること等により今後も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年国勢調査では</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1,530</a:t>
          </a:r>
          <a:r>
            <a:rPr kumimoji="1" lang="ja-JP" altLang="en-US" sz="1300">
              <a:latin typeface="ＭＳ Ｐゴシック" panose="020B0600070205080204" pitchFamily="50" charset="-128"/>
              <a:ea typeface="ＭＳ Ｐゴシック" panose="020B0600070205080204" pitchFamily="50" charset="-128"/>
            </a:rPr>
            <a:t>人（平成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1,765</a:t>
          </a:r>
          <a:r>
            <a:rPr kumimoji="1" lang="ja-JP" altLang="en-US" sz="1300">
              <a:latin typeface="ＭＳ Ｐゴシック" panose="020B0600070205080204" pitchFamily="50" charset="-128"/>
              <a:ea typeface="ＭＳ Ｐゴシック" panose="020B0600070205080204" pitchFamily="50" charset="-128"/>
            </a:rPr>
            <a:t>人）、令和２年国勢調査では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1,364</a:t>
          </a:r>
          <a:r>
            <a:rPr kumimoji="1" lang="ja-JP" altLang="en-US" sz="1300">
              <a:latin typeface="ＭＳ Ｐゴシック" panose="020B0600070205080204" pitchFamily="50" charset="-128"/>
              <a:ea typeface="ＭＳ Ｐゴシック" panose="020B0600070205080204" pitchFamily="50" charset="-128"/>
            </a:rPr>
            <a:t>人（確定値）となった。人口減少に歯止めをかけないと住民一人当たりのコストはいずれの経費も増加すると思われる。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
1,411
88.26
4,457,577
4,137,463
92,577
1,840,659
3,634,109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3327</xdr:rowOff>
    </xdr:from>
    <xdr:to>
      <xdr:col>24</xdr:col>
      <xdr:colOff>63500</xdr:colOff>
      <xdr:row>36</xdr:row>
      <xdr:rowOff>6820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75527"/>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6820</xdr:rowOff>
    </xdr:from>
    <xdr:to>
      <xdr:col>19</xdr:col>
      <xdr:colOff>177800</xdr:colOff>
      <xdr:row>36</xdr:row>
      <xdr:rowOff>10706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7902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10706</xdr:rowOff>
    </xdr:from>
    <xdr:to>
      <xdr:col>15</xdr:col>
      <xdr:colOff>50800</xdr:colOff>
      <xdr:row>36</xdr:row>
      <xdr:rowOff>35979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82906"/>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27953</xdr:rowOff>
    </xdr:from>
    <xdr:to>
      <xdr:col>10</xdr:col>
      <xdr:colOff>114300</xdr:colOff>
      <xdr:row>36</xdr:row>
      <xdr:rowOff>35979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00153"/>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123977</xdr:rowOff>
    </xdr:from>
    <xdr:to>
      <xdr:col>24</xdr:col>
      <xdr:colOff>114300</xdr:colOff>
      <xdr:row>36</xdr:row>
      <xdr:rowOff>54127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146854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127470</xdr:rowOff>
    </xdr:from>
    <xdr:to>
      <xdr:col>20</xdr:col>
      <xdr:colOff>38100</xdr:colOff>
      <xdr:row>36</xdr:row>
      <xdr:rowOff>57620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74147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131356</xdr:rowOff>
    </xdr:from>
    <xdr:to>
      <xdr:col>15</xdr:col>
      <xdr:colOff>101600</xdr:colOff>
      <xdr:row>36</xdr:row>
      <xdr:rowOff>61506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78033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156629</xdr:rowOff>
    </xdr:from>
    <xdr:to>
      <xdr:col>10</xdr:col>
      <xdr:colOff>165100</xdr:colOff>
      <xdr:row>36</xdr:row>
      <xdr:rowOff>86779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5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103306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148603</xdr:rowOff>
    </xdr:from>
    <xdr:to>
      <xdr:col>6</xdr:col>
      <xdr:colOff>38100</xdr:colOff>
      <xdr:row>36</xdr:row>
      <xdr:rowOff>78753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95280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2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44507</xdr:rowOff>
    </xdr:from>
    <xdr:to>
      <xdr:col>24</xdr:col>
      <xdr:colOff>63500</xdr:colOff>
      <xdr:row>57</xdr:row>
      <xdr:rowOff>118937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17157"/>
          <a:ext cx="838200" cy="7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112431</xdr:rowOff>
    </xdr:from>
    <xdr:to>
      <xdr:col>19</xdr:col>
      <xdr:colOff>177800</xdr:colOff>
      <xdr:row>57</xdr:row>
      <xdr:rowOff>118937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85081"/>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72531</xdr:rowOff>
    </xdr:from>
    <xdr:to>
      <xdr:col>15</xdr:col>
      <xdr:colOff>50800</xdr:colOff>
      <xdr:row>57</xdr:row>
      <xdr:rowOff>112431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5181"/>
          <a:ext cx="889000" cy="3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72531</xdr:rowOff>
    </xdr:from>
    <xdr:to>
      <xdr:col>10</xdr:col>
      <xdr:colOff>114300</xdr:colOff>
      <xdr:row>58</xdr:row>
      <xdr:rowOff>6299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45181"/>
          <a:ext cx="889000" cy="10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165157</xdr:rowOff>
    </xdr:from>
    <xdr:to>
      <xdr:col>24</xdr:col>
      <xdr:colOff>114300</xdr:colOff>
      <xdr:row>57</xdr:row>
      <xdr:rowOff>95307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16584</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77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68137</xdr:rowOff>
    </xdr:from>
    <xdr:to>
      <xdr:col>20</xdr:col>
      <xdr:colOff>38100</xdr:colOff>
      <xdr:row>57</xdr:row>
      <xdr:rowOff>169737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14814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61631</xdr:rowOff>
    </xdr:from>
    <xdr:to>
      <xdr:col>15</xdr:col>
      <xdr:colOff>101600</xdr:colOff>
      <xdr:row>57</xdr:row>
      <xdr:rowOff>163231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8308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21731</xdr:rowOff>
    </xdr:from>
    <xdr:to>
      <xdr:col>10</xdr:col>
      <xdr:colOff>165100</xdr:colOff>
      <xdr:row>57</xdr:row>
      <xdr:rowOff>123331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139858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569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126949</xdr:rowOff>
    </xdr:from>
    <xdr:to>
      <xdr:col>6</xdr:col>
      <xdr:colOff>38100</xdr:colOff>
      <xdr:row>58</xdr:row>
      <xdr:rowOff>57099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73626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7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46725</xdr:rowOff>
    </xdr:from>
    <xdr:to>
      <xdr:col>24</xdr:col>
      <xdr:colOff>63500</xdr:colOff>
      <xdr:row>75</xdr:row>
      <xdr:rowOff>140154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34025"/>
          <a:ext cx="838200" cy="26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140154</xdr:rowOff>
    </xdr:from>
    <xdr:to>
      <xdr:col>19</xdr:col>
      <xdr:colOff>177800</xdr:colOff>
      <xdr:row>76</xdr:row>
      <xdr:rowOff>198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98904"/>
          <a:ext cx="889000" cy="3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198</xdr:rowOff>
    </xdr:from>
    <xdr:to>
      <xdr:col>15</xdr:col>
      <xdr:colOff>50800</xdr:colOff>
      <xdr:row>76</xdr:row>
      <xdr:rowOff>98385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30398"/>
          <a:ext cx="889000" cy="9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98385</xdr:rowOff>
    </xdr:from>
    <xdr:to>
      <xdr:col>10</xdr:col>
      <xdr:colOff>114300</xdr:colOff>
      <xdr:row>76</xdr:row>
      <xdr:rowOff>135364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28585"/>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167375</xdr:rowOff>
    </xdr:from>
    <xdr:to>
      <xdr:col>24</xdr:col>
      <xdr:colOff>114300</xdr:colOff>
      <xdr:row>74</xdr:row>
      <xdr:rowOff>97525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18802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3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89354</xdr:rowOff>
    </xdr:from>
    <xdr:to>
      <xdr:col>20</xdr:col>
      <xdr:colOff>38100</xdr:colOff>
      <xdr:row>76</xdr:row>
      <xdr:rowOff>19504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36031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2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120848</xdr:rowOff>
    </xdr:from>
    <xdr:to>
      <xdr:col>15</xdr:col>
      <xdr:colOff>101600</xdr:colOff>
      <xdr:row>76</xdr:row>
      <xdr:rowOff>50998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7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47585</xdr:rowOff>
    </xdr:from>
    <xdr:to>
      <xdr:col>10</xdr:col>
      <xdr:colOff>165100</xdr:colOff>
      <xdr:row>76</xdr:row>
      <xdr:rowOff>149185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165712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5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84564</xdr:rowOff>
    </xdr:from>
    <xdr:to>
      <xdr:col>6</xdr:col>
      <xdr:colOff>38100</xdr:colOff>
      <xdr:row>77</xdr:row>
      <xdr:rowOff>14714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31240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8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127425</xdr:rowOff>
    </xdr:from>
    <xdr:to>
      <xdr:col>24</xdr:col>
      <xdr:colOff>63500</xdr:colOff>
      <xdr:row>96</xdr:row>
      <xdr:rowOff>130301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86625"/>
          <a:ext cx="8382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117974</xdr:rowOff>
    </xdr:from>
    <xdr:to>
      <xdr:col>19</xdr:col>
      <xdr:colOff>177800</xdr:colOff>
      <xdr:row>96</xdr:row>
      <xdr:rowOff>130301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77174"/>
          <a:ext cx="889000" cy="1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117974</xdr:rowOff>
    </xdr:from>
    <xdr:to>
      <xdr:col>15</xdr:col>
      <xdr:colOff>50800</xdr:colOff>
      <xdr:row>96</xdr:row>
      <xdr:rowOff>165573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77174"/>
          <a:ext cx="889000" cy="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165573</xdr:rowOff>
    </xdr:from>
    <xdr:to>
      <xdr:col>10</xdr:col>
      <xdr:colOff>114300</xdr:colOff>
      <xdr:row>97</xdr:row>
      <xdr:rowOff>3587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24773"/>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76625</xdr:rowOff>
    </xdr:from>
    <xdr:to>
      <xdr:col>24</xdr:col>
      <xdr:colOff>114300</xdr:colOff>
      <xdr:row>97</xdr:row>
      <xdr:rowOff>6775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55052</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1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79501</xdr:rowOff>
    </xdr:from>
    <xdr:to>
      <xdr:col>20</xdr:col>
      <xdr:colOff>38100</xdr:colOff>
      <xdr:row>97</xdr:row>
      <xdr:rowOff>9651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26178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31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67174</xdr:rowOff>
    </xdr:from>
    <xdr:to>
      <xdr:col>15</xdr:col>
      <xdr:colOff>101600</xdr:colOff>
      <xdr:row>96</xdr:row>
      <xdr:rowOff>168774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30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114773</xdr:rowOff>
    </xdr:from>
    <xdr:to>
      <xdr:col>10</xdr:col>
      <xdr:colOff>165100</xdr:colOff>
      <xdr:row>97</xdr:row>
      <xdr:rowOff>44923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61450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4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124237</xdr:rowOff>
    </xdr:from>
    <xdr:to>
      <xdr:col>6</xdr:col>
      <xdr:colOff>38100</xdr:colOff>
      <xdr:row>97</xdr:row>
      <xdr:rowOff>54387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45514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6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83961</xdr:rowOff>
    </xdr:from>
    <xdr:to>
      <xdr:col>55</xdr:col>
      <xdr:colOff>0</xdr:colOff>
      <xdr:row>58</xdr:row>
      <xdr:rowOff>89205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28061"/>
          <a:ext cx="83820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89205</xdr:rowOff>
    </xdr:from>
    <xdr:to>
      <xdr:col>50</xdr:col>
      <xdr:colOff>114300</xdr:colOff>
      <xdr:row>58</xdr:row>
      <xdr:rowOff>123492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33305"/>
          <a:ext cx="889000" cy="3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111318</xdr:rowOff>
    </xdr:from>
    <xdr:to>
      <xdr:col>45</xdr:col>
      <xdr:colOff>177800</xdr:colOff>
      <xdr:row>58</xdr:row>
      <xdr:rowOff>123492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5418"/>
          <a:ext cx="889000" cy="1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104957</xdr:rowOff>
    </xdr:from>
    <xdr:to>
      <xdr:col>41</xdr:col>
      <xdr:colOff>50800</xdr:colOff>
      <xdr:row>58</xdr:row>
      <xdr:rowOff>111318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49057"/>
          <a:ext cx="8890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33161</xdr:rowOff>
    </xdr:from>
    <xdr:to>
      <xdr:col>55</xdr:col>
      <xdr:colOff>50800</xdr:colOff>
      <xdr:row>58</xdr:row>
      <xdr:rowOff>134761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56038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38405</xdr:rowOff>
    </xdr:from>
    <xdr:to>
      <xdr:col>50</xdr:col>
      <xdr:colOff>165100</xdr:colOff>
      <xdr:row>58</xdr:row>
      <xdr:rowOff>140005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156532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5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72692</xdr:rowOff>
    </xdr:from>
    <xdr:to>
      <xdr:col>46</xdr:col>
      <xdr:colOff>38100</xdr:colOff>
      <xdr:row>59</xdr:row>
      <xdr:rowOff>2842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19369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9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60518</xdr:rowOff>
    </xdr:from>
    <xdr:to>
      <xdr:col>41</xdr:col>
      <xdr:colOff>101600</xdr:colOff>
      <xdr:row>58</xdr:row>
      <xdr:rowOff>162118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7195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7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54157</xdr:rowOff>
    </xdr:from>
    <xdr:to>
      <xdr:col>36</xdr:col>
      <xdr:colOff>165100</xdr:colOff>
      <xdr:row>58</xdr:row>
      <xdr:rowOff>155757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7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122306</xdr:rowOff>
    </xdr:from>
    <xdr:to>
      <xdr:col>55</xdr:col>
      <xdr:colOff>0</xdr:colOff>
      <xdr:row>78</xdr:row>
      <xdr:rowOff>128001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95406"/>
          <a:ext cx="8382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103136</xdr:rowOff>
    </xdr:from>
    <xdr:to>
      <xdr:col>50</xdr:col>
      <xdr:colOff>114300</xdr:colOff>
      <xdr:row>78</xdr:row>
      <xdr:rowOff>128001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76236"/>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102501</xdr:rowOff>
    </xdr:from>
    <xdr:to>
      <xdr:col>45</xdr:col>
      <xdr:colOff>177800</xdr:colOff>
      <xdr:row>78</xdr:row>
      <xdr:rowOff>103136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75601"/>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102501</xdr:rowOff>
    </xdr:from>
    <xdr:to>
      <xdr:col>41</xdr:col>
      <xdr:colOff>50800</xdr:colOff>
      <xdr:row>78</xdr:row>
      <xdr:rowOff>125557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5601"/>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71506</xdr:rowOff>
    </xdr:from>
    <xdr:to>
      <xdr:col>55</xdr:col>
      <xdr:colOff>50800</xdr:colOff>
      <xdr:row>79</xdr:row>
      <xdr:rowOff>1656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157883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77201</xdr:rowOff>
    </xdr:from>
    <xdr:to>
      <xdr:col>50</xdr:col>
      <xdr:colOff>165100</xdr:colOff>
      <xdr:row>79</xdr:row>
      <xdr:rowOff>7351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169928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4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52336</xdr:rowOff>
    </xdr:from>
    <xdr:to>
      <xdr:col>46</xdr:col>
      <xdr:colOff>38100</xdr:colOff>
      <xdr:row>78</xdr:row>
      <xdr:rowOff>153936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145063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51701</xdr:rowOff>
    </xdr:from>
    <xdr:to>
      <xdr:col>41</xdr:col>
      <xdr:colOff>101600</xdr:colOff>
      <xdr:row>78</xdr:row>
      <xdr:rowOff>153301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144428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74757</xdr:rowOff>
    </xdr:from>
    <xdr:to>
      <xdr:col>36</xdr:col>
      <xdr:colOff>165100</xdr:colOff>
      <xdr:row>79</xdr:row>
      <xdr:rowOff>4907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167484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4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33620</xdr:rowOff>
    </xdr:from>
    <xdr:to>
      <xdr:col>55</xdr:col>
      <xdr:colOff>0</xdr:colOff>
      <xdr:row>97</xdr:row>
      <xdr:rowOff>105186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64270"/>
          <a:ext cx="838200" cy="7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33620</xdr:rowOff>
    </xdr:from>
    <xdr:to>
      <xdr:col>50</xdr:col>
      <xdr:colOff>114300</xdr:colOff>
      <xdr:row>97</xdr:row>
      <xdr:rowOff>74123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64270"/>
          <a:ext cx="889000" cy="4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23721</xdr:rowOff>
    </xdr:from>
    <xdr:to>
      <xdr:col>45</xdr:col>
      <xdr:colOff>177800</xdr:colOff>
      <xdr:row>97</xdr:row>
      <xdr:rowOff>74123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54371"/>
          <a:ext cx="889000" cy="5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23721</xdr:rowOff>
    </xdr:from>
    <xdr:to>
      <xdr:col>41</xdr:col>
      <xdr:colOff>50800</xdr:colOff>
      <xdr:row>97</xdr:row>
      <xdr:rowOff>85727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54371"/>
          <a:ext cx="889000" cy="6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54386</xdr:rowOff>
    </xdr:from>
    <xdr:to>
      <xdr:col>55</xdr:col>
      <xdr:colOff>50800</xdr:colOff>
      <xdr:row>97</xdr:row>
      <xdr:rowOff>155986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77263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3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154270</xdr:rowOff>
    </xdr:from>
    <xdr:to>
      <xdr:col>50</xdr:col>
      <xdr:colOff>165100</xdr:colOff>
      <xdr:row>97</xdr:row>
      <xdr:rowOff>84420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100947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8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23323</xdr:rowOff>
    </xdr:from>
    <xdr:to>
      <xdr:col>46</xdr:col>
      <xdr:colOff>38100</xdr:colOff>
      <xdr:row>97</xdr:row>
      <xdr:rowOff>124923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141450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2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144371</xdr:rowOff>
    </xdr:from>
    <xdr:to>
      <xdr:col>41</xdr:col>
      <xdr:colOff>101600</xdr:colOff>
      <xdr:row>97</xdr:row>
      <xdr:rowOff>74521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91048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7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34927</xdr:rowOff>
    </xdr:from>
    <xdr:to>
      <xdr:col>36</xdr:col>
      <xdr:colOff>165100</xdr:colOff>
      <xdr:row>97</xdr:row>
      <xdr:rowOff>136527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153054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4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49266</xdr:rowOff>
    </xdr:from>
    <xdr:to>
      <xdr:col>85</xdr:col>
      <xdr:colOff>127000</xdr:colOff>
      <xdr:row>35</xdr:row>
      <xdr:rowOff>39230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878566"/>
          <a:ext cx="838200" cy="16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49266</xdr:rowOff>
    </xdr:from>
    <xdr:to>
      <xdr:col>81</xdr:col>
      <xdr:colOff>50800</xdr:colOff>
      <xdr:row>36</xdr:row>
      <xdr:rowOff>1772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878566"/>
          <a:ext cx="889000" cy="2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98150</xdr:rowOff>
    </xdr:from>
    <xdr:to>
      <xdr:col>76</xdr:col>
      <xdr:colOff>114300</xdr:colOff>
      <xdr:row>36</xdr:row>
      <xdr:rowOff>1772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098900"/>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58003</xdr:rowOff>
    </xdr:from>
    <xdr:to>
      <xdr:col>71</xdr:col>
      <xdr:colOff>177800</xdr:colOff>
      <xdr:row>35</xdr:row>
      <xdr:rowOff>98150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058753"/>
          <a:ext cx="889000" cy="4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159880</xdr:rowOff>
    </xdr:from>
    <xdr:to>
      <xdr:col>85</xdr:col>
      <xdr:colOff>177800</xdr:colOff>
      <xdr:row>35</xdr:row>
      <xdr:rowOff>90030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9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11307</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4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169916</xdr:rowOff>
    </xdr:from>
    <xdr:to>
      <xdr:col>81</xdr:col>
      <xdr:colOff>101600</xdr:colOff>
      <xdr:row>34</xdr:row>
      <xdr:rowOff>100066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8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116593</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60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122422</xdr:rowOff>
    </xdr:from>
    <xdr:to>
      <xdr:col>76</xdr:col>
      <xdr:colOff>165100</xdr:colOff>
      <xdr:row>36</xdr:row>
      <xdr:rowOff>52572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69099</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89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47350</xdr:rowOff>
    </xdr:from>
    <xdr:to>
      <xdr:col>72</xdr:col>
      <xdr:colOff>38100</xdr:colOff>
      <xdr:row>35</xdr:row>
      <xdr:rowOff>148950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165477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7203</xdr:rowOff>
    </xdr:from>
    <xdr:to>
      <xdr:col>67</xdr:col>
      <xdr:colOff>101600</xdr:colOff>
      <xdr:row>35</xdr:row>
      <xdr:rowOff>108803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0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125330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78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82849</xdr:rowOff>
    </xdr:from>
    <xdr:to>
      <xdr:col>85</xdr:col>
      <xdr:colOff>127000</xdr:colOff>
      <xdr:row>58</xdr:row>
      <xdr:rowOff>94838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26949"/>
          <a:ext cx="8382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82849</xdr:rowOff>
    </xdr:from>
    <xdr:to>
      <xdr:col>81</xdr:col>
      <xdr:colOff>50800</xdr:colOff>
      <xdr:row>58</xdr:row>
      <xdr:rowOff>112184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26949"/>
          <a:ext cx="889000" cy="2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112184</xdr:rowOff>
    </xdr:from>
    <xdr:to>
      <xdr:col>76</xdr:col>
      <xdr:colOff>114300</xdr:colOff>
      <xdr:row>58</xdr:row>
      <xdr:rowOff>114808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56284"/>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96141</xdr:rowOff>
    </xdr:from>
    <xdr:to>
      <xdr:col>71</xdr:col>
      <xdr:colOff>177800</xdr:colOff>
      <xdr:row>58</xdr:row>
      <xdr:rowOff>114808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40241"/>
          <a:ext cx="889000" cy="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44038</xdr:rowOff>
    </xdr:from>
    <xdr:to>
      <xdr:col>85</xdr:col>
      <xdr:colOff>177800</xdr:colOff>
      <xdr:row>58</xdr:row>
      <xdr:rowOff>145638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32049</xdr:rowOff>
    </xdr:from>
    <xdr:to>
      <xdr:col>81</xdr:col>
      <xdr:colOff>101600</xdr:colOff>
      <xdr:row>58</xdr:row>
      <xdr:rowOff>133649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150176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5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61384</xdr:rowOff>
    </xdr:from>
    <xdr:to>
      <xdr:col>76</xdr:col>
      <xdr:colOff>165100</xdr:colOff>
      <xdr:row>58</xdr:row>
      <xdr:rowOff>162984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154111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09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64008</xdr:rowOff>
    </xdr:from>
    <xdr:to>
      <xdr:col>72</xdr:col>
      <xdr:colOff>38100</xdr:colOff>
      <xdr:row>58</xdr:row>
      <xdr:rowOff>165608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10685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8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45341</xdr:rowOff>
    </xdr:from>
    <xdr:to>
      <xdr:col>67</xdr:col>
      <xdr:colOff>101600</xdr:colOff>
      <xdr:row>58</xdr:row>
      <xdr:rowOff>146941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8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163468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6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91294</xdr:rowOff>
    </xdr:from>
    <xdr:to>
      <xdr:col>85</xdr:col>
      <xdr:colOff>127000</xdr:colOff>
      <xdr:row>79</xdr:row>
      <xdr:rowOff>15029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292944"/>
          <a:ext cx="838200" cy="26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27426</xdr:rowOff>
    </xdr:from>
    <xdr:to>
      <xdr:col>81</xdr:col>
      <xdr:colOff>50800</xdr:colOff>
      <xdr:row>79</xdr:row>
      <xdr:rowOff>15029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00526"/>
          <a:ext cx="889000" cy="1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4201</xdr:rowOff>
    </xdr:from>
    <xdr:to>
      <xdr:col>76</xdr:col>
      <xdr:colOff>114300</xdr:colOff>
      <xdr:row>78</xdr:row>
      <xdr:rowOff>27426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77301"/>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4201</xdr:rowOff>
    </xdr:from>
    <xdr:to>
      <xdr:col>71</xdr:col>
      <xdr:colOff>177800</xdr:colOff>
      <xdr:row>78</xdr:row>
      <xdr:rowOff>99279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377301"/>
          <a:ext cx="889000" cy="9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40494</xdr:rowOff>
    </xdr:from>
    <xdr:to>
      <xdr:col>85</xdr:col>
      <xdr:colOff>177800</xdr:colOff>
      <xdr:row>77</xdr:row>
      <xdr:rowOff>142094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2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63371</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0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135679</xdr:rowOff>
    </xdr:from>
    <xdr:to>
      <xdr:col>81</xdr:col>
      <xdr:colOff>101600</xdr:colOff>
      <xdr:row>79</xdr:row>
      <xdr:rowOff>65829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56956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0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148076</xdr:rowOff>
    </xdr:from>
    <xdr:to>
      <xdr:col>76</xdr:col>
      <xdr:colOff>165100</xdr:colOff>
      <xdr:row>78</xdr:row>
      <xdr:rowOff>78226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94753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2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124851</xdr:rowOff>
    </xdr:from>
    <xdr:to>
      <xdr:col>72</xdr:col>
      <xdr:colOff>38100</xdr:colOff>
      <xdr:row>78</xdr:row>
      <xdr:rowOff>55001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71528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0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48479</xdr:rowOff>
    </xdr:from>
    <xdr:to>
      <xdr:col>67</xdr:col>
      <xdr:colOff>101600</xdr:colOff>
      <xdr:row>78</xdr:row>
      <xdr:rowOff>150079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166606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9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77657</xdr:rowOff>
    </xdr:from>
    <xdr:to>
      <xdr:col>85</xdr:col>
      <xdr:colOff>127000</xdr:colOff>
      <xdr:row>96</xdr:row>
      <xdr:rowOff>138260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36857"/>
          <a:ext cx="838200" cy="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69879</xdr:rowOff>
    </xdr:from>
    <xdr:to>
      <xdr:col>81</xdr:col>
      <xdr:colOff>50800</xdr:colOff>
      <xdr:row>96</xdr:row>
      <xdr:rowOff>138260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529079"/>
          <a:ext cx="889000" cy="6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69879</xdr:rowOff>
    </xdr:from>
    <xdr:to>
      <xdr:col>76</xdr:col>
      <xdr:colOff>114300</xdr:colOff>
      <xdr:row>96</xdr:row>
      <xdr:rowOff>78530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29079"/>
          <a:ext cx="889000" cy="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58114</xdr:rowOff>
    </xdr:from>
    <xdr:to>
      <xdr:col>71</xdr:col>
      <xdr:colOff>177800</xdr:colOff>
      <xdr:row>96</xdr:row>
      <xdr:rowOff>78530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17314"/>
          <a:ext cx="8890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26857</xdr:rowOff>
    </xdr:from>
    <xdr:to>
      <xdr:col>85</xdr:col>
      <xdr:colOff>177800</xdr:colOff>
      <xdr:row>96</xdr:row>
      <xdr:rowOff>128457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49734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3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87460</xdr:rowOff>
    </xdr:from>
    <xdr:to>
      <xdr:col>81</xdr:col>
      <xdr:colOff>101600</xdr:colOff>
      <xdr:row>97</xdr:row>
      <xdr:rowOff>17610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34137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2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19079</xdr:rowOff>
    </xdr:from>
    <xdr:to>
      <xdr:col>76</xdr:col>
      <xdr:colOff>165100</xdr:colOff>
      <xdr:row>96</xdr:row>
      <xdr:rowOff>120679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137206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25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27730</xdr:rowOff>
    </xdr:from>
    <xdr:to>
      <xdr:col>72</xdr:col>
      <xdr:colOff>38100</xdr:colOff>
      <xdr:row>96</xdr:row>
      <xdr:rowOff>129330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145857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26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7314</xdr:rowOff>
    </xdr:from>
    <xdr:to>
      <xdr:col>67</xdr:col>
      <xdr:colOff>101600</xdr:colOff>
      <xdr:row>96</xdr:row>
      <xdr:rowOff>108914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125441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2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総務費は令和４年度と比較して歳出額は４億</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百万円増加し、住民一人当たりのコストも</a:t>
          </a:r>
          <a:r>
            <a:rPr kumimoji="1" lang="en-US" altLang="ja-JP" sz="1300">
              <a:latin typeface="ＭＳ Ｐゴシック" panose="020B0600070205080204" pitchFamily="50" charset="-128"/>
              <a:ea typeface="ＭＳ Ｐゴシック" panose="020B0600070205080204" pitchFamily="50" charset="-128"/>
            </a:rPr>
            <a:t>325,593</a:t>
          </a:r>
          <a:r>
            <a:rPr kumimoji="1" lang="ja-JP" altLang="en-US" sz="1300">
              <a:latin typeface="ＭＳ Ｐゴシック" panose="020B0600070205080204" pitchFamily="50" charset="-128"/>
              <a:ea typeface="ＭＳ Ｐゴシック" panose="020B0600070205080204" pitchFamily="50" charset="-128"/>
            </a:rPr>
            <a:t>円増加した。令和５年度はアマミノクロウサギ研究飼育施設（仮称）建設事業（事業費</a:t>
          </a:r>
          <a:r>
            <a:rPr kumimoji="1" lang="en-US" altLang="ja-JP" sz="1300">
              <a:latin typeface="ＭＳ Ｐゴシック" panose="020B0600070205080204" pitchFamily="50" charset="-128"/>
              <a:ea typeface="ＭＳ Ｐゴシック" panose="020B0600070205080204" pitchFamily="50" charset="-128"/>
            </a:rPr>
            <a:t>166,925</a:t>
          </a:r>
          <a:r>
            <a:rPr kumimoji="1" lang="ja-JP" altLang="en-US" sz="1300">
              <a:latin typeface="ＭＳ Ｐゴシック" panose="020B0600070205080204" pitchFamily="50" charset="-128"/>
              <a:ea typeface="ＭＳ Ｐゴシック" panose="020B0600070205080204" pitchFamily="50" charset="-128"/>
            </a:rPr>
            <a:t>千円）により普通建設事業費が増加したことや、ふるさと融資貸付金の実施（事業費</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百万円）により増加している。民生費は福祉事務所設置による扶助費の増等により住民一人当たりのコストも増加した。農林水産業費は農業集落排水事業への操出金がが増加したため昨年度より住民一人あたりのコストが増加した。土木費は普通建設事業費の減少により住民一人あたりのコストも減少した。消防費は防災行政無線設備整備事業（事業費</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千円）や消防団ポンプ車購入事業（事業費</a:t>
          </a:r>
          <a:r>
            <a:rPr kumimoji="1" lang="en-US" altLang="ja-JP" sz="1300">
              <a:latin typeface="ＭＳ Ｐゴシック" panose="020B0600070205080204" pitchFamily="50" charset="-128"/>
              <a:ea typeface="ＭＳ Ｐゴシック" panose="020B0600070205080204" pitchFamily="50" charset="-128"/>
            </a:rPr>
            <a:t>7,645</a:t>
          </a:r>
          <a:r>
            <a:rPr kumimoji="1" lang="ja-JP" altLang="en-US" sz="1300">
              <a:latin typeface="ＭＳ Ｐゴシック" panose="020B0600070205080204" pitchFamily="50" charset="-128"/>
              <a:ea typeface="ＭＳ Ｐゴシック" panose="020B0600070205080204" pitchFamily="50" charset="-128"/>
            </a:rPr>
            <a:t>千円）により普通建設事業費が増加したため住民一人あたりのコストも増加した。教育費は令和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年度は名音小学校体育館改修事業（事業費</a:t>
          </a:r>
          <a:r>
            <a:rPr kumimoji="1" lang="en-US" altLang="ja-JP" sz="1300">
              <a:latin typeface="ＭＳ Ｐゴシック" panose="020B0600070205080204" pitchFamily="50" charset="-128"/>
              <a:ea typeface="ＭＳ Ｐゴシック" panose="020B0600070205080204" pitchFamily="50" charset="-128"/>
            </a:rPr>
            <a:t>40,466</a:t>
          </a:r>
          <a:r>
            <a:rPr kumimoji="1" lang="ja-JP" altLang="en-US" sz="1300">
              <a:latin typeface="ＭＳ Ｐゴシック" panose="020B0600070205080204" pitchFamily="50" charset="-128"/>
              <a:ea typeface="ＭＳ Ｐゴシック" panose="020B0600070205080204" pitchFamily="50" charset="-128"/>
            </a:rPr>
            <a:t>千円）の大型事業の実施等があったが令和５年度は大型時魚の実施はなかったため、住民一人当たりのコストも減少した。公債費は以前発行した地方債の償還終了により徐々に減少していたが、令和２年度実施の庁舎耐震化事業等の元金償還が開始されたため、住民一人あたりのコストも増加している。性質別歳出決算分析でも記入したが、人口減少に歯止めをかけないと住民一人当たりのコストはいずれの経費も増加すると思われ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財政調整基金残高は減少している。今後も地方債残高の減少を図りながら併せて基金の増加を図る。</a:t>
          </a:r>
        </a:p>
        <a:p>
          <a:r>
            <a:rPr kumimoji="1" lang="ja-JP" altLang="en-US" sz="1400">
              <a:latin typeface="ＭＳ ゴシック" pitchFamily="49" charset="-128"/>
              <a:ea typeface="ＭＳ ゴシック" pitchFamily="49" charset="-128"/>
            </a:rPr>
            <a:t>実質収支額も令和４年度より減少している。令和４年度に比べ単独事業が増え、一般財源等が増加したためである。</a:t>
          </a:r>
        </a:p>
        <a:p>
          <a:r>
            <a:rPr kumimoji="1" lang="ja-JP" altLang="en-US" sz="1400">
              <a:latin typeface="ＭＳ ゴシック" pitchFamily="49" charset="-128"/>
              <a:ea typeface="ＭＳ ゴシック" pitchFamily="49" charset="-128"/>
            </a:rPr>
            <a:t>実質単年度収支は赤字となっている。今後も引き続き黒字となるよう努める。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大和村では全会計実質収支は黒字となっている。</a:t>
          </a:r>
        </a:p>
        <a:p>
          <a:r>
            <a:rPr kumimoji="1" lang="ja-JP" altLang="en-US" sz="1400">
              <a:latin typeface="ＭＳ ゴシック" pitchFamily="49" charset="-128"/>
              <a:ea typeface="ＭＳ ゴシック" pitchFamily="49" charset="-128"/>
            </a:rPr>
            <a:t>しかし現在も継続して事業を実施している集落排水事業特別会計においては、今後公債費の増加が見込まれているため厳しい財政運営になると思われる。早期加入を促進し使用料の増加を図る。簡易水道事業特別会計にお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年度が公債費のピークで平成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4457577</v>
      </c>
      <c r="BO4" s="462"/>
      <c r="BP4" s="462"/>
      <c r="BQ4" s="462"/>
      <c r="BR4" s="462"/>
      <c r="BS4" s="462"/>
      <c r="BT4" s="462"/>
      <c r="BU4" s="463"/>
      <c r="BV4" s="461">
        <v>3783009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v>
      </c>
      <c r="CU4" s="602"/>
      <c r="CV4" s="602"/>
      <c r="CW4" s="602"/>
      <c r="CX4" s="602"/>
      <c r="CY4" s="602"/>
      <c r="CZ4" s="602"/>
      <c r="DA4" s="603"/>
      <c r="DB4" s="601">
        <v>7.2</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4137463</v>
      </c>
      <c r="BO5" s="433"/>
      <c r="BP5" s="433"/>
      <c r="BQ5" s="433"/>
      <c r="BR5" s="433"/>
      <c r="BS5" s="433"/>
      <c r="BT5" s="433"/>
      <c r="BU5" s="434"/>
      <c r="BV5" s="432">
        <v>3608561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90.8</v>
      </c>
      <c r="CU5" s="430"/>
      <c r="CV5" s="430"/>
      <c r="CW5" s="430"/>
      <c r="CX5" s="430"/>
      <c r="CY5" s="430"/>
      <c r="CZ5" s="430"/>
      <c r="DA5" s="431"/>
      <c r="DB5" s="429">
        <v>89.5</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320114</v>
      </c>
      <c r="BO6" s="433"/>
      <c r="BP6" s="433"/>
      <c r="BQ6" s="433"/>
      <c r="BR6" s="433"/>
      <c r="BS6" s="433"/>
      <c r="BT6" s="433"/>
      <c r="BU6" s="434"/>
      <c r="BV6" s="432">
        <v>174448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91.1</v>
      </c>
      <c r="CU6" s="576"/>
      <c r="CV6" s="576"/>
      <c r="CW6" s="576"/>
      <c r="CX6" s="576"/>
      <c r="CY6" s="576"/>
      <c r="CZ6" s="576"/>
      <c r="DA6" s="577"/>
      <c r="DB6" s="575">
        <v>90.1</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227537</v>
      </c>
      <c r="BO7" s="433"/>
      <c r="BP7" s="433"/>
      <c r="BQ7" s="433"/>
      <c r="BR7" s="433"/>
      <c r="BS7" s="433"/>
      <c r="BT7" s="433"/>
      <c r="BU7" s="434"/>
      <c r="BV7" s="432">
        <v>49148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1840659</v>
      </c>
      <c r="CU7" s="433"/>
      <c r="CV7" s="433"/>
      <c r="CW7" s="433"/>
      <c r="CX7" s="433"/>
      <c r="CY7" s="433"/>
      <c r="CZ7" s="433"/>
      <c r="DA7" s="434"/>
      <c r="DB7" s="432">
        <v>1735845</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92577</v>
      </c>
      <c r="BO8" s="433"/>
      <c r="BP8" s="433"/>
      <c r="BQ8" s="433"/>
      <c r="BR8" s="433"/>
      <c r="BS8" s="433"/>
      <c r="BT8" s="433"/>
      <c r="BU8" s="434"/>
      <c r="BV8" s="432">
        <v>125300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0.08</v>
      </c>
      <c r="CU8" s="536"/>
      <c r="CV8" s="536"/>
      <c r="CW8" s="536"/>
      <c r="CX8" s="536"/>
      <c r="CY8" s="536"/>
      <c r="CZ8" s="536"/>
      <c r="DA8" s="537"/>
      <c r="DB8" s="535">
        <v>0.09</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1364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-32723</v>
      </c>
      <c r="BO9" s="433"/>
      <c r="BP9" s="433"/>
      <c r="BQ9" s="433"/>
      <c r="BR9" s="433"/>
      <c r="BS9" s="433"/>
      <c r="BT9" s="433"/>
      <c r="BU9" s="434"/>
      <c r="BV9" s="432">
        <v>45603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11.8</v>
      </c>
      <c r="CU9" s="430"/>
      <c r="CV9" s="430"/>
      <c r="CW9" s="430"/>
      <c r="CX9" s="430"/>
      <c r="CY9" s="430"/>
      <c r="CZ9" s="430"/>
      <c r="DA9" s="431"/>
      <c r="DB9" s="429">
        <v>11.7</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1530</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338900</v>
      </c>
      <c r="BO10" s="433"/>
      <c r="BP10" s="433"/>
      <c r="BQ10" s="433"/>
      <c r="BR10" s="433"/>
      <c r="BS10" s="433"/>
      <c r="BT10" s="433"/>
      <c r="BU10" s="434"/>
      <c r="BV10" s="432">
        <v>367300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24515</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1413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424900</v>
      </c>
      <c r="BO12" s="433"/>
      <c r="BP12" s="433"/>
      <c r="BQ12" s="433"/>
      <c r="BR12" s="433"/>
      <c r="BS12" s="433"/>
      <c r="BT12" s="433"/>
      <c r="BU12" s="434"/>
      <c r="BV12" s="432">
        <v>280000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84"/>
      <c r="M13" s="516" t="s">
        <v>130</v>
      </c>
      <c r="N13" s="517"/>
      <c r="O13" s="517"/>
      <c r="P13" s="517"/>
      <c r="Q13" s="518"/>
      <c r="R13" s="519">
        <v>1411</v>
      </c>
      <c r="S13" s="520"/>
      <c r="T13" s="520"/>
      <c r="U13" s="520"/>
      <c r="V13" s="521"/>
      <c r="W13" s="522" t="s">
        <v>131</v>
      </c>
      <c r="X13" s="418"/>
      <c r="Y13" s="418"/>
      <c r="Z13" s="418"/>
      <c r="AA13" s="418"/>
      <c r="AB13" s="419"/>
      <c r="AC13" s="385">
        <v>78</v>
      </c>
      <c r="AD13" s="386"/>
      <c r="AE13" s="386"/>
      <c r="AF13" s="386"/>
      <c r="AG13" s="387"/>
      <c r="AH13" s="385">
        <v>57</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-94208</v>
      </c>
      <c r="BO13" s="433"/>
      <c r="BP13" s="433"/>
      <c r="BQ13" s="433"/>
      <c r="BR13" s="433"/>
      <c r="BS13" s="433"/>
      <c r="BT13" s="433"/>
      <c r="BU13" s="434"/>
      <c r="BV13" s="432">
        <v>132903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7.3</v>
      </c>
      <c r="CU13" s="430"/>
      <c r="CV13" s="430"/>
      <c r="CW13" s="430"/>
      <c r="CX13" s="430"/>
      <c r="CY13" s="430"/>
      <c r="CZ13" s="430"/>
      <c r="DA13" s="431"/>
      <c r="DB13" s="429">
        <v>7.8</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1414</v>
      </c>
      <c r="S14" s="520"/>
      <c r="T14" s="520"/>
      <c r="U14" s="520"/>
      <c r="V14" s="521"/>
      <c r="W14" s="523"/>
      <c r="X14" s="421"/>
      <c r="Y14" s="421"/>
      <c r="Z14" s="421"/>
      <c r="AA14" s="421"/>
      <c r="AB14" s="422"/>
      <c r="AC14" s="512">
        <v>12.3</v>
      </c>
      <c r="AD14" s="513"/>
      <c r="AE14" s="513"/>
      <c r="AF14" s="513"/>
      <c r="AG14" s="514"/>
      <c r="AH14" s="512">
        <v>9.9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c r="A15" s="175"/>
      <c r="B15" s="541"/>
      <c r="C15" s="542"/>
      <c r="D15" s="542"/>
      <c r="E15" s="542"/>
      <c r="F15" s="542"/>
      <c r="G15" s="542"/>
      <c r="H15" s="542"/>
      <c r="I15" s="542"/>
      <c r="J15" s="542"/>
      <c r="K15" s="543"/>
      <c r="L15" s="184"/>
      <c r="M15" s="516" t="s">
        <v>130</v>
      </c>
      <c r="N15" s="517"/>
      <c r="O15" s="517"/>
      <c r="P15" s="517"/>
      <c r="Q15" s="518"/>
      <c r="R15" s="519">
        <v>1409</v>
      </c>
      <c r="S15" s="520"/>
      <c r="T15" s="520"/>
      <c r="U15" s="520"/>
      <c r="V15" s="521"/>
      <c r="W15" s="522" t="s">
        <v>137</v>
      </c>
      <c r="X15" s="418"/>
      <c r="Y15" s="418"/>
      <c r="Z15" s="418"/>
      <c r="AA15" s="418"/>
      <c r="AB15" s="419"/>
      <c r="AC15" s="385">
        <v>119</v>
      </c>
      <c r="AD15" s="386"/>
      <c r="AE15" s="386"/>
      <c r="AF15" s="386"/>
      <c r="AG15" s="387"/>
      <c r="AH15" s="385">
        <v>114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152971</v>
      </c>
      <c r="BO15" s="462"/>
      <c r="BP15" s="462"/>
      <c r="BQ15" s="462"/>
      <c r="BR15" s="462"/>
      <c r="BS15" s="462"/>
      <c r="BT15" s="462"/>
      <c r="BU15" s="463"/>
      <c r="BV15" s="461">
        <v>140539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18.8</v>
      </c>
      <c r="AD16" s="513"/>
      <c r="AE16" s="513"/>
      <c r="AF16" s="513"/>
      <c r="AG16" s="514"/>
      <c r="AH16" s="512">
        <v>19.899999999999999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1759070</v>
      </c>
      <c r="BO16" s="433"/>
      <c r="BP16" s="433"/>
      <c r="BQ16" s="433"/>
      <c r="BR16" s="433"/>
      <c r="BS16" s="433"/>
      <c r="BT16" s="433"/>
      <c r="BU16" s="434"/>
      <c r="BV16" s="432">
        <v>1696987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436</v>
      </c>
      <c r="AD17" s="386"/>
      <c r="AE17" s="386"/>
      <c r="AF17" s="386"/>
      <c r="AG17" s="387"/>
      <c r="AH17" s="385">
        <v>403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183367</v>
      </c>
      <c r="BO17" s="433"/>
      <c r="BP17" s="433"/>
      <c r="BQ17" s="433"/>
      <c r="BR17" s="433"/>
      <c r="BS17" s="433"/>
      <c r="BT17" s="433"/>
      <c r="BU17" s="434"/>
      <c r="BV17" s="432">
        <v>166823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88.26</v>
      </c>
      <c r="M18" s="485"/>
      <c r="N18" s="485"/>
      <c r="O18" s="485"/>
      <c r="P18" s="485"/>
      <c r="Q18" s="485"/>
      <c r="R18" s="486"/>
      <c r="S18" s="486"/>
      <c r="T18" s="486"/>
      <c r="U18" s="486"/>
      <c r="V18" s="487"/>
      <c r="W18" s="503"/>
      <c r="X18" s="504"/>
      <c r="Y18" s="504"/>
      <c r="Z18" s="504"/>
      <c r="AA18" s="504"/>
      <c r="AB18" s="528"/>
      <c r="AC18" s="402">
        <v>68.900000000000006</v>
      </c>
      <c r="AD18" s="403"/>
      <c r="AE18" s="403"/>
      <c r="AF18" s="403"/>
      <c r="AG18" s="488"/>
      <c r="AH18" s="402">
        <v>70.2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1657831</v>
      </c>
      <c r="BO18" s="433"/>
      <c r="BP18" s="433"/>
      <c r="BQ18" s="433"/>
      <c r="BR18" s="433"/>
      <c r="BS18" s="433"/>
      <c r="BT18" s="433"/>
      <c r="BU18" s="434"/>
      <c r="BV18" s="432">
        <v>1563014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15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2883867</v>
      </c>
      <c r="BO19" s="433"/>
      <c r="BP19" s="433"/>
      <c r="BQ19" s="433"/>
      <c r="BR19" s="433"/>
      <c r="BS19" s="433"/>
      <c r="BT19" s="433"/>
      <c r="BU19" s="434"/>
      <c r="BV19" s="432">
        <v>2513476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688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3634109</v>
      </c>
      <c r="BO22" s="462"/>
      <c r="BP22" s="462"/>
      <c r="BQ22" s="462"/>
      <c r="BR22" s="462"/>
      <c r="BS22" s="462"/>
      <c r="BT22" s="462"/>
      <c r="BU22" s="463"/>
      <c r="BV22" s="461">
        <v>3181523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2364619</v>
      </c>
      <c r="BO23" s="433"/>
      <c r="BP23" s="433"/>
      <c r="BQ23" s="433"/>
      <c r="BR23" s="433"/>
      <c r="BS23" s="433"/>
      <c r="BT23" s="433"/>
      <c r="BU23" s="434"/>
      <c r="BV23" s="432">
        <v>2289884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7610</v>
      </c>
      <c r="R24" s="386"/>
      <c r="S24" s="386"/>
      <c r="T24" s="386"/>
      <c r="U24" s="386"/>
      <c r="V24" s="387"/>
      <c r="W24" s="475"/>
      <c r="X24" s="412"/>
      <c r="Y24" s="413"/>
      <c r="Z24" s="388" t="s">
        <v>162</v>
      </c>
      <c r="AA24" s="389"/>
      <c r="AB24" s="389"/>
      <c r="AC24" s="389"/>
      <c r="AD24" s="389"/>
      <c r="AE24" s="389"/>
      <c r="AF24" s="389"/>
      <c r="AG24" s="390"/>
      <c r="AH24" s="385">
        <v>58</v>
      </c>
      <c r="AI24" s="386"/>
      <c r="AJ24" s="386"/>
      <c r="AK24" s="386"/>
      <c r="AL24" s="387"/>
      <c r="AM24" s="385">
        <v>164604</v>
      </c>
      <c r="AN24" s="386"/>
      <c r="AO24" s="386"/>
      <c r="AP24" s="386"/>
      <c r="AQ24" s="386"/>
      <c r="AR24" s="387"/>
      <c r="AS24" s="385">
        <v>2838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3143881</v>
      </c>
      <c r="BO24" s="433"/>
      <c r="BP24" s="433"/>
      <c r="BQ24" s="433"/>
      <c r="BR24" s="433"/>
      <c r="BS24" s="433"/>
      <c r="BT24" s="433"/>
      <c r="BU24" s="434"/>
      <c r="BV24" s="432">
        <v>2643203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6000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86101</v>
      </c>
      <c r="BO25" s="462"/>
      <c r="BP25" s="462"/>
      <c r="BQ25" s="462"/>
      <c r="BR25" s="462"/>
      <c r="BS25" s="462"/>
      <c r="BT25" s="462"/>
      <c r="BU25" s="463"/>
      <c r="BV25" s="461">
        <v>103938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5670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170</v>
      </c>
      <c r="F27" s="389"/>
      <c r="G27" s="389"/>
      <c r="H27" s="389"/>
      <c r="I27" s="389"/>
      <c r="J27" s="389"/>
      <c r="K27" s="390"/>
      <c r="L27" s="385">
        <v>1</v>
      </c>
      <c r="M27" s="386"/>
      <c r="N27" s="386"/>
      <c r="O27" s="386"/>
      <c r="P27" s="387"/>
      <c r="Q27" s="385">
        <v>3009</v>
      </c>
      <c r="R27" s="386"/>
      <c r="S27" s="386"/>
      <c r="T27" s="386"/>
      <c r="U27" s="386"/>
      <c r="V27" s="387"/>
      <c r="W27" s="475"/>
      <c r="X27" s="412"/>
      <c r="Y27" s="413"/>
      <c r="Z27" s="388" t="s">
        <v>171</v>
      </c>
      <c r="AA27" s="389"/>
      <c r="AB27" s="389"/>
      <c r="AC27" s="389"/>
      <c r="AD27" s="389"/>
      <c r="AE27" s="389"/>
      <c r="AF27" s="389"/>
      <c r="AG27" s="390"/>
      <c r="AH27" s="385">
        <v>1</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52873</v>
      </c>
      <c r="BO27" s="467"/>
      <c r="BP27" s="467"/>
      <c r="BQ27" s="467"/>
      <c r="BR27" s="467"/>
      <c r="BS27" s="467"/>
      <c r="BT27" s="467"/>
      <c r="BU27" s="468"/>
      <c r="BV27" s="466">
        <v>52852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174</v>
      </c>
      <c r="F28" s="389"/>
      <c r="G28" s="389"/>
      <c r="H28" s="389"/>
      <c r="I28" s="389"/>
      <c r="J28" s="389"/>
      <c r="K28" s="390"/>
      <c r="L28" s="385">
        <v>1</v>
      </c>
      <c r="M28" s="386"/>
      <c r="N28" s="386"/>
      <c r="O28" s="386"/>
      <c r="P28" s="387"/>
      <c r="Q28" s="385">
        <v>2479</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756656</v>
      </c>
      <c r="BO28" s="462"/>
      <c r="BP28" s="462"/>
      <c r="BQ28" s="462"/>
      <c r="BR28" s="462"/>
      <c r="BS28" s="462"/>
      <c r="BT28" s="462"/>
      <c r="BU28" s="463"/>
      <c r="BV28" s="461">
        <v>842656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177</v>
      </c>
      <c r="F29" s="389"/>
      <c r="G29" s="389"/>
      <c r="H29" s="389"/>
      <c r="I29" s="389"/>
      <c r="J29" s="389"/>
      <c r="K29" s="390"/>
      <c r="L29" s="385">
        <v>6</v>
      </c>
      <c r="M29" s="386"/>
      <c r="N29" s="386"/>
      <c r="O29" s="386"/>
      <c r="P29" s="387"/>
      <c r="Q29" s="385">
        <v>2254</v>
      </c>
      <c r="R29" s="386"/>
      <c r="S29" s="386"/>
      <c r="T29" s="386"/>
      <c r="U29" s="386"/>
      <c r="V29" s="387"/>
      <c r="W29" s="476"/>
      <c r="X29" s="477"/>
      <c r="Y29" s="478"/>
      <c r="Z29" s="388" t="s">
        <v>178</v>
      </c>
      <c r="AA29" s="389"/>
      <c r="AB29" s="389"/>
      <c r="AC29" s="389"/>
      <c r="AD29" s="389"/>
      <c r="AE29" s="389"/>
      <c r="AF29" s="389"/>
      <c r="AG29" s="390"/>
      <c r="AH29" s="385">
        <v>59</v>
      </c>
      <c r="AI29" s="386"/>
      <c r="AJ29" s="386"/>
      <c r="AK29" s="386"/>
      <c r="AL29" s="387"/>
      <c r="AM29" s="385">
        <v>168815</v>
      </c>
      <c r="AN29" s="386"/>
      <c r="AO29" s="386"/>
      <c r="AP29" s="386"/>
      <c r="AQ29" s="386"/>
      <c r="AR29" s="387"/>
      <c r="AS29" s="385">
        <v>2861</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281116</v>
      </c>
      <c r="BO29" s="433"/>
      <c r="BP29" s="433"/>
      <c r="BQ29" s="433"/>
      <c r="BR29" s="433"/>
      <c r="BS29" s="433"/>
      <c r="BT29" s="433"/>
      <c r="BU29" s="434"/>
      <c r="BV29" s="432">
        <v>281116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94.7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319117</v>
      </c>
      <c r="BO30" s="467"/>
      <c r="BP30" s="467"/>
      <c r="BQ30" s="467"/>
      <c r="BR30" s="467"/>
      <c r="BS30" s="467"/>
      <c r="BT30" s="467"/>
      <c r="BU30" s="468"/>
      <c r="BV30" s="466">
        <v>313723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合同会社　ひらとみ</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大和診療所特別会計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鹿児島県後期高齢者医療広域連合（一般会計）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鹿児島県後期高齢者医療広域連合（特別会計）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奄美群島広域事務組合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大和の園特別会計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大島地区消防組合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奄美大島地区介護保険一部事務組合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大島地区衛生組合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QpmJnh8nAJfwUVzBNp3W5Qi3E2Zi5o4n2UwZ6itenrYSHuYLF0yUjaZyyJd4DiNkWzUFUrwasTKHTdv6D4OHLg==" saltValue="7tm0l0EiqpwGUUvXKyz6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62" t="s">
        <v>535</v>
      </c>
      <c r="D34" s="1162"/>
      <c r="E34" s="1163"/>
      <c r="F34" s="32">
        <v>3.64</v>
      </c>
      <c r="G34" s="33">
        <v>6.86</v>
      </c>
      <c r="H34" s="33">
        <v>5.15</v>
      </c>
      <c r="I34" s="33">
        <v>7.21</v>
      </c>
      <c r="J34" s="34">
        <v>5.0199999999999996</v>
      </c>
      <c r="K34" s="22"/>
      <c r="L34" s="22"/>
      <c r="M34" s="22"/>
      <c r="N34" s="22"/>
      <c r="O34" s="22"/>
      <c r="P34" s="22"/>
    </row>
    <row r="35" spans="1:16" ht="39" customHeight="1">
      <c r="A35" s="22"/>
      <c r="B35" s="35"/>
      <c r="C35" s="1158" t="s">
        <v>536</v>
      </c>
      <c r="D35" s="1158"/>
      <c r="E35" s="1159"/>
      <c r="F35" s="36">
        <v>0.6</v>
      </c>
      <c r="G35" s="37">
        <v>0.54</v>
      </c>
      <c r="H35" s="37">
        <v>0.82</v>
      </c>
      <c r="I35" s="37">
        <v>1.1100000000000001</v>
      </c>
      <c r="J35" s="38">
        <v>0.81</v>
      </c>
      <c r="K35" s="22"/>
      <c r="L35" s="22"/>
      <c r="M35" s="22"/>
      <c r="N35" s="22"/>
      <c r="O35" s="22"/>
      <c r="P35" s="22"/>
    </row>
    <row r="36" spans="1:16" ht="39" customHeight="1">
      <c r="A36" s="22"/>
      <c r="B36" s="35"/>
      <c r="C36" s="1158" t="s">
        <v>537</v>
      </c>
      <c r="D36" s="1158"/>
      <c r="E36" s="1159"/>
      <c r="F36" s="36">
        <v>7.0000000000000007E-2</v>
      </c>
      <c r="G36" s="37">
        <v>0.22</v>
      </c>
      <c r="H36" s="37">
        <v>0.37</v>
      </c>
      <c r="I36" s="37">
        <v>0.22</v>
      </c>
      <c r="J36" s="38">
        <v>0.78</v>
      </c>
      <c r="K36" s="22"/>
      <c r="L36" s="22"/>
      <c r="M36" s="22"/>
      <c r="N36" s="22"/>
      <c r="O36" s="22"/>
      <c r="P36" s="22"/>
    </row>
    <row r="37" spans="1:16" ht="39" customHeight="1">
      <c r="A37" s="22"/>
      <c r="B37" s="35"/>
      <c r="C37" s="1158" t="s">
        <v>538</v>
      </c>
      <c r="D37" s="1158"/>
      <c r="E37" s="1159"/>
      <c r="F37" s="36">
        <v>0.05</v>
      </c>
      <c r="G37" s="37">
        <v>0.31</v>
      </c>
      <c r="H37" s="37">
        <v>0.16</v>
      </c>
      <c r="I37" s="37">
        <v>0.17</v>
      </c>
      <c r="J37" s="38">
        <v>0.46</v>
      </c>
      <c r="K37" s="22"/>
      <c r="L37" s="22"/>
      <c r="M37" s="22"/>
      <c r="N37" s="22"/>
      <c r="O37" s="22"/>
      <c r="P37" s="22"/>
    </row>
    <row r="38" spans="1:16" ht="39" customHeight="1">
      <c r="A38" s="22"/>
      <c r="B38" s="35"/>
      <c r="C38" s="1158" t="s">
        <v>539</v>
      </c>
      <c r="D38" s="1158"/>
      <c r="E38" s="1159"/>
      <c r="F38" s="36">
        <v>1.07</v>
      </c>
      <c r="G38" s="37">
        <v>0.3</v>
      </c>
      <c r="H38" s="37">
        <v>0.26</v>
      </c>
      <c r="I38" s="37">
        <v>0.3</v>
      </c>
      <c r="J38" s="38">
        <v>0.26</v>
      </c>
      <c r="K38" s="22"/>
      <c r="L38" s="22"/>
      <c r="M38" s="22"/>
      <c r="N38" s="22"/>
      <c r="O38" s="22"/>
      <c r="P38" s="22"/>
    </row>
    <row r="39" spans="1:16" ht="39" customHeight="1">
      <c r="A39" s="22"/>
      <c r="B39" s="35"/>
      <c r="C39" s="1158" t="s">
        <v>540</v>
      </c>
      <c r="D39" s="1158"/>
      <c r="E39" s="1159"/>
      <c r="F39" s="36">
        <v>0.23</v>
      </c>
      <c r="G39" s="37">
        <v>0.16</v>
      </c>
      <c r="H39" s="37">
        <v>0.3</v>
      </c>
      <c r="I39" s="37">
        <v>0.24</v>
      </c>
      <c r="J39" s="38">
        <v>0.12</v>
      </c>
      <c r="K39" s="22"/>
      <c r="L39" s="22"/>
      <c r="M39" s="22"/>
      <c r="N39" s="22"/>
      <c r="O39" s="22"/>
      <c r="P39" s="22"/>
    </row>
    <row r="40" spans="1:16" ht="39" customHeight="1">
      <c r="A40" s="22"/>
      <c r="B40" s="35"/>
      <c r="C40" s="1158" t="s">
        <v>541</v>
      </c>
      <c r="D40" s="1158"/>
      <c r="E40" s="1159"/>
      <c r="F40" s="36">
        <v>0.02</v>
      </c>
      <c r="G40" s="37">
        <v>0.1</v>
      </c>
      <c r="H40" s="37">
        <v>0.02</v>
      </c>
      <c r="I40" s="37">
        <v>0.03</v>
      </c>
      <c r="J40" s="38">
        <v>7.0000000000000007E-2</v>
      </c>
      <c r="K40" s="22"/>
      <c r="L40" s="22"/>
      <c r="M40" s="22"/>
      <c r="N40" s="22"/>
      <c r="O40" s="22"/>
      <c r="P40" s="22"/>
    </row>
    <row r="41" spans="1:16" ht="39" customHeight="1">
      <c r="A41" s="22"/>
      <c r="B41" s="35"/>
      <c r="C41" s="1158" t="s">
        <v>542</v>
      </c>
      <c r="D41" s="1158"/>
      <c r="E41" s="1159"/>
      <c r="F41" s="36">
        <v>0.35</v>
      </c>
      <c r="G41" s="37">
        <v>0.09</v>
      </c>
      <c r="H41" s="37">
        <v>0.24</v>
      </c>
      <c r="I41" s="37">
        <v>0.22</v>
      </c>
      <c r="J41" s="38">
        <v>7.0000000000000007E-2</v>
      </c>
      <c r="K41" s="22"/>
      <c r="L41" s="22"/>
      <c r="M41" s="22"/>
      <c r="N41" s="22"/>
      <c r="O41" s="22"/>
      <c r="P41" s="22"/>
    </row>
    <row r="42" spans="1:16" ht="39" customHeight="1">
      <c r="A42" s="22"/>
      <c r="B42" s="39"/>
      <c r="C42" s="1158" t="s">
        <v>543</v>
      </c>
      <c r="D42" s="1158"/>
      <c r="E42" s="1159"/>
      <c r="F42" s="36" t="s">
        <v>488</v>
      </c>
      <c r="G42" s="37" t="s">
        <v>488</v>
      </c>
      <c r="H42" s="37" t="s">
        <v>488</v>
      </c>
      <c r="I42" s="37" t="s">
        <v>488</v>
      </c>
      <c r="J42" s="38" t="s">
        <v>488</v>
      </c>
      <c r="K42" s="22"/>
      <c r="L42" s="22"/>
      <c r="M42" s="22"/>
      <c r="N42" s="22"/>
      <c r="O42" s="22"/>
      <c r="P42" s="22"/>
    </row>
    <row r="43" spans="1:16" ht="39" customHeight="1" thickBot="1">
      <c r="A43" s="22"/>
      <c r="B43" s="40"/>
      <c r="C43" s="1160" t="s">
        <v>544</v>
      </c>
      <c r="D43" s="1160"/>
      <c r="E43" s="1161"/>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pYS7hEqI+Q6IvDHqIMeM0MyIilOHp2Fg+2i05HoVmSZ8AECcW7MGiJo6+NGquecEYYkxguJZxm9Wk4gT4eg1ZQ==" saltValue="hRO8bJ0w/1IgzRS68gag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c r="A45" s="46"/>
      <c r="B45" s="1187" t="s">
        <v>9</v>
      </c>
      <c r="C45" s="1188"/>
      <c r="D45" s="56"/>
      <c r="E45" s="1193" t="s">
        <v>10</v>
      </c>
      <c r="F45" s="1193"/>
      <c r="G45" s="1193"/>
      <c r="H45" s="1193"/>
      <c r="I45" s="1193"/>
      <c r="J45" s="1194"/>
      <c r="K45" s="57">
        <v>386</v>
      </c>
      <c r="L45" s="58">
        <v>361</v>
      </c>
      <c r="M45" s="58">
        <v>341</v>
      </c>
      <c r="N45" s="58">
        <v>312</v>
      </c>
      <c r="O45" s="59">
        <v>332</v>
      </c>
      <c r="P45" s="46"/>
      <c r="Q45" s="46"/>
      <c r="R45" s="46"/>
      <c r="S45" s="46"/>
      <c r="T45" s="46"/>
      <c r="U45" s="46"/>
    </row>
    <row r="46" spans="1:21" ht="30.75" customHeight="1">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c r="A48" s="46"/>
      <c r="B48" s="1189"/>
      <c r="C48" s="1190"/>
      <c r="D48" s="60"/>
      <c r="E48" s="1166" t="s">
        <v>13</v>
      </c>
      <c r="F48" s="1166"/>
      <c r="G48" s="1166"/>
      <c r="H48" s="1166"/>
      <c r="I48" s="1166"/>
      <c r="J48" s="1167"/>
      <c r="K48" s="61">
        <v>74</v>
      </c>
      <c r="L48" s="62">
        <v>72</v>
      </c>
      <c r="M48" s="62">
        <v>67</v>
      </c>
      <c r="N48" s="62">
        <v>63</v>
      </c>
      <c r="O48" s="63">
        <v>71</v>
      </c>
      <c r="P48" s="46"/>
      <c r="Q48" s="46"/>
      <c r="R48" s="46"/>
      <c r="S48" s="46"/>
      <c r="T48" s="46"/>
      <c r="U48" s="46"/>
    </row>
    <row r="49" spans="1:21" ht="30.75" customHeight="1">
      <c r="A49" s="46"/>
      <c r="B49" s="1189"/>
      <c r="C49" s="1190"/>
      <c r="D49" s="60"/>
      <c r="E49" s="1166" t="s">
        <v>14</v>
      </c>
      <c r="F49" s="1166"/>
      <c r="G49" s="1166"/>
      <c r="H49" s="1166"/>
      <c r="I49" s="1166"/>
      <c r="J49" s="1167"/>
      <c r="K49" s="61" t="s">
        <v>488</v>
      </c>
      <c r="L49" s="62" t="s">
        <v>488</v>
      </c>
      <c r="M49" s="62" t="s">
        <v>488</v>
      </c>
      <c r="N49" s="62" t="s">
        <v>488</v>
      </c>
      <c r="O49" s="63" t="s">
        <v>488</v>
      </c>
      <c r="P49" s="46"/>
      <c r="Q49" s="46"/>
      <c r="R49" s="46"/>
      <c r="S49" s="46"/>
      <c r="T49" s="46"/>
      <c r="U49" s="46"/>
    </row>
    <row r="50" spans="1:21" ht="30.75" customHeight="1">
      <c r="A50" s="46"/>
      <c r="B50" s="1189"/>
      <c r="C50" s="1190"/>
      <c r="D50" s="60"/>
      <c r="E50" s="1166" t="s">
        <v>15</v>
      </c>
      <c r="F50" s="1166"/>
      <c r="G50" s="1166"/>
      <c r="H50" s="1166"/>
      <c r="I50" s="1166"/>
      <c r="J50" s="1167"/>
      <c r="K50" s="61" t="s">
        <v>488</v>
      </c>
      <c r="L50" s="62" t="s">
        <v>488</v>
      </c>
      <c r="M50" s="62" t="s">
        <v>488</v>
      </c>
      <c r="N50" s="62" t="s">
        <v>488</v>
      </c>
      <c r="O50" s="63" t="s">
        <v>488</v>
      </c>
      <c r="P50" s="46"/>
      <c r="Q50" s="46"/>
      <c r="R50" s="46"/>
      <c r="S50" s="46"/>
      <c r="T50" s="46"/>
      <c r="U50" s="46"/>
    </row>
    <row r="51" spans="1:21" ht="30.75" customHeight="1">
      <c r="A51" s="46"/>
      <c r="B51" s="1191"/>
      <c r="C51" s="1192"/>
      <c r="D51" s="64"/>
      <c r="E51" s="1166" t="s">
        <v>16</v>
      </c>
      <c r="F51" s="1166"/>
      <c r="G51" s="1166"/>
      <c r="H51" s="1166"/>
      <c r="I51" s="1166"/>
      <c r="J51" s="1167"/>
      <c r="K51" s="61" t="s">
        <v>488</v>
      </c>
      <c r="L51" s="62" t="s">
        <v>488</v>
      </c>
      <c r="M51" s="62" t="s">
        <v>488</v>
      </c>
      <c r="N51" s="62" t="s">
        <v>488</v>
      </c>
      <c r="O51" s="63" t="s">
        <v>488</v>
      </c>
      <c r="P51" s="46"/>
      <c r="Q51" s="46"/>
      <c r="R51" s="46"/>
      <c r="S51" s="46"/>
      <c r="T51" s="46"/>
      <c r="U51" s="46"/>
    </row>
    <row r="52" spans="1:21" ht="30.75" customHeight="1">
      <c r="A52" s="46"/>
      <c r="B52" s="1164" t="s">
        <v>17</v>
      </c>
      <c r="C52" s="1165"/>
      <c r="D52" s="64"/>
      <c r="E52" s="1166" t="s">
        <v>18</v>
      </c>
      <c r="F52" s="1166"/>
      <c r="G52" s="1166"/>
      <c r="H52" s="1166"/>
      <c r="I52" s="1166"/>
      <c r="J52" s="1167"/>
      <c r="K52" s="61">
        <v>327</v>
      </c>
      <c r="L52" s="62">
        <v>312</v>
      </c>
      <c r="M52" s="62">
        <v>274</v>
      </c>
      <c r="N52" s="62">
        <v>296</v>
      </c>
      <c r="O52" s="63">
        <v>286</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133</v>
      </c>
      <c r="L53" s="67">
        <v>121</v>
      </c>
      <c r="M53" s="67">
        <v>134</v>
      </c>
      <c r="N53" s="67">
        <v>79</v>
      </c>
      <c r="O53" s="68">
        <v>117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c r="B58" s="1172" t="s">
        <v>24</v>
      </c>
      <c r="C58" s="1173"/>
      <c r="D58" s="1178" t="s">
        <v>25</v>
      </c>
      <c r="E58" s="1179"/>
      <c r="F58" s="1179"/>
      <c r="G58" s="1179"/>
      <c r="H58" s="1179"/>
      <c r="I58" s="1179"/>
      <c r="J58" s="1180"/>
      <c r="K58" s="81" t="s">
        <v>558</v>
      </c>
      <c r="L58" s="82" t="s">
        <v>558</v>
      </c>
      <c r="M58" s="82" t="s">
        <v>558</v>
      </c>
      <c r="N58" s="82" t="s">
        <v>558</v>
      </c>
      <c r="O58" s="83" t="s">
        <v>558</v>
      </c>
    </row>
    <row r="59" spans="1:21" ht="31.5" customHeight="1">
      <c r="B59" s="1174"/>
      <c r="C59" s="1175"/>
      <c r="D59" s="1181" t="s">
        <v>26</v>
      </c>
      <c r="E59" s="1182"/>
      <c r="F59" s="1182"/>
      <c r="G59" s="1182"/>
      <c r="H59" s="1182"/>
      <c r="I59" s="1182"/>
      <c r="J59" s="1183"/>
      <c r="K59" s="84" t="s">
        <v>558</v>
      </c>
      <c r="L59" s="85" t="s">
        <v>558</v>
      </c>
      <c r="M59" s="85" t="s">
        <v>558</v>
      </c>
      <c r="N59" s="85" t="s">
        <v>558</v>
      </c>
      <c r="O59" s="86" t="s">
        <v>558</v>
      </c>
    </row>
    <row r="60" spans="1:21" ht="31.5" customHeight="1" thickBot="1">
      <c r="B60" s="1176"/>
      <c r="C60" s="1177"/>
      <c r="D60" s="1184" t="s">
        <v>27</v>
      </c>
      <c r="E60" s="1185"/>
      <c r="F60" s="1185"/>
      <c r="G60" s="1185"/>
      <c r="H60" s="1185"/>
      <c r="I60" s="1185"/>
      <c r="J60" s="1186"/>
      <c r="K60" s="87" t="s">
        <v>558</v>
      </c>
      <c r="L60" s="88" t="s">
        <v>558</v>
      </c>
      <c r="M60" s="88" t="s">
        <v>558</v>
      </c>
      <c r="N60" s="88" t="s">
        <v>558</v>
      </c>
      <c r="O60" s="89" t="s">
        <v>558</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IeB1G2LXtO8CArM3pfzrjy9IY9YhUAWQqbgBvDqKOPiW119Us3RAwNFYhv48y9JKeSeMZHkIEc1O7301GWc3A==" saltValue="1BZ6g1CsWesKLreovfTe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527</v>
      </c>
      <c r="J40" s="101" t="s">
        <v>528</v>
      </c>
      <c r="K40" s="101" t="s">
        <v>529</v>
      </c>
      <c r="L40" s="101" t="s">
        <v>530</v>
      </c>
      <c r="M40" s="102" t="s">
        <v>531</v>
      </c>
    </row>
    <row r="41" spans="2:13" ht="27.75" customHeight="1">
      <c r="B41" s="1207" t="s">
        <v>30</v>
      </c>
      <c r="C41" s="1208"/>
      <c r="D41" s="103"/>
      <c r="E41" s="1209" t="s">
        <v>31</v>
      </c>
      <c r="F41" s="1209"/>
      <c r="G41" s="1209"/>
      <c r="H41" s="1210"/>
      <c r="I41" s="342">
        <v>2719</v>
      </c>
      <c r="J41" s="343">
        <v>3106</v>
      </c>
      <c r="K41" s="343">
        <v>3110</v>
      </c>
      <c r="L41" s="343">
        <v>3182</v>
      </c>
      <c r="M41" s="344">
        <v>3634</v>
      </c>
    </row>
    <row r="42" spans="2:13" ht="27.75" customHeight="1">
      <c r="B42" s="1197"/>
      <c r="C42" s="1198"/>
      <c r="D42" s="104"/>
      <c r="E42" s="1201" t="s">
        <v>32</v>
      </c>
      <c r="F42" s="1201"/>
      <c r="G42" s="1201"/>
      <c r="H42" s="1202"/>
      <c r="I42" s="345" t="s">
        <v>488</v>
      </c>
      <c r="J42" s="346" t="s">
        <v>488</v>
      </c>
      <c r="K42" s="346" t="s">
        <v>488</v>
      </c>
      <c r="L42" s="346" t="s">
        <v>488</v>
      </c>
      <c r="M42" s="347" t="s">
        <v>488</v>
      </c>
    </row>
    <row r="43" spans="2:13" ht="27.75" customHeight="1">
      <c r="B43" s="1197"/>
      <c r="C43" s="1198"/>
      <c r="D43" s="104"/>
      <c r="E43" s="1201" t="s">
        <v>33</v>
      </c>
      <c r="F43" s="1201"/>
      <c r="G43" s="1201"/>
      <c r="H43" s="1202"/>
      <c r="I43" s="345">
        <v>784</v>
      </c>
      <c r="J43" s="346">
        <v>868</v>
      </c>
      <c r="K43" s="346">
        <v>843</v>
      </c>
      <c r="L43" s="346">
        <v>761</v>
      </c>
      <c r="M43" s="347">
        <v>731</v>
      </c>
    </row>
    <row r="44" spans="2:13" ht="27.75" customHeight="1">
      <c r="B44" s="1197"/>
      <c r="C44" s="1198"/>
      <c r="D44" s="104"/>
      <c r="E44" s="1201" t="s">
        <v>34</v>
      </c>
      <c r="F44" s="1201"/>
      <c r="G44" s="1201"/>
      <c r="H44" s="1202"/>
      <c r="I44" s="345" t="s">
        <v>488</v>
      </c>
      <c r="J44" s="346" t="s">
        <v>488</v>
      </c>
      <c r="K44" s="346" t="s">
        <v>488</v>
      </c>
      <c r="L44" s="346" t="s">
        <v>488</v>
      </c>
      <c r="M44" s="347" t="s">
        <v>488</v>
      </c>
    </row>
    <row r="45" spans="2:13" ht="27.75" customHeight="1">
      <c r="B45" s="1197"/>
      <c r="C45" s="1198"/>
      <c r="D45" s="104"/>
      <c r="E45" s="1201" t="s">
        <v>35</v>
      </c>
      <c r="F45" s="1201"/>
      <c r="G45" s="1201"/>
      <c r="H45" s="1202"/>
      <c r="I45" s="345">
        <v>73</v>
      </c>
      <c r="J45" s="346">
        <v>42</v>
      </c>
      <c r="K45" s="346" t="s">
        <v>488</v>
      </c>
      <c r="L45" s="346" t="s">
        <v>488</v>
      </c>
      <c r="M45" s="347" t="s">
        <v>488</v>
      </c>
    </row>
    <row r="46" spans="2:13" ht="27.75" customHeight="1">
      <c r="B46" s="1197"/>
      <c r="C46" s="1198"/>
      <c r="D46" s="105"/>
      <c r="E46" s="1201" t="s">
        <v>36</v>
      </c>
      <c r="F46" s="1201"/>
      <c r="G46" s="1201"/>
      <c r="H46" s="1202"/>
      <c r="I46" s="345" t="s">
        <v>488</v>
      </c>
      <c r="J46" s="346" t="s">
        <v>488</v>
      </c>
      <c r="K46" s="346" t="s">
        <v>488</v>
      </c>
      <c r="L46" s="346" t="s">
        <v>488</v>
      </c>
      <c r="M46" s="347" t="s">
        <v>488</v>
      </c>
    </row>
    <row r="47" spans="2:13" ht="27.75" customHeight="1">
      <c r="B47" s="1197"/>
      <c r="C47" s="1198"/>
      <c r="D47" s="106"/>
      <c r="E47" s="1211" t="s">
        <v>37</v>
      </c>
      <c r="F47" s="1212"/>
      <c r="G47" s="1212"/>
      <c r="H47" s="1213"/>
      <c r="I47" s="345" t="s">
        <v>488</v>
      </c>
      <c r="J47" s="346" t="s">
        <v>488</v>
      </c>
      <c r="K47" s="346" t="s">
        <v>488</v>
      </c>
      <c r="L47" s="346" t="s">
        <v>488</v>
      </c>
      <c r="M47" s="347" t="s">
        <v>488</v>
      </c>
    </row>
    <row r="48" spans="2:13" ht="27.75" customHeight="1">
      <c r="B48" s="1197"/>
      <c r="C48" s="1198"/>
      <c r="D48" s="104"/>
      <c r="E48" s="1201" t="s">
        <v>38</v>
      </c>
      <c r="F48" s="1201"/>
      <c r="G48" s="1201"/>
      <c r="H48" s="1202"/>
      <c r="I48" s="345" t="s">
        <v>488</v>
      </c>
      <c r="J48" s="346" t="s">
        <v>488</v>
      </c>
      <c r="K48" s="346" t="s">
        <v>488</v>
      </c>
      <c r="L48" s="346" t="s">
        <v>488</v>
      </c>
      <c r="M48" s="347" t="s">
        <v>488</v>
      </c>
    </row>
    <row r="49" spans="2:13" ht="27.75" customHeight="1">
      <c r="B49" s="1199"/>
      <c r="C49" s="1200"/>
      <c r="D49" s="104"/>
      <c r="E49" s="1201" t="s">
        <v>39</v>
      </c>
      <c r="F49" s="1201"/>
      <c r="G49" s="1201"/>
      <c r="H49" s="1202"/>
      <c r="I49" s="345" t="s">
        <v>488</v>
      </c>
      <c r="J49" s="346" t="s">
        <v>488</v>
      </c>
      <c r="K49" s="346" t="s">
        <v>488</v>
      </c>
      <c r="L49" s="346" t="s">
        <v>488</v>
      </c>
      <c r="M49" s="347" t="s">
        <v>488</v>
      </c>
    </row>
    <row r="50" spans="2:13" ht="27.75" customHeight="1">
      <c r="B50" s="1195" t="s">
        <v>40</v>
      </c>
      <c r="C50" s="1196"/>
      <c r="D50" s="107"/>
      <c r="E50" s="1201" t="s">
        <v>41</v>
      </c>
      <c r="F50" s="1201"/>
      <c r="G50" s="1201"/>
      <c r="H50" s="1202"/>
      <c r="I50" s="345">
        <v>1438</v>
      </c>
      <c r="J50" s="346">
        <v>1411</v>
      </c>
      <c r="K50" s="346">
        <v>1569</v>
      </c>
      <c r="L50" s="346">
        <v>1647</v>
      </c>
      <c r="M50" s="347">
        <v>1553</v>
      </c>
    </row>
    <row r="51" spans="2:13" ht="27.75" customHeight="1">
      <c r="B51" s="1197"/>
      <c r="C51" s="1198"/>
      <c r="D51" s="104"/>
      <c r="E51" s="1201" t="s">
        <v>42</v>
      </c>
      <c r="F51" s="1201"/>
      <c r="G51" s="1201"/>
      <c r="H51" s="1202"/>
      <c r="I51" s="345" t="s">
        <v>488</v>
      </c>
      <c r="J51" s="346" t="s">
        <v>488</v>
      </c>
      <c r="K51" s="346" t="s">
        <v>488</v>
      </c>
      <c r="L51" s="346" t="s">
        <v>488</v>
      </c>
      <c r="M51" s="347" t="s">
        <v>488</v>
      </c>
    </row>
    <row r="52" spans="2:13" ht="27.75" customHeight="1">
      <c r="B52" s="1199"/>
      <c r="C52" s="1200"/>
      <c r="D52" s="104"/>
      <c r="E52" s="1201" t="s">
        <v>43</v>
      </c>
      <c r="F52" s="1201"/>
      <c r="G52" s="1201"/>
      <c r="H52" s="1202"/>
      <c r="I52" s="345">
        <v>2591</v>
      </c>
      <c r="J52" s="346">
        <v>2958</v>
      </c>
      <c r="K52" s="346">
        <v>2975</v>
      </c>
      <c r="L52" s="346">
        <v>2945</v>
      </c>
      <c r="M52" s="347">
        <v>3138</v>
      </c>
    </row>
    <row r="53" spans="2:13" ht="27.75" customHeight="1" thickBot="1">
      <c r="B53" s="1203" t="s">
        <v>19</v>
      </c>
      <c r="C53" s="1204"/>
      <c r="D53" s="108"/>
      <c r="E53" s="1205" t="s">
        <v>44</v>
      </c>
      <c r="F53" s="1205"/>
      <c r="G53" s="1205"/>
      <c r="H53" s="1206"/>
      <c r="I53" s="348">
        <v>-455</v>
      </c>
      <c r="J53" s="349">
        <v>-354</v>
      </c>
      <c r="K53" s="349">
        <v>-590</v>
      </c>
      <c r="L53" s="349">
        <v>-649</v>
      </c>
      <c r="M53" s="350">
        <v>-326</v>
      </c>
    </row>
    <row r="54" spans="2:13" ht="27.75" customHeight="1">
      <c r="B54" s="109"/>
      <c r="C54" s="110"/>
      <c r="D54" s="110"/>
      <c r="E54" s="111"/>
      <c r="F54" s="111"/>
      <c r="G54" s="111"/>
      <c r="H54" s="111"/>
      <c r="I54" s="112"/>
      <c r="J54" s="112"/>
      <c r="K54" s="112"/>
      <c r="L54" s="112"/>
      <c r="M54" s="112"/>
    </row>
    <row r="55" spans="2:13" ht="13"/>
  </sheetData>
  <sheetProtection algorithmName="SHA-512" hashValue="s5IsZg3g7V7ER94lm/CMuN9VH/2mea+NvwQb8fwzLoV6/xaeVUtcxDkjjuv/ozCyhVjd6tQnT0g4ioH9LmDTiA==" saltValue="U2P9Ll5iPn62bXRMUsz1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529</v>
      </c>
      <c r="G54" s="117" t="s">
        <v>530</v>
      </c>
      <c r="H54" s="118" t="s">
        <v>531</v>
      </c>
    </row>
    <row r="55" spans="2:8" ht="52.5" customHeight="1">
      <c r="B55" s="119"/>
      <c r="C55" s="1222" t="s">
        <v>46</v>
      </c>
      <c r="D55" s="1222"/>
      <c r="E55" s="1223"/>
      <c r="F55" s="120">
        <v>755</v>
      </c>
      <c r="G55" s="120">
        <v>843</v>
      </c>
      <c r="H55" s="121">
        <v>757</v>
      </c>
    </row>
    <row r="56" spans="2:8" ht="52.5" customHeight="1">
      <c r="B56" s="122"/>
      <c r="C56" s="1224" t="s">
        <v>47</v>
      </c>
      <c r="D56" s="1224"/>
      <c r="E56" s="1225"/>
      <c r="F56" s="123">
        <v>281</v>
      </c>
      <c r="G56" s="123">
        <v>281</v>
      </c>
      <c r="H56" s="124">
        <v>281</v>
      </c>
    </row>
    <row r="57" spans="2:8" ht="53.25" customHeight="1">
      <c r="B57" s="122"/>
      <c r="C57" s="1226" t="s">
        <v>48</v>
      </c>
      <c r="D57" s="1226"/>
      <c r="E57" s="1227"/>
      <c r="F57" s="125">
        <v>318</v>
      </c>
      <c r="G57" s="125">
        <v>314</v>
      </c>
      <c r="H57" s="126">
        <v>319</v>
      </c>
    </row>
    <row r="58" spans="2:8" ht="45.75" customHeight="1">
      <c r="B58" s="127"/>
      <c r="C58" s="1214" t="s">
        <v>559</v>
      </c>
      <c r="D58" s="1215"/>
      <c r="E58" s="1216"/>
      <c r="F58" s="128">
        <v>189</v>
      </c>
      <c r="G58" s="128">
        <v>183</v>
      </c>
      <c r="H58" s="129">
        <v>182</v>
      </c>
    </row>
    <row r="59" spans="2:8" ht="45.75" customHeight="1">
      <c r="B59" s="127"/>
      <c r="C59" s="1214" t="s">
        <v>560</v>
      </c>
      <c r="D59" s="1215"/>
      <c r="E59" s="1216"/>
      <c r="F59" s="128">
        <v>93</v>
      </c>
      <c r="G59" s="128">
        <v>93</v>
      </c>
      <c r="H59" s="129">
        <v>98</v>
      </c>
    </row>
    <row r="60" spans="2:8" ht="45.75" customHeight="1">
      <c r="B60" s="127"/>
      <c r="C60" s="1214" t="s">
        <v>561</v>
      </c>
      <c r="D60" s="1215"/>
      <c r="E60" s="1216"/>
      <c r="F60" s="128">
        <v>18</v>
      </c>
      <c r="G60" s="128">
        <v>18</v>
      </c>
      <c r="H60" s="129">
        <v>18</v>
      </c>
    </row>
    <row r="61" spans="2:8" ht="45.75" customHeight="1">
      <c r="B61" s="127"/>
      <c r="C61" s="1214" t="s">
        <v>562</v>
      </c>
      <c r="D61" s="1215"/>
      <c r="E61" s="1216"/>
      <c r="F61" s="128">
        <v>10</v>
      </c>
      <c r="G61" s="128">
        <v>10</v>
      </c>
      <c r="H61" s="129">
        <v>10</v>
      </c>
    </row>
    <row r="62" spans="2:8" ht="45.75" customHeight="1" thickBot="1">
      <c r="B62" s="130"/>
      <c r="C62" s="1217" t="s">
        <v>563</v>
      </c>
      <c r="D62" s="1218"/>
      <c r="E62" s="1219"/>
      <c r="F62" s="131">
        <v>3</v>
      </c>
      <c r="G62" s="131">
        <v>5</v>
      </c>
      <c r="H62" s="132">
        <v>6</v>
      </c>
    </row>
    <row r="63" spans="2:8" ht="52.5" customHeight="1" thickBot="1">
      <c r="B63" s="133"/>
      <c r="C63" s="1220" t="s">
        <v>49</v>
      </c>
      <c r="D63" s="1220"/>
      <c r="E63" s="1221"/>
      <c r="F63" s="134">
        <v>1354</v>
      </c>
      <c r="G63" s="134">
        <v>1437</v>
      </c>
      <c r="H63" s="135">
        <v>1357</v>
      </c>
    </row>
    <row r="64" spans="2:8" ht="13"/>
  </sheetData>
  <sheetProtection algorithmName="SHA-512" hashValue="CeGM3lQNbPgJzwQ9neWVUTVzoi5tZbtT2SgM2MxgCIJqH2QbjLJ90Cl15iFV3SznBajzkKX9U9tBVHg9+ifcXg==" saltValue="Uw64WXdb2QnlXlMfF02r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c r="DD19" s="255"/>
      <c r="DE19" s="255"/>
    </row>
    <row r="20" spans="1:109" ht="13">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5" t="s">
        <v>576</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569</v>
      </c>
    </row>
    <row r="50" spans="1:109" ht="13">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527</v>
      </c>
      <c r="BQ50" s="1232"/>
      <c r="BR50" s="1232"/>
      <c r="BS50" s="1232"/>
      <c r="BT50" s="1232"/>
      <c r="BU50" s="1232"/>
      <c r="BV50" s="1232"/>
      <c r="BW50" s="1232"/>
      <c r="BX50" s="1232" t="s">
        <v>528</v>
      </c>
      <c r="BY50" s="1232"/>
      <c r="BZ50" s="1232"/>
      <c r="CA50" s="1232"/>
      <c r="CB50" s="1232"/>
      <c r="CC50" s="1232"/>
      <c r="CD50" s="1232"/>
      <c r="CE50" s="1232"/>
      <c r="CF50" s="1232" t="s">
        <v>529</v>
      </c>
      <c r="CG50" s="1232"/>
      <c r="CH50" s="1232"/>
      <c r="CI50" s="1232"/>
      <c r="CJ50" s="1232"/>
      <c r="CK50" s="1232"/>
      <c r="CL50" s="1232"/>
      <c r="CM50" s="1232"/>
      <c r="CN50" s="1232" t="s">
        <v>530</v>
      </c>
      <c r="CO50" s="1232"/>
      <c r="CP50" s="1232"/>
      <c r="CQ50" s="1232"/>
      <c r="CR50" s="1232"/>
      <c r="CS50" s="1232"/>
      <c r="CT50" s="1232"/>
      <c r="CU50" s="1232"/>
      <c r="CV50" s="1232" t="s">
        <v>531</v>
      </c>
      <c r="CW50" s="1232"/>
      <c r="CX50" s="1232"/>
      <c r="CY50" s="1232"/>
      <c r="CZ50" s="1232"/>
      <c r="DA50" s="1232"/>
      <c r="DB50" s="1232"/>
      <c r="DC50" s="1232"/>
    </row>
    <row r="51" spans="1:109" ht="13.5" customHeight="1">
      <c r="B51" s="259"/>
      <c r="G51" s="1245"/>
      <c r="H51" s="1245"/>
      <c r="I51" s="1246"/>
      <c r="J51" s="1246"/>
      <c r="K51" s="1244"/>
      <c r="L51" s="1244"/>
      <c r="M51" s="1244"/>
      <c r="N51" s="1244"/>
      <c r="AM51" s="359"/>
      <c r="AN51" s="1234" t="s">
        <v>570</v>
      </c>
      <c r="AO51" s="1234"/>
      <c r="AP51" s="1234"/>
      <c r="AQ51" s="1234"/>
      <c r="AR51" s="1234"/>
      <c r="AS51" s="1234"/>
      <c r="AT51" s="1234"/>
      <c r="AU51" s="1234"/>
      <c r="AV51" s="1234"/>
      <c r="AW51" s="1234"/>
      <c r="AX51" s="1234"/>
      <c r="AY51" s="1234"/>
      <c r="AZ51" s="1234"/>
      <c r="BA51" s="1234"/>
      <c r="BB51" s="1234" t="s">
        <v>571</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572</v>
      </c>
      <c r="BC53" s="1234"/>
      <c r="BD53" s="1234"/>
      <c r="BE53" s="1234"/>
      <c r="BF53" s="1234"/>
      <c r="BG53" s="1234"/>
      <c r="BH53" s="1234"/>
      <c r="BI53" s="1234"/>
      <c r="BJ53" s="1234"/>
      <c r="BK53" s="1234"/>
      <c r="BL53" s="1234"/>
      <c r="BM53" s="1234"/>
      <c r="BN53" s="1234"/>
      <c r="BO53" s="1234"/>
      <c r="BP53" s="1233">
        <v>45.5</v>
      </c>
      <c r="BQ53" s="1233"/>
      <c r="BR53" s="1233"/>
      <c r="BS53" s="1233"/>
      <c r="BT53" s="1233"/>
      <c r="BU53" s="1233"/>
      <c r="BV53" s="1233"/>
      <c r="BW53" s="1233"/>
      <c r="BX53" s="1233">
        <v>44.9</v>
      </c>
      <c r="BY53" s="1233"/>
      <c r="BZ53" s="1233"/>
      <c r="CA53" s="1233"/>
      <c r="CB53" s="1233"/>
      <c r="CC53" s="1233"/>
      <c r="CD53" s="1233"/>
      <c r="CE53" s="1233"/>
      <c r="CF53" s="1233">
        <v>46</v>
      </c>
      <c r="CG53" s="1233"/>
      <c r="CH53" s="1233"/>
      <c r="CI53" s="1233"/>
      <c r="CJ53" s="1233"/>
      <c r="CK53" s="1233"/>
      <c r="CL53" s="1233"/>
      <c r="CM53" s="1233"/>
      <c r="CN53" s="1233">
        <v>47.1</v>
      </c>
      <c r="CO53" s="1233"/>
      <c r="CP53" s="1233"/>
      <c r="CQ53" s="1233"/>
      <c r="CR53" s="1233"/>
      <c r="CS53" s="1233"/>
      <c r="CT53" s="1233"/>
      <c r="CU53" s="1233"/>
      <c r="CV53" s="1233">
        <v>48.6</v>
      </c>
      <c r="CW53" s="1233"/>
      <c r="CX53" s="1233"/>
      <c r="CY53" s="1233"/>
      <c r="CZ53" s="1233"/>
      <c r="DA53" s="1233"/>
      <c r="DB53" s="1233"/>
      <c r="DC53" s="1233"/>
    </row>
    <row r="54" spans="1:109" ht="13">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c r="A55" s="358"/>
      <c r="B55" s="259"/>
      <c r="G55" s="1228"/>
      <c r="H55" s="1228"/>
      <c r="I55" s="1228"/>
      <c r="J55" s="1228"/>
      <c r="K55" s="1244"/>
      <c r="L55" s="1244"/>
      <c r="M55" s="1244"/>
      <c r="N55" s="1244"/>
      <c r="AN55" s="1232" t="s">
        <v>573</v>
      </c>
      <c r="AO55" s="1232"/>
      <c r="AP55" s="1232"/>
      <c r="AQ55" s="1232"/>
      <c r="AR55" s="1232"/>
      <c r="AS55" s="1232"/>
      <c r="AT55" s="1232"/>
      <c r="AU55" s="1232"/>
      <c r="AV55" s="1232"/>
      <c r="AW55" s="1232"/>
      <c r="AX55" s="1232"/>
      <c r="AY55" s="1232"/>
      <c r="AZ55" s="1232"/>
      <c r="BA55" s="1232"/>
      <c r="BB55" s="1234" t="s">
        <v>571</v>
      </c>
      <c r="BC55" s="1234"/>
      <c r="BD55" s="1234"/>
      <c r="BE55" s="1234"/>
      <c r="BF55" s="1234"/>
      <c r="BG55" s="1234"/>
      <c r="BH55" s="1234"/>
      <c r="BI55" s="1234"/>
      <c r="BJ55" s="1234"/>
      <c r="BK55" s="1234"/>
      <c r="BL55" s="1234"/>
      <c r="BM55" s="1234"/>
      <c r="BN55" s="1234"/>
      <c r="BO55" s="1234"/>
      <c r="BP55" s="1233">
        <v>0</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572</v>
      </c>
      <c r="BC57" s="1234"/>
      <c r="BD57" s="1234"/>
      <c r="BE57" s="1234"/>
      <c r="BF57" s="1234"/>
      <c r="BG57" s="1234"/>
      <c r="BH57" s="1234"/>
      <c r="BI57" s="1234"/>
      <c r="BJ57" s="1234"/>
      <c r="BK57" s="1234"/>
      <c r="BL57" s="1234"/>
      <c r="BM57" s="1234"/>
      <c r="BN57" s="1234"/>
      <c r="BO57" s="1234"/>
      <c r="BP57" s="1233">
        <v>60.4</v>
      </c>
      <c r="BQ57" s="1233"/>
      <c r="BR57" s="1233"/>
      <c r="BS57" s="1233"/>
      <c r="BT57" s="1233"/>
      <c r="BU57" s="1233"/>
      <c r="BV57" s="1233"/>
      <c r="BW57" s="1233"/>
      <c r="BX57" s="1233">
        <v>61.5</v>
      </c>
      <c r="BY57" s="1233"/>
      <c r="BZ57" s="1233"/>
      <c r="CA57" s="1233"/>
      <c r="CB57" s="1233"/>
      <c r="CC57" s="1233"/>
      <c r="CD57" s="1233"/>
      <c r="CE57" s="1233"/>
      <c r="CF57" s="1233">
        <v>60.8</v>
      </c>
      <c r="CG57" s="1233"/>
      <c r="CH57" s="1233"/>
      <c r="CI57" s="1233"/>
      <c r="CJ57" s="1233"/>
      <c r="CK57" s="1233"/>
      <c r="CL57" s="1233"/>
      <c r="CM57" s="1233"/>
      <c r="CN57" s="1233">
        <v>62.2</v>
      </c>
      <c r="CO57" s="1233"/>
      <c r="CP57" s="1233"/>
      <c r="CQ57" s="1233"/>
      <c r="CR57" s="1233"/>
      <c r="CS57" s="1233"/>
      <c r="CT57" s="1233"/>
      <c r="CU57" s="1233"/>
      <c r="CV57" s="1233">
        <v>62.5</v>
      </c>
      <c r="CW57" s="1233"/>
      <c r="CX57" s="1233"/>
      <c r="CY57" s="1233"/>
      <c r="CZ57" s="1233"/>
      <c r="DA57" s="1233"/>
      <c r="DB57" s="1233"/>
      <c r="DC57" s="1233"/>
      <c r="DD57" s="363"/>
      <c r="DE57" s="362"/>
    </row>
    <row r="58" spans="1:109" s="358" customFormat="1" ht="13">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574</v>
      </c>
    </row>
    <row r="64" spans="1:109" ht="13">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35" t="s">
        <v>577</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569</v>
      </c>
    </row>
    <row r="72" spans="2:107" ht="13">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527</v>
      </c>
      <c r="BQ72" s="1232"/>
      <c r="BR72" s="1232"/>
      <c r="BS72" s="1232"/>
      <c r="BT72" s="1232"/>
      <c r="BU72" s="1232"/>
      <c r="BV72" s="1232"/>
      <c r="BW72" s="1232"/>
      <c r="BX72" s="1232" t="s">
        <v>528</v>
      </c>
      <c r="BY72" s="1232"/>
      <c r="BZ72" s="1232"/>
      <c r="CA72" s="1232"/>
      <c r="CB72" s="1232"/>
      <c r="CC72" s="1232"/>
      <c r="CD72" s="1232"/>
      <c r="CE72" s="1232"/>
      <c r="CF72" s="1232" t="s">
        <v>529</v>
      </c>
      <c r="CG72" s="1232"/>
      <c r="CH72" s="1232"/>
      <c r="CI72" s="1232"/>
      <c r="CJ72" s="1232"/>
      <c r="CK72" s="1232"/>
      <c r="CL72" s="1232"/>
      <c r="CM72" s="1232"/>
      <c r="CN72" s="1232" t="s">
        <v>530</v>
      </c>
      <c r="CO72" s="1232"/>
      <c r="CP72" s="1232"/>
      <c r="CQ72" s="1232"/>
      <c r="CR72" s="1232"/>
      <c r="CS72" s="1232"/>
      <c r="CT72" s="1232"/>
      <c r="CU72" s="1232"/>
      <c r="CV72" s="1232" t="s">
        <v>531</v>
      </c>
      <c r="CW72" s="1232"/>
      <c r="CX72" s="1232"/>
      <c r="CY72" s="1232"/>
      <c r="CZ72" s="1232"/>
      <c r="DA72" s="1232"/>
      <c r="DB72" s="1232"/>
      <c r="DC72" s="1232"/>
    </row>
    <row r="73" spans="2:107" ht="13">
      <c r="B73" s="259"/>
      <c r="G73" s="1245"/>
      <c r="H73" s="1245"/>
      <c r="I73" s="1245"/>
      <c r="J73" s="1245"/>
      <c r="K73" s="1248"/>
      <c r="L73" s="1248"/>
      <c r="M73" s="1248"/>
      <c r="N73" s="1248"/>
      <c r="AM73" s="359"/>
      <c r="AN73" s="1234" t="s">
        <v>570</v>
      </c>
      <c r="AO73" s="1234"/>
      <c r="AP73" s="1234"/>
      <c r="AQ73" s="1234"/>
      <c r="AR73" s="1234"/>
      <c r="AS73" s="1234"/>
      <c r="AT73" s="1234"/>
      <c r="AU73" s="1234"/>
      <c r="AV73" s="1234"/>
      <c r="AW73" s="1234"/>
      <c r="AX73" s="1234"/>
      <c r="AY73" s="1234"/>
      <c r="AZ73" s="1234"/>
      <c r="BA73" s="1234"/>
      <c r="BB73" s="1234" t="s">
        <v>571</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575</v>
      </c>
      <c r="BC75" s="1234"/>
      <c r="BD75" s="1234"/>
      <c r="BE75" s="1234"/>
      <c r="BF75" s="1234"/>
      <c r="BG75" s="1234"/>
      <c r="BH75" s="1234"/>
      <c r="BI75" s="1234"/>
      <c r="BJ75" s="1234"/>
      <c r="BK75" s="1234"/>
      <c r="BL75" s="1234"/>
      <c r="BM75" s="1234"/>
      <c r="BN75" s="1234"/>
      <c r="BO75" s="1234"/>
      <c r="BP75" s="1233">
        <v>9.6999999999999993</v>
      </c>
      <c r="BQ75" s="1233"/>
      <c r="BR75" s="1233"/>
      <c r="BS75" s="1233"/>
      <c r="BT75" s="1233"/>
      <c r="BU75" s="1233"/>
      <c r="BV75" s="1233"/>
      <c r="BW75" s="1233"/>
      <c r="BX75" s="1233">
        <v>9.6</v>
      </c>
      <c r="BY75" s="1233"/>
      <c r="BZ75" s="1233"/>
      <c r="CA75" s="1233"/>
      <c r="CB75" s="1233"/>
      <c r="CC75" s="1233"/>
      <c r="CD75" s="1233"/>
      <c r="CE75" s="1233"/>
      <c r="CF75" s="1233">
        <v>9.4</v>
      </c>
      <c r="CG75" s="1233"/>
      <c r="CH75" s="1233"/>
      <c r="CI75" s="1233"/>
      <c r="CJ75" s="1233"/>
      <c r="CK75" s="1233"/>
      <c r="CL75" s="1233"/>
      <c r="CM75" s="1233"/>
      <c r="CN75" s="1233">
        <v>7.8</v>
      </c>
      <c r="CO75" s="1233"/>
      <c r="CP75" s="1233"/>
      <c r="CQ75" s="1233"/>
      <c r="CR75" s="1233"/>
      <c r="CS75" s="1233"/>
      <c r="CT75" s="1233"/>
      <c r="CU75" s="1233"/>
      <c r="CV75" s="1233">
        <v>7.3</v>
      </c>
      <c r="CW75" s="1233"/>
      <c r="CX75" s="1233"/>
      <c r="CY75" s="1233"/>
      <c r="CZ75" s="1233"/>
      <c r="DA75" s="1233"/>
      <c r="DB75" s="1233"/>
      <c r="DC75" s="1233"/>
    </row>
    <row r="76" spans="2:107" ht="13">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c r="B77" s="259"/>
      <c r="G77" s="1228"/>
      <c r="H77" s="1228"/>
      <c r="I77" s="1228"/>
      <c r="J77" s="1228"/>
      <c r="K77" s="1248"/>
      <c r="L77" s="1248"/>
      <c r="M77" s="1248"/>
      <c r="N77" s="1248"/>
      <c r="AN77" s="1232" t="s">
        <v>573</v>
      </c>
      <c r="AO77" s="1232"/>
      <c r="AP77" s="1232"/>
      <c r="AQ77" s="1232"/>
      <c r="AR77" s="1232"/>
      <c r="AS77" s="1232"/>
      <c r="AT77" s="1232"/>
      <c r="AU77" s="1232"/>
      <c r="AV77" s="1232"/>
      <c r="AW77" s="1232"/>
      <c r="AX77" s="1232"/>
      <c r="AY77" s="1232"/>
      <c r="AZ77" s="1232"/>
      <c r="BA77" s="1232"/>
      <c r="BB77" s="1234" t="s">
        <v>571</v>
      </c>
      <c r="BC77" s="1234"/>
      <c r="BD77" s="1234"/>
      <c r="BE77" s="1234"/>
      <c r="BF77" s="1234"/>
      <c r="BG77" s="1234"/>
      <c r="BH77" s="1234"/>
      <c r="BI77" s="1234"/>
      <c r="BJ77" s="1234"/>
      <c r="BK77" s="1234"/>
      <c r="BL77" s="1234"/>
      <c r="BM77" s="1234"/>
      <c r="BN77" s="1234"/>
      <c r="BO77" s="1234"/>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575</v>
      </c>
      <c r="BC79" s="1234"/>
      <c r="BD79" s="1234"/>
      <c r="BE79" s="1234"/>
      <c r="BF79" s="1234"/>
      <c r="BG79" s="1234"/>
      <c r="BH79" s="1234"/>
      <c r="BI79" s="1234"/>
      <c r="BJ79" s="1234"/>
      <c r="BK79" s="1234"/>
      <c r="BL79" s="1234"/>
      <c r="BM79" s="1234"/>
      <c r="BN79" s="1234"/>
      <c r="BO79" s="1234"/>
      <c r="BP79" s="1233">
        <v>7.4</v>
      </c>
      <c r="BQ79" s="1233"/>
      <c r="BR79" s="1233"/>
      <c r="BS79" s="1233"/>
      <c r="BT79" s="1233"/>
      <c r="BU79" s="1233"/>
      <c r="BV79" s="1233"/>
      <c r="BW79" s="1233"/>
      <c r="BX79" s="1233">
        <v>8</v>
      </c>
      <c r="BY79" s="1233"/>
      <c r="BZ79" s="1233"/>
      <c r="CA79" s="1233"/>
      <c r="CB79" s="1233"/>
      <c r="CC79" s="1233"/>
      <c r="CD79" s="1233"/>
      <c r="CE79" s="1233"/>
      <c r="CF79" s="1233">
        <v>6.6</v>
      </c>
      <c r="CG79" s="1233"/>
      <c r="CH79" s="1233"/>
      <c r="CI79" s="1233"/>
      <c r="CJ79" s="1233"/>
      <c r="CK79" s="1233"/>
      <c r="CL79" s="1233"/>
      <c r="CM79" s="1233"/>
      <c r="CN79" s="1233">
        <v>6.8</v>
      </c>
      <c r="CO79" s="1233"/>
      <c r="CP79" s="1233"/>
      <c r="CQ79" s="1233"/>
      <c r="CR79" s="1233"/>
      <c r="CS79" s="1233"/>
      <c r="CT79" s="1233"/>
      <c r="CU79" s="1233"/>
      <c r="CV79" s="1233">
        <v>7.3</v>
      </c>
      <c r="CW79" s="1233"/>
      <c r="CX79" s="1233"/>
      <c r="CY79" s="1233"/>
      <c r="CZ79" s="1233"/>
      <c r="DA79" s="1233"/>
      <c r="DB79" s="1233"/>
      <c r="DC79" s="1233"/>
    </row>
    <row r="80" spans="2:107" ht="13">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783YuH+0YhIDjgG8HduLv9fE14eGY+9yJvttHNWpzJua/o4itx9BtQ+3uQ4MHPjg1gv+88fmCetqnGj3JmMLBA==" saltValue="O/Hcn3KmpPZhlC+kcZ3k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477</v>
      </c>
    </row>
  </sheetData>
  <sheetProtection algorithmName="SHA-512" hashValue="9+kDyEJZ+h8SnUPS4CWg/Sm6hB3TXuuSnIFXRqLwL7kvBH/UYmOjjI2JiA4YnHSDqE/bVlKb4TWqD2JaWboeKQ==" saltValue="8PTJ7+grBWXzCLTX3E7C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477</v>
      </c>
    </row>
  </sheetData>
  <sheetProtection algorithmName="SHA-512" hashValue="k0CFw1h1/edFQtHlx2jK4NOGdg5rCctPLxSk8D2+cKpdcNfMlKuh65IH2X7RPiIDde4th8WD98pC5tk10f36ng==" saltValue="46ugMqneof2P+ZyMm0Sk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526</v>
      </c>
      <c r="G2" s="149"/>
      <c r="H2" s="150"/>
    </row>
    <row r="3" spans="1:8">
      <c r="A3" s="146" t="s">
        <v>519</v>
      </c>
      <c r="B3" s="151"/>
      <c r="C3" s="152"/>
      <c r="D3" s="153">
        <v>509157</v>
      </c>
      <c r="E3" s="154"/>
      <c r="F3" s="155">
        <v>316937</v>
      </c>
      <c r="G3" s="156"/>
      <c r="H3" s="157"/>
    </row>
    <row r="4" spans="1:8">
      <c r="A4" s="158"/>
      <c r="B4" s="159"/>
      <c r="C4" s="160"/>
      <c r="D4" s="161">
        <v>128244</v>
      </c>
      <c r="E4" s="162"/>
      <c r="F4" s="163">
        <v>199150</v>
      </c>
      <c r="G4" s="164"/>
      <c r="H4" s="165"/>
    </row>
    <row r="5" spans="1:8">
      <c r="A5" s="146" t="s">
        <v>521</v>
      </c>
      <c r="B5" s="151"/>
      <c r="C5" s="152"/>
      <c r="D5" s="153">
        <v>895874</v>
      </c>
      <c r="E5" s="154"/>
      <c r="F5" s="155">
        <v>332350</v>
      </c>
      <c r="G5" s="156"/>
      <c r="H5" s="157"/>
    </row>
    <row r="6" spans="1:8">
      <c r="A6" s="158"/>
      <c r="B6" s="159"/>
      <c r="C6" s="160"/>
      <c r="D6" s="161">
        <v>458258</v>
      </c>
      <c r="E6" s="162"/>
      <c r="F6" s="163">
        <v>200453</v>
      </c>
      <c r="G6" s="164"/>
      <c r="H6" s="165"/>
    </row>
    <row r="7" spans="1:8">
      <c r="A7" s="146" t="s">
        <v>522</v>
      </c>
      <c r="B7" s="151"/>
      <c r="C7" s="152"/>
      <c r="D7" s="153">
        <v>510692</v>
      </c>
      <c r="E7" s="154"/>
      <c r="F7" s="155">
        <v>362690</v>
      </c>
      <c r="G7" s="156"/>
      <c r="H7" s="157"/>
    </row>
    <row r="8" spans="1:8">
      <c r="A8" s="158"/>
      <c r="B8" s="159"/>
      <c r="C8" s="160"/>
      <c r="D8" s="161">
        <v>130200</v>
      </c>
      <c r="E8" s="162"/>
      <c r="F8" s="163">
        <v>172580</v>
      </c>
      <c r="G8" s="164"/>
      <c r="H8" s="165"/>
    </row>
    <row r="9" spans="1:8">
      <c r="A9" s="146" t="s">
        <v>523</v>
      </c>
      <c r="B9" s="151"/>
      <c r="C9" s="152"/>
      <c r="D9" s="153">
        <v>620590</v>
      </c>
      <c r="E9" s="154"/>
      <c r="F9" s="155">
        <v>296093</v>
      </c>
      <c r="G9" s="156"/>
      <c r="H9" s="157"/>
    </row>
    <row r="10" spans="1:8">
      <c r="A10" s="158"/>
      <c r="B10" s="159"/>
      <c r="C10" s="160"/>
      <c r="D10" s="161">
        <v>176245</v>
      </c>
      <c r="E10" s="162"/>
      <c r="F10" s="163">
        <v>140545</v>
      </c>
      <c r="G10" s="164"/>
      <c r="H10" s="165"/>
    </row>
    <row r="11" spans="1:8">
      <c r="A11" s="146" t="s">
        <v>524</v>
      </c>
      <c r="B11" s="151"/>
      <c r="C11" s="152"/>
      <c r="D11" s="153">
        <v>565122</v>
      </c>
      <c r="E11" s="154"/>
      <c r="F11" s="155">
        <v>308655</v>
      </c>
      <c r="G11" s="156"/>
      <c r="H11" s="157"/>
    </row>
    <row r="12" spans="1:8">
      <c r="A12" s="158"/>
      <c r="B12" s="159"/>
      <c r="C12" s="166"/>
      <c r="D12" s="161">
        <v>171878</v>
      </c>
      <c r="E12" s="162"/>
      <c r="F12" s="163">
        <v>169887</v>
      </c>
      <c r="G12" s="164"/>
      <c r="H12" s="165"/>
    </row>
    <row r="13" spans="1:8">
      <c r="A13" s="146"/>
      <c r="B13" s="151"/>
      <c r="C13" s="152"/>
      <c r="D13" s="153">
        <v>620287</v>
      </c>
      <c r="E13" s="154"/>
      <c r="F13" s="155">
        <v>323345</v>
      </c>
      <c r="G13" s="167"/>
      <c r="H13" s="157"/>
    </row>
    <row r="14" spans="1:8">
      <c r="A14" s="158"/>
      <c r="B14" s="159"/>
      <c r="C14" s="160"/>
      <c r="D14" s="161">
        <v>212965</v>
      </c>
      <c r="E14" s="162"/>
      <c r="F14" s="163">
        <v>176523</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3.65</v>
      </c>
      <c r="C19" s="168">
        <f>ROUND(VALUE(SUBSTITUTE(実質収支比率等に係る経年分析!G$48,"▲","-")),2)</f>
        <v>6.86</v>
      </c>
      <c r="D19" s="168">
        <f>ROUND(VALUE(SUBSTITUTE(実質収支比率等に係る経年分析!H$48,"▲","-")),2)</f>
        <v>4.58</v>
      </c>
      <c r="E19" s="168">
        <f>ROUND(VALUE(SUBSTITUTE(実質収支比率等に係る経年分析!I$48,"▲","-")),2)</f>
        <v>7.22</v>
      </c>
      <c r="F19" s="168">
        <f>ROUND(VALUE(SUBSTITUTE(実質収支比率等に係る経年分析!J$48,"▲","-")),2)</f>
        <v>5.03</v>
      </c>
    </row>
    <row r="20" spans="1:11">
      <c r="A20" s="168" t="s">
        <v>53</v>
      </c>
      <c r="B20" s="168">
        <f>ROUND(VALUE(SUBSTITUTE(実質収支比率等に係る経年分析!F$47,"▲","-")),2)</f>
        <v>41.44</v>
      </c>
      <c r="C20" s="168">
        <f>ROUND(VALUE(SUBSTITUTE(実質収支比率等に係る経年分析!G$47,"▲","-")),2)</f>
        <v>36.79</v>
      </c>
      <c r="D20" s="168">
        <f>ROUND(VALUE(SUBSTITUTE(実質収支比率等に係る経年分析!H$47,"▲","-")),2)</f>
        <v>43.38</v>
      </c>
      <c r="E20" s="168">
        <f>ROUND(VALUE(SUBSTITUTE(実質収支比率等に係る経年分析!I$47,"▲","-")),2)</f>
        <v>48.54</v>
      </c>
      <c r="F20" s="168">
        <f>ROUND(VALUE(SUBSTITUTE(実質収支比率等に係る経年分析!J$47,"▲","-")),2)</f>
        <v>41.11</v>
      </c>
    </row>
    <row r="21" spans="1:11">
      <c r="A21" s="168" t="s">
        <v>54</v>
      </c>
      <c r="B21" s="168">
        <f>IF(ISNUMBER(VALUE(SUBSTITUTE(実質収支比率等に係る経年分析!F$49,"▲","-"))),ROUND(VALUE(SUBSTITUTE(実質収支比率等に係る経年分析!F$49,"▲","-")),2),NA())</f>
        <v>-1.97</v>
      </c>
      <c r="C21" s="168">
        <f>IF(ISNUMBER(VALUE(SUBSTITUTE(実質収支比率等に係る経年分析!G$49,"▲","-"))),ROUND(VALUE(SUBSTITUTE(実質収支比率等に係る経年分析!G$49,"▲","-")),2),NA())</f>
        <v>-0.04</v>
      </c>
      <c r="D21" s="168">
        <f>IF(ISNUMBER(VALUE(SUBSTITUTE(実質収支比率等に係る経年分析!H$49,"▲","-"))),ROUND(VALUE(SUBSTITUTE(実質収支比率等に係る経年分析!H$49,"▲","-")),2),NA())</f>
        <v>8.7100000000000009</v>
      </c>
      <c r="E21" s="168">
        <f>IF(ISNUMBER(VALUE(SUBSTITUTE(実質収支比率等に係る経年分析!I$49,"▲","-"))),ROUND(VALUE(SUBSTITUTE(実質収支比率等に係る経年分析!I$49,"▲","-")),2),NA())</f>
        <v>7.66</v>
      </c>
      <c r="F21" s="168">
        <f>IF(ISNUMBER(VALUE(SUBSTITUTE(実質収支比率等に係る経年分析!J$49,"▲","-"))),ROUND(VALUE(SUBSTITUTE(実質収支比率等に係る経年分析!J$49,"▲","-")),2),NA())</f>
        <v>-5.12</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国民健康保険特別会計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0.35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7.0000000000000007E-2</v>
      </c>
    </row>
    <row r="30" spans="1:11">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c r="A31" s="169" t="str">
        <f>IF(連結実質赤字比率に係る赤字・黒字の構成分析!C$39="",NA(),連結実質赤字比率に係る赤字・黒字の構成分析!C$39)</f>
        <v>大和の園特別会計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1.07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0.26</v>
      </c>
    </row>
    <row r="33" spans="1:16">
      <c r="A33" s="169" t="str">
        <f>IF(連結実質赤字比率に係る赤字・黒字の構成分析!C$37="",NA(),連結実質赤字比率に係る赤字・黒字の構成分析!C$37)</f>
        <v>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0.46</v>
      </c>
    </row>
    <row r="34" spans="1:16">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7.0000000000000007E-2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0.78</v>
      </c>
    </row>
    <row r="35" spans="1:16">
      <c r="A35" s="169" t="str">
        <f>IF(連結実質赤字比率に係る赤字・黒字の構成分析!C$35="",NA(),連結実質赤字比率に係る赤字・黒字の構成分析!C$35)</f>
        <v>大和診療所特別会計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1.1100000000000001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0.81</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3.64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5.0199999999999996</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327</v>
      </c>
      <c r="E42" s="170"/>
      <c r="F42" s="170"/>
      <c r="G42" s="170">
        <f>'実質公債費比率（分子）の構造'!L$52</f>
        <v>312</v>
      </c>
      <c r="H42" s="170"/>
      <c r="I42" s="170"/>
      <c r="J42" s="170">
        <f>'実質公債費比率（分子）の構造'!M$52</f>
        <v>274</v>
      </c>
      <c r="K42" s="170"/>
      <c r="L42" s="170"/>
      <c r="M42" s="170">
        <f>'実質公債費比率（分子）の構造'!N$52</f>
        <v>296</v>
      </c>
      <c r="N42" s="170"/>
      <c r="O42" s="170"/>
      <c r="P42" s="170">
        <f>'実質公債費比率（分子）の構造'!O$52</f>
        <v>286</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64</v>
      </c>
      <c r="B46" s="170">
        <f>'実質公債費比率（分子）の構造'!K$48</f>
        <v>74</v>
      </c>
      <c r="C46" s="170"/>
      <c r="D46" s="170"/>
      <c r="E46" s="170">
        <f>'実質公債費比率（分子）の構造'!L$48</f>
        <v>72</v>
      </c>
      <c r="F46" s="170"/>
      <c r="G46" s="170"/>
      <c r="H46" s="170">
        <f>'実質公債費比率（分子）の構造'!M$48</f>
        <v>67</v>
      </c>
      <c r="I46" s="170"/>
      <c r="J46" s="170"/>
      <c r="K46" s="170">
        <f>'実質公債費比率（分子）の構造'!N$48</f>
        <v>63</v>
      </c>
      <c r="L46" s="170"/>
      <c r="M46" s="170"/>
      <c r="N46" s="170">
        <f>'実質公債費比率（分子）の構造'!O$48</f>
        <v>71</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386</v>
      </c>
      <c r="C49" s="170"/>
      <c r="D49" s="170"/>
      <c r="E49" s="170">
        <f>'実質公債費比率（分子）の構造'!L$45</f>
        <v>361</v>
      </c>
      <c r="F49" s="170"/>
      <c r="G49" s="170"/>
      <c r="H49" s="170">
        <f>'実質公債費比率（分子）の構造'!M$45</f>
        <v>341</v>
      </c>
      <c r="I49" s="170"/>
      <c r="J49" s="170"/>
      <c r="K49" s="170">
        <f>'実質公債費比率（分子）の構造'!N$45</f>
        <v>312</v>
      </c>
      <c r="L49" s="170"/>
      <c r="M49" s="170"/>
      <c r="N49" s="170">
        <f>'実質公債費比率（分子）の構造'!O$45</f>
        <v>332</v>
      </c>
      <c r="O49" s="170"/>
      <c r="P49" s="170"/>
    </row>
    <row r="50" spans="1:16">
      <c r="A50" s="170" t="s">
        <v>67</v>
      </c>
      <c r="B50" s="170" t="e">
        <f>NA()</f>
        <v>#N/A</v>
      </c>
      <c r="C50" s="170">
        <f>IF(ISNUMBER('実質公債費比率（分子）の構造'!K$53),'実質公債費比率（分子）の構造'!K$53,NA())</f>
        <v>133</v>
      </c>
      <c r="D50" s="170" t="e">
        <f>NA()</f>
        <v>#N/A</v>
      </c>
      <c r="E50" s="170" t="e">
        <f>NA()</f>
        <v>#N/A</v>
      </c>
      <c r="F50" s="170">
        <f>IF(ISNUMBER('実質公債費比率（分子）の構造'!L$53),'実質公債費比率（分子）の構造'!L$53,NA())</f>
        <v>121</v>
      </c>
      <c r="G50" s="170" t="e">
        <f>NA()</f>
        <v>#N/A</v>
      </c>
      <c r="H50" s="170" t="e">
        <f>NA()</f>
        <v>#N/A</v>
      </c>
      <c r="I50" s="170">
        <f>IF(ISNUMBER('実質公債費比率（分子）の構造'!M$53),'実質公債費比率（分子）の構造'!M$53,NA())</f>
        <v>134</v>
      </c>
      <c r="J50" s="170" t="e">
        <f>NA()</f>
        <v>#N/A</v>
      </c>
      <c r="K50" s="170" t="e">
        <f>NA()</f>
        <v>#N/A</v>
      </c>
      <c r="L50" s="170">
        <f>IF(ISNUMBER('実質公債費比率（分子）の構造'!N$53),'実質公債費比率（分子）の構造'!N$53,NA())</f>
        <v>79</v>
      </c>
      <c r="M50" s="170" t="e">
        <f>NA()</f>
        <v>#N/A</v>
      </c>
      <c r="N50" s="170" t="e">
        <f>NA()</f>
        <v>#N/A</v>
      </c>
      <c r="O50" s="170">
        <f>IF(ISNUMBER('実質公債費比率（分子）の構造'!O$53),'実質公債費比率（分子）の構造'!O$53,NA())</f>
        <v>117</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2591</v>
      </c>
      <c r="E56" s="169"/>
      <c r="F56" s="169"/>
      <c r="G56" s="169">
        <f>'将来負担比率（分子）の構造'!J$52</f>
        <v>2958</v>
      </c>
      <c r="H56" s="169"/>
      <c r="I56" s="169"/>
      <c r="J56" s="169">
        <f>'将来負担比率（分子）の構造'!K$52</f>
        <v>2975</v>
      </c>
      <c r="K56" s="169"/>
      <c r="L56" s="169"/>
      <c r="M56" s="169">
        <f>'将来負担比率（分子）の構造'!L$52</f>
        <v>2945</v>
      </c>
      <c r="N56" s="169"/>
      <c r="O56" s="169"/>
      <c r="P56" s="169">
        <f>'将来負担比率（分子）の構造'!M$52</f>
        <v>3138</v>
      </c>
    </row>
    <row r="57" spans="1:16">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c r="A58" s="169" t="s">
        <v>41</v>
      </c>
      <c r="B58" s="169"/>
      <c r="C58" s="169"/>
      <c r="D58" s="169">
        <f>'将来負担比率（分子）の構造'!I$50</f>
        <v>1438</v>
      </c>
      <c r="E58" s="169"/>
      <c r="F58" s="169"/>
      <c r="G58" s="169">
        <f>'将来負担比率（分子）の構造'!J$50</f>
        <v>1411</v>
      </c>
      <c r="H58" s="169"/>
      <c r="I58" s="169"/>
      <c r="J58" s="169">
        <f>'将来負担比率（分子）の構造'!K$50</f>
        <v>1569</v>
      </c>
      <c r="K58" s="169"/>
      <c r="L58" s="169"/>
      <c r="M58" s="169">
        <f>'将来負担比率（分子）の構造'!L$50</f>
        <v>1647</v>
      </c>
      <c r="N58" s="169"/>
      <c r="O58" s="169"/>
      <c r="P58" s="169">
        <f>'将来負担比率（分子）の構造'!M$50</f>
        <v>1553</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73</v>
      </c>
      <c r="C62" s="169"/>
      <c r="D62" s="169"/>
      <c r="E62" s="169">
        <f>'将来負担比率（分子）の構造'!J$45</f>
        <v>42</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33</v>
      </c>
      <c r="B64" s="169">
        <f>'将来負担比率（分子）の構造'!I$43</f>
        <v>784</v>
      </c>
      <c r="C64" s="169"/>
      <c r="D64" s="169"/>
      <c r="E64" s="169">
        <f>'将来負担比率（分子）の構造'!J$43</f>
        <v>868</v>
      </c>
      <c r="F64" s="169"/>
      <c r="G64" s="169"/>
      <c r="H64" s="169">
        <f>'将来負担比率（分子）の構造'!K$43</f>
        <v>843</v>
      </c>
      <c r="I64" s="169"/>
      <c r="J64" s="169"/>
      <c r="K64" s="169">
        <f>'将来負担比率（分子）の構造'!L$43</f>
        <v>761</v>
      </c>
      <c r="L64" s="169"/>
      <c r="M64" s="169"/>
      <c r="N64" s="169">
        <f>'将来負担比率（分子）の構造'!M$43</f>
        <v>731</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2719</v>
      </c>
      <c r="C66" s="169"/>
      <c r="D66" s="169"/>
      <c r="E66" s="169">
        <f>'将来負担比率（分子）の構造'!J$41</f>
        <v>3106</v>
      </c>
      <c r="F66" s="169"/>
      <c r="G66" s="169"/>
      <c r="H66" s="169">
        <f>'将来負担比率（分子）の構造'!K$41</f>
        <v>3110</v>
      </c>
      <c r="I66" s="169"/>
      <c r="J66" s="169"/>
      <c r="K66" s="169">
        <f>'将来負担比率（分子）の構造'!L$41</f>
        <v>3182</v>
      </c>
      <c r="L66" s="169"/>
      <c r="M66" s="169"/>
      <c r="N66" s="169">
        <f>'将来負担比率（分子）の構造'!M$41</f>
        <v>3634</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755</v>
      </c>
      <c r="C72" s="173">
        <f>基金残高に係る経年分析!G55</f>
        <v>843</v>
      </c>
      <c r="D72" s="173">
        <f>基金残高に係る経年分析!H55</f>
        <v>757</v>
      </c>
    </row>
    <row r="73" spans="1:16">
      <c r="A73" s="172" t="s">
        <v>74</v>
      </c>
      <c r="B73" s="173">
        <f>基金残高に係る経年分析!F56</f>
        <v>281</v>
      </c>
      <c r="C73" s="173">
        <f>基金残高に係る経年分析!G56</f>
        <v>281</v>
      </c>
      <c r="D73" s="173">
        <f>基金残高に係る経年分析!H56</f>
        <v>281</v>
      </c>
    </row>
    <row r="74" spans="1:16">
      <c r="A74" s="172" t="s">
        <v>75</v>
      </c>
      <c r="B74" s="173">
        <f>基金残高に係る経年分析!F57</f>
        <v>318</v>
      </c>
      <c r="C74" s="173">
        <f>基金残高に係る経年分析!G57</f>
        <v>314</v>
      </c>
      <c r="D74" s="173">
        <f>基金残高に係る経年分析!H57</f>
        <v>319</v>
      </c>
    </row>
  </sheetData>
  <sheetProtection algorithmName="SHA-512" hashValue="fZbeXrH0tyQ1hBqOmQD/1VlCU0UFDEKvwY48esf7568thhgDH/xnP+mOKkatuR1MnFu6gjv+1rdrCP/NUHFEOA==" saltValue="kg/xfdC3onaH2bTNBt0C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216</v>
      </c>
      <c r="C5" s="693"/>
      <c r="D5" s="693"/>
      <c r="E5" s="693"/>
      <c r="F5" s="693"/>
      <c r="G5" s="693"/>
      <c r="H5" s="693"/>
      <c r="I5" s="693"/>
      <c r="J5" s="693"/>
      <c r="K5" s="693"/>
      <c r="L5" s="693"/>
      <c r="M5" s="693"/>
      <c r="N5" s="693"/>
      <c r="O5" s="693"/>
      <c r="P5" s="693"/>
      <c r="Q5" s="694"/>
      <c r="R5" s="689">
        <v>90645</v>
      </c>
      <c r="S5" s="690"/>
      <c r="T5" s="690"/>
      <c r="U5" s="690"/>
      <c r="V5" s="690"/>
      <c r="W5" s="690"/>
      <c r="X5" s="690"/>
      <c r="Y5" s="715"/>
      <c r="Z5" s="728">
        <v>2</v>
      </c>
      <c r="AA5" s="728"/>
      <c r="AB5" s="728"/>
      <c r="AC5" s="728"/>
      <c r="AD5" s="729">
        <v>90645</v>
      </c>
      <c r="AE5" s="729"/>
      <c r="AF5" s="729"/>
      <c r="AG5" s="729"/>
      <c r="AH5" s="729"/>
      <c r="AI5" s="729"/>
      <c r="AJ5" s="729"/>
      <c r="AK5" s="729"/>
      <c r="AL5" s="716">
        <v>5</v>
      </c>
      <c r="AM5" s="698"/>
      <c r="AN5" s="698"/>
      <c r="AO5" s="717"/>
      <c r="AP5" s="692" t="s">
        <v>217</v>
      </c>
      <c r="AQ5" s="693"/>
      <c r="AR5" s="693"/>
      <c r="AS5" s="693"/>
      <c r="AT5" s="693"/>
      <c r="AU5" s="693"/>
      <c r="AV5" s="693"/>
      <c r="AW5" s="693"/>
      <c r="AX5" s="693"/>
      <c r="AY5" s="693"/>
      <c r="AZ5" s="693"/>
      <c r="BA5" s="693"/>
      <c r="BB5" s="693"/>
      <c r="BC5" s="693"/>
      <c r="BD5" s="693"/>
      <c r="BE5" s="693"/>
      <c r="BF5" s="694"/>
      <c r="BG5" s="634">
        <v>90645</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c r="B6" s="631" t="s">
        <v>221</v>
      </c>
      <c r="C6" s="632"/>
      <c r="D6" s="632"/>
      <c r="E6" s="632"/>
      <c r="F6" s="632"/>
      <c r="G6" s="632"/>
      <c r="H6" s="632"/>
      <c r="I6" s="632"/>
      <c r="J6" s="632"/>
      <c r="K6" s="632"/>
      <c r="L6" s="632"/>
      <c r="M6" s="632"/>
      <c r="N6" s="632"/>
      <c r="O6" s="632"/>
      <c r="P6" s="632"/>
      <c r="Q6" s="633"/>
      <c r="R6" s="634">
        <v>33381</v>
      </c>
      <c r="S6" s="635"/>
      <c r="T6" s="635"/>
      <c r="U6" s="635"/>
      <c r="V6" s="635"/>
      <c r="W6" s="635"/>
      <c r="X6" s="635"/>
      <c r="Y6" s="636"/>
      <c r="Z6" s="672">
        <v>0.7</v>
      </c>
      <c r="AA6" s="672"/>
      <c r="AB6" s="672"/>
      <c r="AC6" s="672"/>
      <c r="AD6" s="673">
        <v>33381</v>
      </c>
      <c r="AE6" s="673"/>
      <c r="AF6" s="673"/>
      <c r="AG6" s="673"/>
      <c r="AH6" s="673"/>
      <c r="AI6" s="673"/>
      <c r="AJ6" s="673"/>
      <c r="AK6" s="673"/>
      <c r="AL6" s="637">
        <v>1.8</v>
      </c>
      <c r="AM6" s="638"/>
      <c r="AN6" s="638"/>
      <c r="AO6" s="674"/>
      <c r="AP6" s="631" t="s">
        <v>222</v>
      </c>
      <c r="AQ6" s="632"/>
      <c r="AR6" s="632"/>
      <c r="AS6" s="632"/>
      <c r="AT6" s="632"/>
      <c r="AU6" s="632"/>
      <c r="AV6" s="632"/>
      <c r="AW6" s="632"/>
      <c r="AX6" s="632"/>
      <c r="AY6" s="632"/>
      <c r="AZ6" s="632"/>
      <c r="BA6" s="632"/>
      <c r="BB6" s="632"/>
      <c r="BC6" s="632"/>
      <c r="BD6" s="632"/>
      <c r="BE6" s="632"/>
      <c r="BF6" s="633"/>
      <c r="BG6" s="634">
        <v>90645</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61802</v>
      </c>
      <c r="CS6" s="635"/>
      <c r="CT6" s="635"/>
      <c r="CU6" s="635"/>
      <c r="CV6" s="635"/>
      <c r="CW6" s="635"/>
      <c r="CX6" s="635"/>
      <c r="CY6" s="636"/>
      <c r="CZ6" s="716">
        <v>1.5</v>
      </c>
      <c r="DA6" s="698"/>
      <c r="DB6" s="698"/>
      <c r="DC6" s="718"/>
      <c r="DD6" s="640" t="s">
        <v>122</v>
      </c>
      <c r="DE6" s="635"/>
      <c r="DF6" s="635"/>
      <c r="DG6" s="635"/>
      <c r="DH6" s="635"/>
      <c r="DI6" s="635"/>
      <c r="DJ6" s="635"/>
      <c r="DK6" s="635"/>
      <c r="DL6" s="635"/>
      <c r="DM6" s="635"/>
      <c r="DN6" s="635"/>
      <c r="DO6" s="635"/>
      <c r="DP6" s="636"/>
      <c r="DQ6" s="640">
        <v>61802</v>
      </c>
      <c r="DR6" s="635"/>
      <c r="DS6" s="635"/>
      <c r="DT6" s="635"/>
      <c r="DU6" s="635"/>
      <c r="DV6" s="635"/>
      <c r="DW6" s="635"/>
      <c r="DX6" s="635"/>
      <c r="DY6" s="635"/>
      <c r="DZ6" s="635"/>
      <c r="EA6" s="635"/>
      <c r="EB6" s="635"/>
      <c r="EC6" s="671"/>
    </row>
    <row r="7" spans="2:143" ht="11.25" customHeight="1">
      <c r="B7" s="631" t="s">
        <v>224</v>
      </c>
      <c r="C7" s="632"/>
      <c r="D7" s="632"/>
      <c r="E7" s="632"/>
      <c r="F7" s="632"/>
      <c r="G7" s="632"/>
      <c r="H7" s="632"/>
      <c r="I7" s="632"/>
      <c r="J7" s="632"/>
      <c r="K7" s="632"/>
      <c r="L7" s="632"/>
      <c r="M7" s="632"/>
      <c r="N7" s="632"/>
      <c r="O7" s="632"/>
      <c r="P7" s="632"/>
      <c r="Q7" s="633"/>
      <c r="R7" s="634">
        <v>29</v>
      </c>
      <c r="S7" s="635"/>
      <c r="T7" s="635"/>
      <c r="U7" s="635"/>
      <c r="V7" s="635"/>
      <c r="W7" s="635"/>
      <c r="X7" s="635"/>
      <c r="Y7" s="636"/>
      <c r="Z7" s="672">
        <v>0</v>
      </c>
      <c r="AA7" s="672"/>
      <c r="AB7" s="672"/>
      <c r="AC7" s="672"/>
      <c r="AD7" s="673">
        <v>29</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42594</v>
      </c>
      <c r="BH7" s="635"/>
      <c r="BI7" s="635"/>
      <c r="BJ7" s="635"/>
      <c r="BK7" s="635"/>
      <c r="BL7" s="635"/>
      <c r="BM7" s="635"/>
      <c r="BN7" s="636"/>
      <c r="BO7" s="672">
        <v>47</v>
      </c>
      <c r="BP7" s="672"/>
      <c r="BQ7" s="672"/>
      <c r="BR7" s="672"/>
      <c r="BS7" s="673" t="s">
        <v>122</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1648152</v>
      </c>
      <c r="CS7" s="635"/>
      <c r="CT7" s="635"/>
      <c r="CU7" s="635"/>
      <c r="CV7" s="635"/>
      <c r="CW7" s="635"/>
      <c r="CX7" s="635"/>
      <c r="CY7" s="636"/>
      <c r="CZ7" s="672">
        <v>39.799999999999997</v>
      </c>
      <c r="DA7" s="672"/>
      <c r="DB7" s="672"/>
      <c r="DC7" s="672"/>
      <c r="DD7" s="640">
        <v>238543</v>
      </c>
      <c r="DE7" s="635"/>
      <c r="DF7" s="635"/>
      <c r="DG7" s="635"/>
      <c r="DH7" s="635"/>
      <c r="DI7" s="635"/>
      <c r="DJ7" s="635"/>
      <c r="DK7" s="635"/>
      <c r="DL7" s="635"/>
      <c r="DM7" s="635"/>
      <c r="DN7" s="635"/>
      <c r="DO7" s="635"/>
      <c r="DP7" s="636"/>
      <c r="DQ7" s="640">
        <v>1020981</v>
      </c>
      <c r="DR7" s="635"/>
      <c r="DS7" s="635"/>
      <c r="DT7" s="635"/>
      <c r="DU7" s="635"/>
      <c r="DV7" s="635"/>
      <c r="DW7" s="635"/>
      <c r="DX7" s="635"/>
      <c r="DY7" s="635"/>
      <c r="DZ7" s="635"/>
      <c r="EA7" s="635"/>
      <c r="EB7" s="635"/>
      <c r="EC7" s="671"/>
    </row>
    <row r="8" spans="2:143" ht="11.25" customHeight="1">
      <c r="B8" s="631" t="s">
        <v>227</v>
      </c>
      <c r="C8" s="632"/>
      <c r="D8" s="632"/>
      <c r="E8" s="632"/>
      <c r="F8" s="632"/>
      <c r="G8" s="632"/>
      <c r="H8" s="632"/>
      <c r="I8" s="632"/>
      <c r="J8" s="632"/>
      <c r="K8" s="632"/>
      <c r="L8" s="632"/>
      <c r="M8" s="632"/>
      <c r="N8" s="632"/>
      <c r="O8" s="632"/>
      <c r="P8" s="632"/>
      <c r="Q8" s="633"/>
      <c r="R8" s="634">
        <v>351</v>
      </c>
      <c r="S8" s="635"/>
      <c r="T8" s="635"/>
      <c r="U8" s="635"/>
      <c r="V8" s="635"/>
      <c r="W8" s="635"/>
      <c r="X8" s="635"/>
      <c r="Y8" s="636"/>
      <c r="Z8" s="672">
        <v>0</v>
      </c>
      <c r="AA8" s="672"/>
      <c r="AB8" s="672"/>
      <c r="AC8" s="672"/>
      <c r="AD8" s="673">
        <v>351</v>
      </c>
      <c r="AE8" s="673"/>
      <c r="AF8" s="673"/>
      <c r="AG8" s="673"/>
      <c r="AH8" s="673"/>
      <c r="AI8" s="673"/>
      <c r="AJ8" s="673"/>
      <c r="AK8" s="673"/>
      <c r="AL8" s="637">
        <v>0</v>
      </c>
      <c r="AM8" s="638"/>
      <c r="AN8" s="638"/>
      <c r="AO8" s="674"/>
      <c r="AP8" s="631" t="s">
        <v>228</v>
      </c>
      <c r="AQ8" s="632"/>
      <c r="AR8" s="632"/>
      <c r="AS8" s="632"/>
      <c r="AT8" s="632"/>
      <c r="AU8" s="632"/>
      <c r="AV8" s="632"/>
      <c r="AW8" s="632"/>
      <c r="AX8" s="632"/>
      <c r="AY8" s="632"/>
      <c r="AZ8" s="632"/>
      <c r="BA8" s="632"/>
      <c r="BB8" s="632"/>
      <c r="BC8" s="632"/>
      <c r="BD8" s="632"/>
      <c r="BE8" s="632"/>
      <c r="BF8" s="633"/>
      <c r="BG8" s="634">
        <v>2007</v>
      </c>
      <c r="BH8" s="635"/>
      <c r="BI8" s="635"/>
      <c r="BJ8" s="635"/>
      <c r="BK8" s="635"/>
      <c r="BL8" s="635"/>
      <c r="BM8" s="635"/>
      <c r="BN8" s="636"/>
      <c r="BO8" s="672">
        <v>2.2000000000000002</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534778</v>
      </c>
      <c r="CS8" s="635"/>
      <c r="CT8" s="635"/>
      <c r="CU8" s="635"/>
      <c r="CV8" s="635"/>
      <c r="CW8" s="635"/>
      <c r="CX8" s="635"/>
      <c r="CY8" s="636"/>
      <c r="CZ8" s="672">
        <v>12.9</v>
      </c>
      <c r="DA8" s="672"/>
      <c r="DB8" s="672"/>
      <c r="DC8" s="672"/>
      <c r="DD8" s="640" t="s">
        <v>122</v>
      </c>
      <c r="DE8" s="635"/>
      <c r="DF8" s="635"/>
      <c r="DG8" s="635"/>
      <c r="DH8" s="635"/>
      <c r="DI8" s="635"/>
      <c r="DJ8" s="635"/>
      <c r="DK8" s="635"/>
      <c r="DL8" s="635"/>
      <c r="DM8" s="635"/>
      <c r="DN8" s="635"/>
      <c r="DO8" s="635"/>
      <c r="DP8" s="636"/>
      <c r="DQ8" s="640">
        <v>302331</v>
      </c>
      <c r="DR8" s="635"/>
      <c r="DS8" s="635"/>
      <c r="DT8" s="635"/>
      <c r="DU8" s="635"/>
      <c r="DV8" s="635"/>
      <c r="DW8" s="635"/>
      <c r="DX8" s="635"/>
      <c r="DY8" s="635"/>
      <c r="DZ8" s="635"/>
      <c r="EA8" s="635"/>
      <c r="EB8" s="635"/>
      <c r="EC8" s="671"/>
    </row>
    <row r="9" spans="2:143" ht="11.25" customHeight="1">
      <c r="B9" s="631" t="s">
        <v>230</v>
      </c>
      <c r="C9" s="632"/>
      <c r="D9" s="632"/>
      <c r="E9" s="632"/>
      <c r="F9" s="632"/>
      <c r="G9" s="632"/>
      <c r="H9" s="632"/>
      <c r="I9" s="632"/>
      <c r="J9" s="632"/>
      <c r="K9" s="632"/>
      <c r="L9" s="632"/>
      <c r="M9" s="632"/>
      <c r="N9" s="632"/>
      <c r="O9" s="632"/>
      <c r="P9" s="632"/>
      <c r="Q9" s="633"/>
      <c r="R9" s="634">
        <v>425</v>
      </c>
      <c r="S9" s="635"/>
      <c r="T9" s="635"/>
      <c r="U9" s="635"/>
      <c r="V9" s="635"/>
      <c r="W9" s="635"/>
      <c r="X9" s="635"/>
      <c r="Y9" s="636"/>
      <c r="Z9" s="672">
        <v>0</v>
      </c>
      <c r="AA9" s="672"/>
      <c r="AB9" s="672"/>
      <c r="AC9" s="672"/>
      <c r="AD9" s="673">
        <v>425</v>
      </c>
      <c r="AE9" s="673"/>
      <c r="AF9" s="673"/>
      <c r="AG9" s="673"/>
      <c r="AH9" s="673"/>
      <c r="AI9" s="673"/>
      <c r="AJ9" s="673"/>
      <c r="AK9" s="673"/>
      <c r="AL9" s="637">
        <v>0</v>
      </c>
      <c r="AM9" s="638"/>
      <c r="AN9" s="638"/>
      <c r="AO9" s="674"/>
      <c r="AP9" s="631" t="s">
        <v>231</v>
      </c>
      <c r="AQ9" s="632"/>
      <c r="AR9" s="632"/>
      <c r="AS9" s="632"/>
      <c r="AT9" s="632"/>
      <c r="AU9" s="632"/>
      <c r="AV9" s="632"/>
      <c r="AW9" s="632"/>
      <c r="AX9" s="632"/>
      <c r="AY9" s="632"/>
      <c r="AZ9" s="632"/>
      <c r="BA9" s="632"/>
      <c r="BB9" s="632"/>
      <c r="BC9" s="632"/>
      <c r="BD9" s="632"/>
      <c r="BE9" s="632"/>
      <c r="BF9" s="633"/>
      <c r="BG9" s="634">
        <v>37115</v>
      </c>
      <c r="BH9" s="635"/>
      <c r="BI9" s="635"/>
      <c r="BJ9" s="635"/>
      <c r="BK9" s="635"/>
      <c r="BL9" s="635"/>
      <c r="BM9" s="635"/>
      <c r="BN9" s="636"/>
      <c r="BO9" s="672">
        <v>40.9</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219538</v>
      </c>
      <c r="CS9" s="635"/>
      <c r="CT9" s="635"/>
      <c r="CU9" s="635"/>
      <c r="CV9" s="635"/>
      <c r="CW9" s="635"/>
      <c r="CX9" s="635"/>
      <c r="CY9" s="636"/>
      <c r="CZ9" s="672">
        <v>5.3</v>
      </c>
      <c r="DA9" s="672"/>
      <c r="DB9" s="672"/>
      <c r="DC9" s="672"/>
      <c r="DD9" s="640">
        <v>1041</v>
      </c>
      <c r="DE9" s="635"/>
      <c r="DF9" s="635"/>
      <c r="DG9" s="635"/>
      <c r="DH9" s="635"/>
      <c r="DI9" s="635"/>
      <c r="DJ9" s="635"/>
      <c r="DK9" s="635"/>
      <c r="DL9" s="635"/>
      <c r="DM9" s="635"/>
      <c r="DN9" s="635"/>
      <c r="DO9" s="635"/>
      <c r="DP9" s="636"/>
      <c r="DQ9" s="640">
        <v>169098</v>
      </c>
      <c r="DR9" s="635"/>
      <c r="DS9" s="635"/>
      <c r="DT9" s="635"/>
      <c r="DU9" s="635"/>
      <c r="DV9" s="635"/>
      <c r="DW9" s="635"/>
      <c r="DX9" s="635"/>
      <c r="DY9" s="635"/>
      <c r="DZ9" s="635"/>
      <c r="EA9" s="635"/>
      <c r="EB9" s="635"/>
      <c r="EC9" s="671"/>
    </row>
    <row r="10" spans="2:143" ht="11.25" customHeight="1">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3075</v>
      </c>
      <c r="BH10" s="635"/>
      <c r="BI10" s="635"/>
      <c r="BJ10" s="635"/>
      <c r="BK10" s="635"/>
      <c r="BL10" s="635"/>
      <c r="BM10" s="635"/>
      <c r="BN10" s="636"/>
      <c r="BO10" s="672">
        <v>3.4</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c r="B11" s="631" t="s">
        <v>236</v>
      </c>
      <c r="C11" s="632"/>
      <c r="D11" s="632"/>
      <c r="E11" s="632"/>
      <c r="F11" s="632"/>
      <c r="G11" s="632"/>
      <c r="H11" s="632"/>
      <c r="I11" s="632"/>
      <c r="J11" s="632"/>
      <c r="K11" s="632"/>
      <c r="L11" s="632"/>
      <c r="M11" s="632"/>
      <c r="N11" s="632"/>
      <c r="O11" s="632"/>
      <c r="P11" s="632"/>
      <c r="Q11" s="633"/>
      <c r="R11" s="634">
        <v>31622</v>
      </c>
      <c r="S11" s="635"/>
      <c r="T11" s="635"/>
      <c r="U11" s="635"/>
      <c r="V11" s="635"/>
      <c r="W11" s="635"/>
      <c r="X11" s="635"/>
      <c r="Y11" s="636"/>
      <c r="Z11" s="637">
        <v>0.7</v>
      </c>
      <c r="AA11" s="638"/>
      <c r="AB11" s="638"/>
      <c r="AC11" s="639"/>
      <c r="AD11" s="640">
        <v>31622</v>
      </c>
      <c r="AE11" s="635"/>
      <c r="AF11" s="635"/>
      <c r="AG11" s="635"/>
      <c r="AH11" s="635"/>
      <c r="AI11" s="635"/>
      <c r="AJ11" s="635"/>
      <c r="AK11" s="636"/>
      <c r="AL11" s="637">
        <v>1.7</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397</v>
      </c>
      <c r="BH11" s="635"/>
      <c r="BI11" s="635"/>
      <c r="BJ11" s="635"/>
      <c r="BK11" s="635"/>
      <c r="BL11" s="635"/>
      <c r="BM11" s="635"/>
      <c r="BN11" s="636"/>
      <c r="BO11" s="672">
        <v>0.4</v>
      </c>
      <c r="BP11" s="672"/>
      <c r="BQ11" s="672"/>
      <c r="BR11" s="672"/>
      <c r="BS11" s="673" t="s">
        <v>122</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241911</v>
      </c>
      <c r="CS11" s="635"/>
      <c r="CT11" s="635"/>
      <c r="CU11" s="635"/>
      <c r="CV11" s="635"/>
      <c r="CW11" s="635"/>
      <c r="CX11" s="635"/>
      <c r="CY11" s="636"/>
      <c r="CZ11" s="672">
        <v>5.8</v>
      </c>
      <c r="DA11" s="672"/>
      <c r="DB11" s="672"/>
      <c r="DC11" s="672"/>
      <c r="DD11" s="640">
        <v>36296</v>
      </c>
      <c r="DE11" s="635"/>
      <c r="DF11" s="635"/>
      <c r="DG11" s="635"/>
      <c r="DH11" s="635"/>
      <c r="DI11" s="635"/>
      <c r="DJ11" s="635"/>
      <c r="DK11" s="635"/>
      <c r="DL11" s="635"/>
      <c r="DM11" s="635"/>
      <c r="DN11" s="635"/>
      <c r="DO11" s="635"/>
      <c r="DP11" s="636"/>
      <c r="DQ11" s="640">
        <v>180485</v>
      </c>
      <c r="DR11" s="635"/>
      <c r="DS11" s="635"/>
      <c r="DT11" s="635"/>
      <c r="DU11" s="635"/>
      <c r="DV11" s="635"/>
      <c r="DW11" s="635"/>
      <c r="DX11" s="635"/>
      <c r="DY11" s="635"/>
      <c r="DZ11" s="635"/>
      <c r="EA11" s="635"/>
      <c r="EB11" s="635"/>
      <c r="EC11" s="671"/>
    </row>
    <row r="12" spans="2:143" ht="11.25" customHeight="1">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35850</v>
      </c>
      <c r="BH12" s="635"/>
      <c r="BI12" s="635"/>
      <c r="BJ12" s="635"/>
      <c r="BK12" s="635"/>
      <c r="BL12" s="635"/>
      <c r="BM12" s="635"/>
      <c r="BN12" s="636"/>
      <c r="BO12" s="672">
        <v>39.5</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26879</v>
      </c>
      <c r="CS12" s="635"/>
      <c r="CT12" s="635"/>
      <c r="CU12" s="635"/>
      <c r="CV12" s="635"/>
      <c r="CW12" s="635"/>
      <c r="CX12" s="635"/>
      <c r="CY12" s="636"/>
      <c r="CZ12" s="672">
        <v>0.6</v>
      </c>
      <c r="DA12" s="672"/>
      <c r="DB12" s="672"/>
      <c r="DC12" s="672"/>
      <c r="DD12" s="640">
        <v>5856</v>
      </c>
      <c r="DE12" s="635"/>
      <c r="DF12" s="635"/>
      <c r="DG12" s="635"/>
      <c r="DH12" s="635"/>
      <c r="DI12" s="635"/>
      <c r="DJ12" s="635"/>
      <c r="DK12" s="635"/>
      <c r="DL12" s="635"/>
      <c r="DM12" s="635"/>
      <c r="DN12" s="635"/>
      <c r="DO12" s="635"/>
      <c r="DP12" s="636"/>
      <c r="DQ12" s="640">
        <v>23320</v>
      </c>
      <c r="DR12" s="635"/>
      <c r="DS12" s="635"/>
      <c r="DT12" s="635"/>
      <c r="DU12" s="635"/>
      <c r="DV12" s="635"/>
      <c r="DW12" s="635"/>
      <c r="DX12" s="635"/>
      <c r="DY12" s="635"/>
      <c r="DZ12" s="635"/>
      <c r="EA12" s="635"/>
      <c r="EB12" s="635"/>
      <c r="EC12" s="671"/>
    </row>
    <row r="13" spans="2:143" ht="11.25" customHeight="1">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35847</v>
      </c>
      <c r="BH13" s="635"/>
      <c r="BI13" s="635"/>
      <c r="BJ13" s="635"/>
      <c r="BK13" s="635"/>
      <c r="BL13" s="635"/>
      <c r="BM13" s="635"/>
      <c r="BN13" s="636"/>
      <c r="BO13" s="672">
        <v>39.5</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523225</v>
      </c>
      <c r="CS13" s="635"/>
      <c r="CT13" s="635"/>
      <c r="CU13" s="635"/>
      <c r="CV13" s="635"/>
      <c r="CW13" s="635"/>
      <c r="CX13" s="635"/>
      <c r="CY13" s="636"/>
      <c r="CZ13" s="672">
        <v>12.6</v>
      </c>
      <c r="DA13" s="672"/>
      <c r="DB13" s="672"/>
      <c r="DC13" s="672"/>
      <c r="DD13" s="640">
        <v>447185</v>
      </c>
      <c r="DE13" s="635"/>
      <c r="DF13" s="635"/>
      <c r="DG13" s="635"/>
      <c r="DH13" s="635"/>
      <c r="DI13" s="635"/>
      <c r="DJ13" s="635"/>
      <c r="DK13" s="635"/>
      <c r="DL13" s="635"/>
      <c r="DM13" s="635"/>
      <c r="DN13" s="635"/>
      <c r="DO13" s="635"/>
      <c r="DP13" s="636"/>
      <c r="DQ13" s="640">
        <v>78650</v>
      </c>
      <c r="DR13" s="635"/>
      <c r="DS13" s="635"/>
      <c r="DT13" s="635"/>
      <c r="DU13" s="635"/>
      <c r="DV13" s="635"/>
      <c r="DW13" s="635"/>
      <c r="DX13" s="635"/>
      <c r="DY13" s="635"/>
      <c r="DZ13" s="635"/>
      <c r="EA13" s="635"/>
      <c r="EB13" s="635"/>
      <c r="EC13" s="671"/>
    </row>
    <row r="14" spans="2:143" ht="11.25" customHeight="1">
      <c r="B14" s="631" t="s">
        <v>245</v>
      </c>
      <c r="C14" s="632"/>
      <c r="D14" s="632"/>
      <c r="E14" s="632"/>
      <c r="F14" s="632"/>
      <c r="G14" s="632"/>
      <c r="H14" s="632"/>
      <c r="I14" s="632"/>
      <c r="J14" s="632"/>
      <c r="K14" s="632"/>
      <c r="L14" s="632"/>
      <c r="M14" s="632"/>
      <c r="N14" s="632"/>
      <c r="O14" s="632"/>
      <c r="P14" s="632"/>
      <c r="Q14" s="633"/>
      <c r="R14" s="634">
        <v>193</v>
      </c>
      <c r="S14" s="635"/>
      <c r="T14" s="635"/>
      <c r="U14" s="635"/>
      <c r="V14" s="635"/>
      <c r="W14" s="635"/>
      <c r="X14" s="635"/>
      <c r="Y14" s="636"/>
      <c r="Z14" s="672">
        <v>0</v>
      </c>
      <c r="AA14" s="672"/>
      <c r="AB14" s="672"/>
      <c r="AC14" s="672"/>
      <c r="AD14" s="673">
        <v>193</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6812</v>
      </c>
      <c r="BH14" s="635"/>
      <c r="BI14" s="635"/>
      <c r="BJ14" s="635"/>
      <c r="BK14" s="635"/>
      <c r="BL14" s="635"/>
      <c r="BM14" s="635"/>
      <c r="BN14" s="636"/>
      <c r="BO14" s="672">
        <v>7.5</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190013</v>
      </c>
      <c r="CS14" s="635"/>
      <c r="CT14" s="635"/>
      <c r="CU14" s="635"/>
      <c r="CV14" s="635"/>
      <c r="CW14" s="635"/>
      <c r="CX14" s="635"/>
      <c r="CY14" s="636"/>
      <c r="CZ14" s="672">
        <v>4.5999999999999996</v>
      </c>
      <c r="DA14" s="672"/>
      <c r="DB14" s="672"/>
      <c r="DC14" s="672"/>
      <c r="DD14" s="640">
        <v>61300</v>
      </c>
      <c r="DE14" s="635"/>
      <c r="DF14" s="635"/>
      <c r="DG14" s="635"/>
      <c r="DH14" s="635"/>
      <c r="DI14" s="635"/>
      <c r="DJ14" s="635"/>
      <c r="DK14" s="635"/>
      <c r="DL14" s="635"/>
      <c r="DM14" s="635"/>
      <c r="DN14" s="635"/>
      <c r="DO14" s="635"/>
      <c r="DP14" s="636"/>
      <c r="DQ14" s="640">
        <v>129845</v>
      </c>
      <c r="DR14" s="635"/>
      <c r="DS14" s="635"/>
      <c r="DT14" s="635"/>
      <c r="DU14" s="635"/>
      <c r="DV14" s="635"/>
      <c r="DW14" s="635"/>
      <c r="DX14" s="635"/>
      <c r="DY14" s="635"/>
      <c r="DZ14" s="635"/>
      <c r="EA14" s="635"/>
      <c r="EB14" s="635"/>
      <c r="EC14" s="671"/>
    </row>
    <row r="15" spans="2:143" ht="11.25" customHeight="1">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5389</v>
      </c>
      <c r="BH15" s="635"/>
      <c r="BI15" s="635"/>
      <c r="BJ15" s="635"/>
      <c r="BK15" s="635"/>
      <c r="BL15" s="635"/>
      <c r="BM15" s="635"/>
      <c r="BN15" s="636"/>
      <c r="BO15" s="672">
        <v>5.9</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224490</v>
      </c>
      <c r="CS15" s="635"/>
      <c r="CT15" s="635"/>
      <c r="CU15" s="635"/>
      <c r="CV15" s="635"/>
      <c r="CW15" s="635"/>
      <c r="CX15" s="635"/>
      <c r="CY15" s="636"/>
      <c r="CZ15" s="672">
        <v>5.4</v>
      </c>
      <c r="DA15" s="672"/>
      <c r="DB15" s="672"/>
      <c r="DC15" s="672"/>
      <c r="DD15" s="640">
        <v>8296</v>
      </c>
      <c r="DE15" s="635"/>
      <c r="DF15" s="635"/>
      <c r="DG15" s="635"/>
      <c r="DH15" s="635"/>
      <c r="DI15" s="635"/>
      <c r="DJ15" s="635"/>
      <c r="DK15" s="635"/>
      <c r="DL15" s="635"/>
      <c r="DM15" s="635"/>
      <c r="DN15" s="635"/>
      <c r="DO15" s="635"/>
      <c r="DP15" s="636"/>
      <c r="DQ15" s="640">
        <v>203778</v>
      </c>
      <c r="DR15" s="635"/>
      <c r="DS15" s="635"/>
      <c r="DT15" s="635"/>
      <c r="DU15" s="635"/>
      <c r="DV15" s="635"/>
      <c r="DW15" s="635"/>
      <c r="DX15" s="635"/>
      <c r="DY15" s="635"/>
      <c r="DZ15" s="635"/>
      <c r="EA15" s="635"/>
      <c r="EB15" s="635"/>
      <c r="EC15" s="671"/>
    </row>
    <row r="16" spans="2:143" ht="11.25" customHeight="1">
      <c r="B16" s="631" t="s">
        <v>251</v>
      </c>
      <c r="C16" s="632"/>
      <c r="D16" s="632"/>
      <c r="E16" s="632"/>
      <c r="F16" s="632"/>
      <c r="G16" s="632"/>
      <c r="H16" s="632"/>
      <c r="I16" s="632"/>
      <c r="J16" s="632"/>
      <c r="K16" s="632"/>
      <c r="L16" s="632"/>
      <c r="M16" s="632"/>
      <c r="N16" s="632"/>
      <c r="O16" s="632"/>
      <c r="P16" s="632"/>
      <c r="Q16" s="633"/>
      <c r="R16" s="634">
        <v>2153</v>
      </c>
      <c r="S16" s="635"/>
      <c r="T16" s="635"/>
      <c r="U16" s="635"/>
      <c r="V16" s="635"/>
      <c r="W16" s="635"/>
      <c r="X16" s="635"/>
      <c r="Y16" s="636"/>
      <c r="Z16" s="672">
        <v>0</v>
      </c>
      <c r="AA16" s="672"/>
      <c r="AB16" s="672"/>
      <c r="AC16" s="672"/>
      <c r="AD16" s="673">
        <v>2153</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109797</v>
      </c>
      <c r="CS16" s="635"/>
      <c r="CT16" s="635"/>
      <c r="CU16" s="635"/>
      <c r="CV16" s="635"/>
      <c r="CW16" s="635"/>
      <c r="CX16" s="635"/>
      <c r="CY16" s="636"/>
      <c r="CZ16" s="672">
        <v>2.7</v>
      </c>
      <c r="DA16" s="672"/>
      <c r="DB16" s="672"/>
      <c r="DC16" s="672"/>
      <c r="DD16" s="640" t="s">
        <v>122</v>
      </c>
      <c r="DE16" s="635"/>
      <c r="DF16" s="635"/>
      <c r="DG16" s="635"/>
      <c r="DH16" s="635"/>
      <c r="DI16" s="635"/>
      <c r="DJ16" s="635"/>
      <c r="DK16" s="635"/>
      <c r="DL16" s="635"/>
      <c r="DM16" s="635"/>
      <c r="DN16" s="635"/>
      <c r="DO16" s="635"/>
      <c r="DP16" s="636"/>
      <c r="DQ16" s="640">
        <v>52780</v>
      </c>
      <c r="DR16" s="635"/>
      <c r="DS16" s="635"/>
      <c r="DT16" s="635"/>
      <c r="DU16" s="635"/>
      <c r="DV16" s="635"/>
      <c r="DW16" s="635"/>
      <c r="DX16" s="635"/>
      <c r="DY16" s="635"/>
      <c r="DZ16" s="635"/>
      <c r="EA16" s="635"/>
      <c r="EB16" s="635"/>
      <c r="EC16" s="671"/>
    </row>
    <row r="17" spans="2:133" ht="11.25" customHeight="1">
      <c r="B17" s="631" t="s">
        <v>254</v>
      </c>
      <c r="C17" s="632"/>
      <c r="D17" s="632"/>
      <c r="E17" s="632"/>
      <c r="F17" s="632"/>
      <c r="G17" s="632"/>
      <c r="H17" s="632"/>
      <c r="I17" s="632"/>
      <c r="J17" s="632"/>
      <c r="K17" s="632"/>
      <c r="L17" s="632"/>
      <c r="M17" s="632"/>
      <c r="N17" s="632"/>
      <c r="O17" s="632"/>
      <c r="P17" s="632"/>
      <c r="Q17" s="633"/>
      <c r="R17" s="634">
        <v>1604</v>
      </c>
      <c r="S17" s="635"/>
      <c r="T17" s="635"/>
      <c r="U17" s="635"/>
      <c r="V17" s="635"/>
      <c r="W17" s="635"/>
      <c r="X17" s="635"/>
      <c r="Y17" s="636"/>
      <c r="Z17" s="672">
        <v>0</v>
      </c>
      <c r="AA17" s="672"/>
      <c r="AB17" s="672"/>
      <c r="AC17" s="672"/>
      <c r="AD17" s="673">
        <v>1604</v>
      </c>
      <c r="AE17" s="673"/>
      <c r="AF17" s="673"/>
      <c r="AG17" s="673"/>
      <c r="AH17" s="673"/>
      <c r="AI17" s="673"/>
      <c r="AJ17" s="673"/>
      <c r="AK17" s="673"/>
      <c r="AL17" s="637">
        <v>0.1</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356878</v>
      </c>
      <c r="CS17" s="635"/>
      <c r="CT17" s="635"/>
      <c r="CU17" s="635"/>
      <c r="CV17" s="635"/>
      <c r="CW17" s="635"/>
      <c r="CX17" s="635"/>
      <c r="CY17" s="636"/>
      <c r="CZ17" s="672">
        <v>8.6</v>
      </c>
      <c r="DA17" s="672"/>
      <c r="DB17" s="672"/>
      <c r="DC17" s="672"/>
      <c r="DD17" s="640" t="s">
        <v>122</v>
      </c>
      <c r="DE17" s="635"/>
      <c r="DF17" s="635"/>
      <c r="DG17" s="635"/>
      <c r="DH17" s="635"/>
      <c r="DI17" s="635"/>
      <c r="DJ17" s="635"/>
      <c r="DK17" s="635"/>
      <c r="DL17" s="635"/>
      <c r="DM17" s="635"/>
      <c r="DN17" s="635"/>
      <c r="DO17" s="635"/>
      <c r="DP17" s="636"/>
      <c r="DQ17" s="640">
        <v>340683</v>
      </c>
      <c r="DR17" s="635"/>
      <c r="DS17" s="635"/>
      <c r="DT17" s="635"/>
      <c r="DU17" s="635"/>
      <c r="DV17" s="635"/>
      <c r="DW17" s="635"/>
      <c r="DX17" s="635"/>
      <c r="DY17" s="635"/>
      <c r="DZ17" s="635"/>
      <c r="EA17" s="635"/>
      <c r="EB17" s="635"/>
      <c r="EC17" s="671"/>
    </row>
    <row r="18" spans="2:133" ht="11.25" customHeight="1">
      <c r="B18" s="631" t="s">
        <v>257</v>
      </c>
      <c r="C18" s="632"/>
      <c r="D18" s="632"/>
      <c r="E18" s="632"/>
      <c r="F18" s="632"/>
      <c r="G18" s="632"/>
      <c r="H18" s="632"/>
      <c r="I18" s="632"/>
      <c r="J18" s="632"/>
      <c r="K18" s="632"/>
      <c r="L18" s="632"/>
      <c r="M18" s="632"/>
      <c r="N18" s="632"/>
      <c r="O18" s="632"/>
      <c r="P18" s="632"/>
      <c r="Q18" s="633"/>
      <c r="R18" s="634">
        <v>168</v>
      </c>
      <c r="S18" s="635"/>
      <c r="T18" s="635"/>
      <c r="U18" s="635"/>
      <c r="V18" s="635"/>
      <c r="W18" s="635"/>
      <c r="X18" s="635"/>
      <c r="Y18" s="636"/>
      <c r="Z18" s="672">
        <v>0</v>
      </c>
      <c r="AA18" s="672"/>
      <c r="AB18" s="672"/>
      <c r="AC18" s="672"/>
      <c r="AD18" s="673">
        <v>168</v>
      </c>
      <c r="AE18" s="673"/>
      <c r="AF18" s="673"/>
      <c r="AG18" s="673"/>
      <c r="AH18" s="673"/>
      <c r="AI18" s="673"/>
      <c r="AJ18" s="673"/>
      <c r="AK18" s="673"/>
      <c r="AL18" s="637">
        <v>0</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260</v>
      </c>
      <c r="C19" s="632"/>
      <c r="D19" s="632"/>
      <c r="E19" s="632"/>
      <c r="F19" s="632"/>
      <c r="G19" s="632"/>
      <c r="H19" s="632"/>
      <c r="I19" s="632"/>
      <c r="J19" s="632"/>
      <c r="K19" s="632"/>
      <c r="L19" s="632"/>
      <c r="M19" s="632"/>
      <c r="N19" s="632"/>
      <c r="O19" s="632"/>
      <c r="P19" s="632"/>
      <c r="Q19" s="633"/>
      <c r="R19" s="634">
        <v>168</v>
      </c>
      <c r="S19" s="635"/>
      <c r="T19" s="635"/>
      <c r="U19" s="635"/>
      <c r="V19" s="635"/>
      <c r="W19" s="635"/>
      <c r="X19" s="635"/>
      <c r="Y19" s="636"/>
      <c r="Z19" s="672">
        <v>0</v>
      </c>
      <c r="AA19" s="672"/>
      <c r="AB19" s="672"/>
      <c r="AC19" s="672"/>
      <c r="AD19" s="673">
        <v>168</v>
      </c>
      <c r="AE19" s="673"/>
      <c r="AF19" s="673"/>
      <c r="AG19" s="673"/>
      <c r="AH19" s="673"/>
      <c r="AI19" s="673"/>
      <c r="AJ19" s="673"/>
      <c r="AK19" s="673"/>
      <c r="AL19" s="637">
        <v>0</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263</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4137463</v>
      </c>
      <c r="CS20" s="635"/>
      <c r="CT20" s="635"/>
      <c r="CU20" s="635"/>
      <c r="CV20" s="635"/>
      <c r="CW20" s="635"/>
      <c r="CX20" s="635"/>
      <c r="CY20" s="636"/>
      <c r="CZ20" s="672">
        <v>100</v>
      </c>
      <c r="DA20" s="672"/>
      <c r="DB20" s="672"/>
      <c r="DC20" s="672"/>
      <c r="DD20" s="640">
        <v>798517</v>
      </c>
      <c r="DE20" s="635"/>
      <c r="DF20" s="635"/>
      <c r="DG20" s="635"/>
      <c r="DH20" s="635"/>
      <c r="DI20" s="635"/>
      <c r="DJ20" s="635"/>
      <c r="DK20" s="635"/>
      <c r="DL20" s="635"/>
      <c r="DM20" s="635"/>
      <c r="DN20" s="635"/>
      <c r="DO20" s="635"/>
      <c r="DP20" s="636"/>
      <c r="DQ20" s="640">
        <v>2563753</v>
      </c>
      <c r="DR20" s="635"/>
      <c r="DS20" s="635"/>
      <c r="DT20" s="635"/>
      <c r="DU20" s="635"/>
      <c r="DV20" s="635"/>
      <c r="DW20" s="635"/>
      <c r="DX20" s="635"/>
      <c r="DY20" s="635"/>
      <c r="DZ20" s="635"/>
      <c r="EA20" s="635"/>
      <c r="EB20" s="635"/>
      <c r="EC20" s="671"/>
    </row>
    <row r="21" spans="2:133" ht="11.25" customHeight="1">
      <c r="B21" s="631" t="s">
        <v>266</v>
      </c>
      <c r="C21" s="632"/>
      <c r="D21" s="632"/>
      <c r="E21" s="632"/>
      <c r="F21" s="632"/>
      <c r="G21" s="632"/>
      <c r="H21" s="632"/>
      <c r="I21" s="632"/>
      <c r="J21" s="632"/>
      <c r="K21" s="632"/>
      <c r="L21" s="632"/>
      <c r="M21" s="632"/>
      <c r="N21" s="632"/>
      <c r="O21" s="632"/>
      <c r="P21" s="632"/>
      <c r="Q21" s="633"/>
      <c r="R21" s="634">
        <v>1829807</v>
      </c>
      <c r="S21" s="635"/>
      <c r="T21" s="635"/>
      <c r="U21" s="635"/>
      <c r="V21" s="635"/>
      <c r="W21" s="635"/>
      <c r="X21" s="635"/>
      <c r="Y21" s="636"/>
      <c r="Z21" s="672">
        <v>41</v>
      </c>
      <c r="AA21" s="672"/>
      <c r="AB21" s="672"/>
      <c r="AC21" s="672"/>
      <c r="AD21" s="673">
        <v>1651389</v>
      </c>
      <c r="AE21" s="673"/>
      <c r="AF21" s="673"/>
      <c r="AG21" s="673"/>
      <c r="AH21" s="673"/>
      <c r="AI21" s="673"/>
      <c r="AJ21" s="673"/>
      <c r="AK21" s="673"/>
      <c r="AL21" s="637">
        <v>90.8</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268</v>
      </c>
      <c r="C22" s="632"/>
      <c r="D22" s="632"/>
      <c r="E22" s="632"/>
      <c r="F22" s="632"/>
      <c r="G22" s="632"/>
      <c r="H22" s="632"/>
      <c r="I22" s="632"/>
      <c r="J22" s="632"/>
      <c r="K22" s="632"/>
      <c r="L22" s="632"/>
      <c r="M22" s="632"/>
      <c r="N22" s="632"/>
      <c r="O22" s="632"/>
      <c r="P22" s="632"/>
      <c r="Q22" s="633"/>
      <c r="R22" s="634">
        <v>1651389</v>
      </c>
      <c r="S22" s="635"/>
      <c r="T22" s="635"/>
      <c r="U22" s="635"/>
      <c r="V22" s="635"/>
      <c r="W22" s="635"/>
      <c r="X22" s="635"/>
      <c r="Y22" s="636"/>
      <c r="Z22" s="672">
        <v>37</v>
      </c>
      <c r="AA22" s="672"/>
      <c r="AB22" s="672"/>
      <c r="AC22" s="672"/>
      <c r="AD22" s="673">
        <v>1651389</v>
      </c>
      <c r="AE22" s="673"/>
      <c r="AF22" s="673"/>
      <c r="AG22" s="673"/>
      <c r="AH22" s="673"/>
      <c r="AI22" s="673"/>
      <c r="AJ22" s="673"/>
      <c r="AK22" s="673"/>
      <c r="AL22" s="637">
        <v>90.8</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271</v>
      </c>
      <c r="C23" s="632"/>
      <c r="D23" s="632"/>
      <c r="E23" s="632"/>
      <c r="F23" s="632"/>
      <c r="G23" s="632"/>
      <c r="H23" s="632"/>
      <c r="I23" s="632"/>
      <c r="J23" s="632"/>
      <c r="K23" s="632"/>
      <c r="L23" s="632"/>
      <c r="M23" s="632"/>
      <c r="N23" s="632"/>
      <c r="O23" s="632"/>
      <c r="P23" s="632"/>
      <c r="Q23" s="633"/>
      <c r="R23" s="634">
        <v>178418</v>
      </c>
      <c r="S23" s="635"/>
      <c r="T23" s="635"/>
      <c r="U23" s="635"/>
      <c r="V23" s="635"/>
      <c r="W23" s="635"/>
      <c r="X23" s="635"/>
      <c r="Y23" s="636"/>
      <c r="Z23" s="672">
        <v>4</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1280266</v>
      </c>
      <c r="CS24" s="690"/>
      <c r="CT24" s="690"/>
      <c r="CU24" s="690"/>
      <c r="CV24" s="690"/>
      <c r="CW24" s="690"/>
      <c r="CX24" s="690"/>
      <c r="CY24" s="715"/>
      <c r="CZ24" s="716">
        <v>30.9</v>
      </c>
      <c r="DA24" s="698"/>
      <c r="DB24" s="698"/>
      <c r="DC24" s="718"/>
      <c r="DD24" s="714">
        <v>998274</v>
      </c>
      <c r="DE24" s="690"/>
      <c r="DF24" s="690"/>
      <c r="DG24" s="690"/>
      <c r="DH24" s="690"/>
      <c r="DI24" s="690"/>
      <c r="DJ24" s="690"/>
      <c r="DK24" s="715"/>
      <c r="DL24" s="714">
        <v>930559</v>
      </c>
      <c r="DM24" s="690"/>
      <c r="DN24" s="690"/>
      <c r="DO24" s="690"/>
      <c r="DP24" s="690"/>
      <c r="DQ24" s="690"/>
      <c r="DR24" s="690"/>
      <c r="DS24" s="690"/>
      <c r="DT24" s="690"/>
      <c r="DU24" s="690"/>
      <c r="DV24" s="715"/>
      <c r="DW24" s="716">
        <v>51</v>
      </c>
      <c r="DX24" s="698"/>
      <c r="DY24" s="698"/>
      <c r="DZ24" s="698"/>
      <c r="EA24" s="698"/>
      <c r="EB24" s="698"/>
      <c r="EC24" s="717"/>
    </row>
    <row r="25" spans="2:133" ht="11.25" customHeight="1">
      <c r="B25" s="631" t="s">
        <v>281</v>
      </c>
      <c r="C25" s="632"/>
      <c r="D25" s="632"/>
      <c r="E25" s="632"/>
      <c r="F25" s="632"/>
      <c r="G25" s="632"/>
      <c r="H25" s="632"/>
      <c r="I25" s="632"/>
      <c r="J25" s="632"/>
      <c r="K25" s="632"/>
      <c r="L25" s="632"/>
      <c r="M25" s="632"/>
      <c r="N25" s="632"/>
      <c r="O25" s="632"/>
      <c r="P25" s="632"/>
      <c r="Q25" s="633"/>
      <c r="R25" s="634">
        <v>1990378</v>
      </c>
      <c r="S25" s="635"/>
      <c r="T25" s="635"/>
      <c r="U25" s="635"/>
      <c r="V25" s="635"/>
      <c r="W25" s="635"/>
      <c r="X25" s="635"/>
      <c r="Y25" s="636"/>
      <c r="Z25" s="672">
        <v>44.7</v>
      </c>
      <c r="AA25" s="672"/>
      <c r="AB25" s="672"/>
      <c r="AC25" s="672"/>
      <c r="AD25" s="673">
        <v>1811960</v>
      </c>
      <c r="AE25" s="673"/>
      <c r="AF25" s="673"/>
      <c r="AG25" s="673"/>
      <c r="AH25" s="673"/>
      <c r="AI25" s="673"/>
      <c r="AJ25" s="673"/>
      <c r="AK25" s="673"/>
      <c r="AL25" s="637">
        <v>99.6</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654209</v>
      </c>
      <c r="CS25" s="647"/>
      <c r="CT25" s="647"/>
      <c r="CU25" s="647"/>
      <c r="CV25" s="647"/>
      <c r="CW25" s="647"/>
      <c r="CX25" s="647"/>
      <c r="CY25" s="648"/>
      <c r="CZ25" s="637">
        <v>15.8</v>
      </c>
      <c r="DA25" s="649"/>
      <c r="DB25" s="649"/>
      <c r="DC25" s="650"/>
      <c r="DD25" s="640">
        <v>557687</v>
      </c>
      <c r="DE25" s="647"/>
      <c r="DF25" s="647"/>
      <c r="DG25" s="647"/>
      <c r="DH25" s="647"/>
      <c r="DI25" s="647"/>
      <c r="DJ25" s="647"/>
      <c r="DK25" s="648"/>
      <c r="DL25" s="640">
        <v>546575</v>
      </c>
      <c r="DM25" s="647"/>
      <c r="DN25" s="647"/>
      <c r="DO25" s="647"/>
      <c r="DP25" s="647"/>
      <c r="DQ25" s="647"/>
      <c r="DR25" s="647"/>
      <c r="DS25" s="647"/>
      <c r="DT25" s="647"/>
      <c r="DU25" s="647"/>
      <c r="DV25" s="648"/>
      <c r="DW25" s="637">
        <v>29.9</v>
      </c>
      <c r="DX25" s="649"/>
      <c r="DY25" s="649"/>
      <c r="DZ25" s="649"/>
      <c r="EA25" s="649"/>
      <c r="EB25" s="649"/>
      <c r="EC25" s="661"/>
    </row>
    <row r="26" spans="2:133" ht="11.25" customHeight="1">
      <c r="B26" s="631" t="s">
        <v>284</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298512</v>
      </c>
      <c r="CS26" s="635"/>
      <c r="CT26" s="635"/>
      <c r="CU26" s="635"/>
      <c r="CV26" s="635"/>
      <c r="CW26" s="635"/>
      <c r="CX26" s="635"/>
      <c r="CY26" s="636"/>
      <c r="CZ26" s="637">
        <v>7.2</v>
      </c>
      <c r="DA26" s="649"/>
      <c r="DB26" s="649"/>
      <c r="DC26" s="650"/>
      <c r="DD26" s="640">
        <v>246112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287</v>
      </c>
      <c r="C27" s="632"/>
      <c r="D27" s="632"/>
      <c r="E27" s="632"/>
      <c r="F27" s="632"/>
      <c r="G27" s="632"/>
      <c r="H27" s="632"/>
      <c r="I27" s="632"/>
      <c r="J27" s="632"/>
      <c r="K27" s="632"/>
      <c r="L27" s="632"/>
      <c r="M27" s="632"/>
      <c r="N27" s="632"/>
      <c r="O27" s="632"/>
      <c r="P27" s="632"/>
      <c r="Q27" s="633"/>
      <c r="R27" s="634">
        <v>192</v>
      </c>
      <c r="S27" s="635"/>
      <c r="T27" s="635"/>
      <c r="U27" s="635"/>
      <c r="V27" s="635"/>
      <c r="W27" s="635"/>
      <c r="X27" s="635"/>
      <c r="Y27" s="636"/>
      <c r="Z27" s="672">
        <v>0</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90645</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270472</v>
      </c>
      <c r="CS27" s="647"/>
      <c r="CT27" s="647"/>
      <c r="CU27" s="647"/>
      <c r="CV27" s="647"/>
      <c r="CW27" s="647"/>
      <c r="CX27" s="647"/>
      <c r="CY27" s="648"/>
      <c r="CZ27" s="637">
        <v>6.5</v>
      </c>
      <c r="DA27" s="649"/>
      <c r="DB27" s="649"/>
      <c r="DC27" s="650"/>
      <c r="DD27" s="640">
        <v>101197</v>
      </c>
      <c r="DE27" s="647"/>
      <c r="DF27" s="647"/>
      <c r="DG27" s="647"/>
      <c r="DH27" s="647"/>
      <c r="DI27" s="647"/>
      <c r="DJ27" s="647"/>
      <c r="DK27" s="648"/>
      <c r="DL27" s="640">
        <v>67817</v>
      </c>
      <c r="DM27" s="647"/>
      <c r="DN27" s="647"/>
      <c r="DO27" s="647"/>
      <c r="DP27" s="647"/>
      <c r="DQ27" s="647"/>
      <c r="DR27" s="647"/>
      <c r="DS27" s="647"/>
      <c r="DT27" s="647"/>
      <c r="DU27" s="647"/>
      <c r="DV27" s="648"/>
      <c r="DW27" s="637">
        <v>3.7</v>
      </c>
      <c r="DX27" s="649"/>
      <c r="DY27" s="649"/>
      <c r="DZ27" s="649"/>
      <c r="EA27" s="649"/>
      <c r="EB27" s="649"/>
      <c r="EC27" s="661"/>
    </row>
    <row r="28" spans="2:133" ht="11.25" customHeight="1">
      <c r="B28" s="631" t="s">
        <v>290</v>
      </c>
      <c r="C28" s="632"/>
      <c r="D28" s="632"/>
      <c r="E28" s="632"/>
      <c r="F28" s="632"/>
      <c r="G28" s="632"/>
      <c r="H28" s="632"/>
      <c r="I28" s="632"/>
      <c r="J28" s="632"/>
      <c r="K28" s="632"/>
      <c r="L28" s="632"/>
      <c r="M28" s="632"/>
      <c r="N28" s="632"/>
      <c r="O28" s="632"/>
      <c r="P28" s="632"/>
      <c r="Q28" s="633"/>
      <c r="R28" s="634">
        <v>61366</v>
      </c>
      <c r="S28" s="635"/>
      <c r="T28" s="635"/>
      <c r="U28" s="635"/>
      <c r="V28" s="635"/>
      <c r="W28" s="635"/>
      <c r="X28" s="635"/>
      <c r="Y28" s="636"/>
      <c r="Z28" s="672">
        <v>1.4</v>
      </c>
      <c r="AA28" s="672"/>
      <c r="AB28" s="672"/>
      <c r="AC28" s="672"/>
      <c r="AD28" s="673">
        <v>706</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355585</v>
      </c>
      <c r="CS28" s="635"/>
      <c r="CT28" s="635"/>
      <c r="CU28" s="635"/>
      <c r="CV28" s="635"/>
      <c r="CW28" s="635"/>
      <c r="CX28" s="635"/>
      <c r="CY28" s="636"/>
      <c r="CZ28" s="637">
        <v>8.6</v>
      </c>
      <c r="DA28" s="649"/>
      <c r="DB28" s="649"/>
      <c r="DC28" s="650"/>
      <c r="DD28" s="640">
        <v>339390</v>
      </c>
      <c r="DE28" s="635"/>
      <c r="DF28" s="635"/>
      <c r="DG28" s="635"/>
      <c r="DH28" s="635"/>
      <c r="DI28" s="635"/>
      <c r="DJ28" s="635"/>
      <c r="DK28" s="636"/>
      <c r="DL28" s="640">
        <v>316167</v>
      </c>
      <c r="DM28" s="635"/>
      <c r="DN28" s="635"/>
      <c r="DO28" s="635"/>
      <c r="DP28" s="635"/>
      <c r="DQ28" s="635"/>
      <c r="DR28" s="635"/>
      <c r="DS28" s="635"/>
      <c r="DT28" s="635"/>
      <c r="DU28" s="635"/>
      <c r="DV28" s="636"/>
      <c r="DW28" s="637">
        <v>17.3</v>
      </c>
      <c r="DX28" s="649"/>
      <c r="DY28" s="649"/>
      <c r="DZ28" s="649"/>
      <c r="EA28" s="649"/>
      <c r="EB28" s="649"/>
      <c r="EC28" s="661"/>
    </row>
    <row r="29" spans="2:133" ht="11.25" customHeight="1">
      <c r="B29" s="631" t="s">
        <v>292</v>
      </c>
      <c r="C29" s="632"/>
      <c r="D29" s="632"/>
      <c r="E29" s="632"/>
      <c r="F29" s="632"/>
      <c r="G29" s="632"/>
      <c r="H29" s="632"/>
      <c r="I29" s="632"/>
      <c r="J29" s="632"/>
      <c r="K29" s="632"/>
      <c r="L29" s="632"/>
      <c r="M29" s="632"/>
      <c r="N29" s="632"/>
      <c r="O29" s="632"/>
      <c r="P29" s="632"/>
      <c r="Q29" s="633"/>
      <c r="R29" s="634">
        <v>3856</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355561</v>
      </c>
      <c r="CS29" s="647"/>
      <c r="CT29" s="647"/>
      <c r="CU29" s="647"/>
      <c r="CV29" s="647"/>
      <c r="CW29" s="647"/>
      <c r="CX29" s="647"/>
      <c r="CY29" s="648"/>
      <c r="CZ29" s="637">
        <v>8.6</v>
      </c>
      <c r="DA29" s="649"/>
      <c r="DB29" s="649"/>
      <c r="DC29" s="650"/>
      <c r="DD29" s="640">
        <v>339366</v>
      </c>
      <c r="DE29" s="647"/>
      <c r="DF29" s="647"/>
      <c r="DG29" s="647"/>
      <c r="DH29" s="647"/>
      <c r="DI29" s="647"/>
      <c r="DJ29" s="647"/>
      <c r="DK29" s="648"/>
      <c r="DL29" s="640">
        <v>316143</v>
      </c>
      <c r="DM29" s="647"/>
      <c r="DN29" s="647"/>
      <c r="DO29" s="647"/>
      <c r="DP29" s="647"/>
      <c r="DQ29" s="647"/>
      <c r="DR29" s="647"/>
      <c r="DS29" s="647"/>
      <c r="DT29" s="647"/>
      <c r="DU29" s="647"/>
      <c r="DV29" s="648"/>
      <c r="DW29" s="637">
        <v>17.3</v>
      </c>
      <c r="DX29" s="649"/>
      <c r="DY29" s="649"/>
      <c r="DZ29" s="649"/>
      <c r="EA29" s="649"/>
      <c r="EB29" s="649"/>
      <c r="EC29" s="661"/>
    </row>
    <row r="30" spans="2:133" ht="11.25" customHeight="1">
      <c r="B30" s="631" t="s">
        <v>294</v>
      </c>
      <c r="C30" s="632"/>
      <c r="D30" s="632"/>
      <c r="E30" s="632"/>
      <c r="F30" s="632"/>
      <c r="G30" s="632"/>
      <c r="H30" s="632"/>
      <c r="I30" s="632"/>
      <c r="J30" s="632"/>
      <c r="K30" s="632"/>
      <c r="L30" s="632"/>
      <c r="M30" s="632"/>
      <c r="N30" s="632"/>
      <c r="O30" s="632"/>
      <c r="P30" s="632"/>
      <c r="Q30" s="633"/>
      <c r="R30" s="634">
        <v>495718</v>
      </c>
      <c r="S30" s="635"/>
      <c r="T30" s="635"/>
      <c r="U30" s="635"/>
      <c r="V30" s="635"/>
      <c r="W30" s="635"/>
      <c r="X30" s="635"/>
      <c r="Y30" s="636"/>
      <c r="Z30" s="672">
        <v>11.1</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347014</v>
      </c>
      <c r="CS30" s="635"/>
      <c r="CT30" s="635"/>
      <c r="CU30" s="635"/>
      <c r="CV30" s="635"/>
      <c r="CW30" s="635"/>
      <c r="CX30" s="635"/>
      <c r="CY30" s="636"/>
      <c r="CZ30" s="637">
        <v>8.4</v>
      </c>
      <c r="DA30" s="649"/>
      <c r="DB30" s="649"/>
      <c r="DC30" s="650"/>
      <c r="DD30" s="640">
        <v>330819</v>
      </c>
      <c r="DE30" s="635"/>
      <c r="DF30" s="635"/>
      <c r="DG30" s="635"/>
      <c r="DH30" s="635"/>
      <c r="DI30" s="635"/>
      <c r="DJ30" s="635"/>
      <c r="DK30" s="636"/>
      <c r="DL30" s="640">
        <v>307753</v>
      </c>
      <c r="DM30" s="635"/>
      <c r="DN30" s="635"/>
      <c r="DO30" s="635"/>
      <c r="DP30" s="635"/>
      <c r="DQ30" s="635"/>
      <c r="DR30" s="635"/>
      <c r="DS30" s="635"/>
      <c r="DT30" s="635"/>
      <c r="DU30" s="635"/>
      <c r="DV30" s="636"/>
      <c r="DW30" s="637">
        <v>16.899999999999999</v>
      </c>
      <c r="DX30" s="649"/>
      <c r="DY30" s="649"/>
      <c r="DZ30" s="649"/>
      <c r="EA30" s="649"/>
      <c r="EB30" s="649"/>
      <c r="EC30" s="661"/>
    </row>
    <row r="31" spans="2:133" ht="11.25" customHeight="1">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99.3</v>
      </c>
      <c r="BH31" s="697"/>
      <c r="BI31" s="697"/>
      <c r="BJ31" s="697"/>
      <c r="BK31" s="697"/>
      <c r="BL31" s="697"/>
      <c r="BM31" s="698">
        <v>98.2</v>
      </c>
      <c r="BN31" s="697"/>
      <c r="BO31" s="697"/>
      <c r="BP31" s="697"/>
      <c r="BQ31" s="699"/>
      <c r="BR31" s="696">
        <v>99.4</v>
      </c>
      <c r="BS31" s="697"/>
      <c r="BT31" s="697"/>
      <c r="BU31" s="697"/>
      <c r="BV31" s="697"/>
      <c r="BW31" s="697"/>
      <c r="BX31" s="698">
        <v>98.7</v>
      </c>
      <c r="BY31" s="697"/>
      <c r="BZ31" s="697"/>
      <c r="CA31" s="697"/>
      <c r="CB31" s="699"/>
      <c r="CD31" s="655"/>
      <c r="CE31" s="656"/>
      <c r="CF31" s="631" t="s">
        <v>301</v>
      </c>
      <c r="CG31" s="632"/>
      <c r="CH31" s="632"/>
      <c r="CI31" s="632"/>
      <c r="CJ31" s="632"/>
      <c r="CK31" s="632"/>
      <c r="CL31" s="632"/>
      <c r="CM31" s="632"/>
      <c r="CN31" s="632"/>
      <c r="CO31" s="632"/>
      <c r="CP31" s="632"/>
      <c r="CQ31" s="633"/>
      <c r="CR31" s="634">
        <v>8547</v>
      </c>
      <c r="CS31" s="647"/>
      <c r="CT31" s="647"/>
      <c r="CU31" s="647"/>
      <c r="CV31" s="647"/>
      <c r="CW31" s="647"/>
      <c r="CX31" s="647"/>
      <c r="CY31" s="648"/>
      <c r="CZ31" s="637">
        <v>0.2</v>
      </c>
      <c r="DA31" s="649"/>
      <c r="DB31" s="649"/>
      <c r="DC31" s="650"/>
      <c r="DD31" s="640">
        <v>8547</v>
      </c>
      <c r="DE31" s="647"/>
      <c r="DF31" s="647"/>
      <c r="DG31" s="647"/>
      <c r="DH31" s="647"/>
      <c r="DI31" s="647"/>
      <c r="DJ31" s="647"/>
      <c r="DK31" s="648"/>
      <c r="DL31" s="640">
        <v>8390</v>
      </c>
      <c r="DM31" s="647"/>
      <c r="DN31" s="647"/>
      <c r="DO31" s="647"/>
      <c r="DP31" s="647"/>
      <c r="DQ31" s="647"/>
      <c r="DR31" s="647"/>
      <c r="DS31" s="647"/>
      <c r="DT31" s="647"/>
      <c r="DU31" s="647"/>
      <c r="DV31" s="648"/>
      <c r="DW31" s="637">
        <v>0.5</v>
      </c>
      <c r="DX31" s="649"/>
      <c r="DY31" s="649"/>
      <c r="DZ31" s="649"/>
      <c r="EA31" s="649"/>
      <c r="EB31" s="649"/>
      <c r="EC31" s="661"/>
    </row>
    <row r="32" spans="2:133" ht="11.25" customHeight="1">
      <c r="B32" s="631" t="s">
        <v>302</v>
      </c>
      <c r="C32" s="632"/>
      <c r="D32" s="632"/>
      <c r="E32" s="632"/>
      <c r="F32" s="632"/>
      <c r="G32" s="632"/>
      <c r="H32" s="632"/>
      <c r="I32" s="632"/>
      <c r="J32" s="632"/>
      <c r="K32" s="632"/>
      <c r="L32" s="632"/>
      <c r="M32" s="632"/>
      <c r="N32" s="632"/>
      <c r="O32" s="632"/>
      <c r="P32" s="632"/>
      <c r="Q32" s="633"/>
      <c r="R32" s="634">
        <v>281920</v>
      </c>
      <c r="S32" s="635"/>
      <c r="T32" s="635"/>
      <c r="U32" s="635"/>
      <c r="V32" s="635"/>
      <c r="W32" s="635"/>
      <c r="X32" s="635"/>
      <c r="Y32" s="636"/>
      <c r="Z32" s="672">
        <v>6.3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99.5</v>
      </c>
      <c r="BH32" s="647"/>
      <c r="BI32" s="647"/>
      <c r="BJ32" s="647"/>
      <c r="BK32" s="647"/>
      <c r="BL32" s="647"/>
      <c r="BM32" s="638">
        <v>99.1</v>
      </c>
      <c r="BN32" s="647"/>
      <c r="BO32" s="647"/>
      <c r="BP32" s="647"/>
      <c r="BQ32" s="670"/>
      <c r="BR32" s="700">
        <v>99.5</v>
      </c>
      <c r="BS32" s="647"/>
      <c r="BT32" s="647"/>
      <c r="BU32" s="647"/>
      <c r="BV32" s="647"/>
      <c r="BW32" s="647"/>
      <c r="BX32" s="638">
        <v>99.4</v>
      </c>
      <c r="BY32" s="647"/>
      <c r="BZ32" s="647"/>
      <c r="CA32" s="647"/>
      <c r="CB32" s="670"/>
      <c r="CD32" s="657"/>
      <c r="CE32" s="658"/>
      <c r="CF32" s="631" t="s">
        <v>305</v>
      </c>
      <c r="CG32" s="632"/>
      <c r="CH32" s="632"/>
      <c r="CI32" s="632"/>
      <c r="CJ32" s="632"/>
      <c r="CK32" s="632"/>
      <c r="CL32" s="632"/>
      <c r="CM32" s="632"/>
      <c r="CN32" s="632"/>
      <c r="CO32" s="632"/>
      <c r="CP32" s="632"/>
      <c r="CQ32" s="633"/>
      <c r="CR32" s="634">
        <v>24</v>
      </c>
      <c r="CS32" s="635"/>
      <c r="CT32" s="635"/>
      <c r="CU32" s="635"/>
      <c r="CV32" s="635"/>
      <c r="CW32" s="635"/>
      <c r="CX32" s="635"/>
      <c r="CY32" s="636"/>
      <c r="CZ32" s="637">
        <v>0</v>
      </c>
      <c r="DA32" s="649"/>
      <c r="DB32" s="649"/>
      <c r="DC32" s="650"/>
      <c r="DD32" s="640">
        <v>24</v>
      </c>
      <c r="DE32" s="635"/>
      <c r="DF32" s="635"/>
      <c r="DG32" s="635"/>
      <c r="DH32" s="635"/>
      <c r="DI32" s="635"/>
      <c r="DJ32" s="635"/>
      <c r="DK32" s="636"/>
      <c r="DL32" s="640">
        <v>24</v>
      </c>
      <c r="DM32" s="635"/>
      <c r="DN32" s="635"/>
      <c r="DO32" s="635"/>
      <c r="DP32" s="635"/>
      <c r="DQ32" s="635"/>
      <c r="DR32" s="635"/>
      <c r="DS32" s="635"/>
      <c r="DT32" s="635"/>
      <c r="DU32" s="635"/>
      <c r="DV32" s="636"/>
      <c r="DW32" s="637">
        <v>0</v>
      </c>
      <c r="DX32" s="649"/>
      <c r="DY32" s="649"/>
      <c r="DZ32" s="649"/>
      <c r="EA32" s="649"/>
      <c r="EB32" s="649"/>
      <c r="EC32" s="661"/>
    </row>
    <row r="33" spans="2:133" ht="11.25" customHeight="1">
      <c r="B33" s="631" t="s">
        <v>306</v>
      </c>
      <c r="C33" s="632"/>
      <c r="D33" s="632"/>
      <c r="E33" s="632"/>
      <c r="F33" s="632"/>
      <c r="G33" s="632"/>
      <c r="H33" s="632"/>
      <c r="I33" s="632"/>
      <c r="J33" s="632"/>
      <c r="K33" s="632"/>
      <c r="L33" s="632"/>
      <c r="M33" s="632"/>
      <c r="N33" s="632"/>
      <c r="O33" s="632"/>
      <c r="P33" s="632"/>
      <c r="Q33" s="633"/>
      <c r="R33" s="634">
        <v>7177</v>
      </c>
      <c r="S33" s="635"/>
      <c r="T33" s="635"/>
      <c r="U33" s="635"/>
      <c r="V33" s="635"/>
      <c r="W33" s="635"/>
      <c r="X33" s="635"/>
      <c r="Y33" s="636"/>
      <c r="Z33" s="672">
        <v>0.2</v>
      </c>
      <c r="AA33" s="672"/>
      <c r="AB33" s="672"/>
      <c r="AC33" s="672"/>
      <c r="AD33" s="673">
        <v>6602</v>
      </c>
      <c r="AE33" s="673"/>
      <c r="AF33" s="673"/>
      <c r="AG33" s="673"/>
      <c r="AH33" s="673"/>
      <c r="AI33" s="673"/>
      <c r="AJ33" s="673"/>
      <c r="AK33" s="673"/>
      <c r="AL33" s="637">
        <v>0.4</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98.8</v>
      </c>
      <c r="BH33" s="619"/>
      <c r="BI33" s="619"/>
      <c r="BJ33" s="619"/>
      <c r="BK33" s="619"/>
      <c r="BL33" s="619"/>
      <c r="BM33" s="665">
        <v>96.6</v>
      </c>
      <c r="BN33" s="619"/>
      <c r="BO33" s="619"/>
      <c r="BP33" s="619"/>
      <c r="BQ33" s="682"/>
      <c r="BR33" s="695">
        <v>99.1</v>
      </c>
      <c r="BS33" s="619"/>
      <c r="BT33" s="619"/>
      <c r="BU33" s="619"/>
      <c r="BV33" s="619"/>
      <c r="BW33" s="619"/>
      <c r="BX33" s="665">
        <v>97.4</v>
      </c>
      <c r="BY33" s="619"/>
      <c r="BZ33" s="619"/>
      <c r="CA33" s="619"/>
      <c r="CB33" s="682"/>
      <c r="CD33" s="631" t="s">
        <v>308</v>
      </c>
      <c r="CE33" s="632"/>
      <c r="CF33" s="632"/>
      <c r="CG33" s="632"/>
      <c r="CH33" s="632"/>
      <c r="CI33" s="632"/>
      <c r="CJ33" s="632"/>
      <c r="CK33" s="632"/>
      <c r="CL33" s="632"/>
      <c r="CM33" s="632"/>
      <c r="CN33" s="632"/>
      <c r="CO33" s="632"/>
      <c r="CP33" s="632"/>
      <c r="CQ33" s="633"/>
      <c r="CR33" s="634">
        <v>1948883</v>
      </c>
      <c r="CS33" s="647"/>
      <c r="CT33" s="647"/>
      <c r="CU33" s="647"/>
      <c r="CV33" s="647"/>
      <c r="CW33" s="647"/>
      <c r="CX33" s="647"/>
      <c r="CY33" s="648"/>
      <c r="CZ33" s="637">
        <v>47.1</v>
      </c>
      <c r="DA33" s="649"/>
      <c r="DB33" s="649"/>
      <c r="DC33" s="650"/>
      <c r="DD33" s="640">
        <v>1363916</v>
      </c>
      <c r="DE33" s="647"/>
      <c r="DF33" s="647"/>
      <c r="DG33" s="647"/>
      <c r="DH33" s="647"/>
      <c r="DI33" s="647"/>
      <c r="DJ33" s="647"/>
      <c r="DK33" s="648"/>
      <c r="DL33" s="640">
        <v>727272</v>
      </c>
      <c r="DM33" s="647"/>
      <c r="DN33" s="647"/>
      <c r="DO33" s="647"/>
      <c r="DP33" s="647"/>
      <c r="DQ33" s="647"/>
      <c r="DR33" s="647"/>
      <c r="DS33" s="647"/>
      <c r="DT33" s="647"/>
      <c r="DU33" s="647"/>
      <c r="DV33" s="648"/>
      <c r="DW33" s="637">
        <v>39.799999999999997</v>
      </c>
      <c r="DX33" s="649"/>
      <c r="DY33" s="649"/>
      <c r="DZ33" s="649"/>
      <c r="EA33" s="649"/>
      <c r="EB33" s="649"/>
      <c r="EC33" s="661"/>
    </row>
    <row r="34" spans="2:133" ht="11.25" customHeight="1">
      <c r="B34" s="631" t="s">
        <v>309</v>
      </c>
      <c r="C34" s="632"/>
      <c r="D34" s="632"/>
      <c r="E34" s="632"/>
      <c r="F34" s="632"/>
      <c r="G34" s="632"/>
      <c r="H34" s="632"/>
      <c r="I34" s="632"/>
      <c r="J34" s="632"/>
      <c r="K34" s="632"/>
      <c r="L34" s="632"/>
      <c r="M34" s="632"/>
      <c r="N34" s="632"/>
      <c r="O34" s="632"/>
      <c r="P34" s="632"/>
      <c r="Q34" s="633"/>
      <c r="R34" s="634">
        <v>19858</v>
      </c>
      <c r="S34" s="635"/>
      <c r="T34" s="635"/>
      <c r="U34" s="635"/>
      <c r="V34" s="635"/>
      <c r="W34" s="635"/>
      <c r="X34" s="635"/>
      <c r="Y34" s="636"/>
      <c r="Z34" s="672">
        <v>0.4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506921</v>
      </c>
      <c r="CS34" s="635"/>
      <c r="CT34" s="635"/>
      <c r="CU34" s="635"/>
      <c r="CV34" s="635"/>
      <c r="CW34" s="635"/>
      <c r="CX34" s="635"/>
      <c r="CY34" s="636"/>
      <c r="CZ34" s="637">
        <v>12.3</v>
      </c>
      <c r="DA34" s="649"/>
      <c r="DB34" s="649"/>
      <c r="DC34" s="650"/>
      <c r="DD34" s="640">
        <v>393304</v>
      </c>
      <c r="DE34" s="635"/>
      <c r="DF34" s="635"/>
      <c r="DG34" s="635"/>
      <c r="DH34" s="635"/>
      <c r="DI34" s="635"/>
      <c r="DJ34" s="635"/>
      <c r="DK34" s="636"/>
      <c r="DL34" s="640">
        <v>312759</v>
      </c>
      <c r="DM34" s="635"/>
      <c r="DN34" s="635"/>
      <c r="DO34" s="635"/>
      <c r="DP34" s="635"/>
      <c r="DQ34" s="635"/>
      <c r="DR34" s="635"/>
      <c r="DS34" s="635"/>
      <c r="DT34" s="635"/>
      <c r="DU34" s="635"/>
      <c r="DV34" s="636"/>
      <c r="DW34" s="637">
        <v>17.100000000000001</v>
      </c>
      <c r="DX34" s="649"/>
      <c r="DY34" s="649"/>
      <c r="DZ34" s="649"/>
      <c r="EA34" s="649"/>
      <c r="EB34" s="649"/>
      <c r="EC34" s="661"/>
    </row>
    <row r="35" spans="2:133" ht="11.25" customHeight="1">
      <c r="B35" s="631" t="s">
        <v>311</v>
      </c>
      <c r="C35" s="632"/>
      <c r="D35" s="632"/>
      <c r="E35" s="632"/>
      <c r="F35" s="632"/>
      <c r="G35" s="632"/>
      <c r="H35" s="632"/>
      <c r="I35" s="632"/>
      <c r="J35" s="632"/>
      <c r="K35" s="632"/>
      <c r="L35" s="632"/>
      <c r="M35" s="632"/>
      <c r="N35" s="632"/>
      <c r="O35" s="632"/>
      <c r="P35" s="632"/>
      <c r="Q35" s="633"/>
      <c r="R35" s="634">
        <v>544155</v>
      </c>
      <c r="S35" s="635"/>
      <c r="T35" s="635"/>
      <c r="U35" s="635"/>
      <c r="V35" s="635"/>
      <c r="W35" s="635"/>
      <c r="X35" s="635"/>
      <c r="Y35" s="636"/>
      <c r="Z35" s="672">
        <v>12.2</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29968</v>
      </c>
      <c r="CS35" s="647"/>
      <c r="CT35" s="647"/>
      <c r="CU35" s="647"/>
      <c r="CV35" s="647"/>
      <c r="CW35" s="647"/>
      <c r="CX35" s="647"/>
      <c r="CY35" s="648"/>
      <c r="CZ35" s="637">
        <v>0.7</v>
      </c>
      <c r="DA35" s="649"/>
      <c r="DB35" s="649"/>
      <c r="DC35" s="650"/>
      <c r="DD35" s="640">
        <v>3867</v>
      </c>
      <c r="DE35" s="647"/>
      <c r="DF35" s="647"/>
      <c r="DG35" s="647"/>
      <c r="DH35" s="647"/>
      <c r="DI35" s="647"/>
      <c r="DJ35" s="647"/>
      <c r="DK35" s="648"/>
      <c r="DL35" s="640">
        <v>3319</v>
      </c>
      <c r="DM35" s="647"/>
      <c r="DN35" s="647"/>
      <c r="DO35" s="647"/>
      <c r="DP35" s="647"/>
      <c r="DQ35" s="647"/>
      <c r="DR35" s="647"/>
      <c r="DS35" s="647"/>
      <c r="DT35" s="647"/>
      <c r="DU35" s="647"/>
      <c r="DV35" s="648"/>
      <c r="DW35" s="637">
        <v>0.2</v>
      </c>
      <c r="DX35" s="649"/>
      <c r="DY35" s="649"/>
      <c r="DZ35" s="649"/>
      <c r="EA35" s="649"/>
      <c r="EB35" s="649"/>
      <c r="EC35" s="661"/>
    </row>
    <row r="36" spans="2:133" ht="11.25" customHeight="1">
      <c r="B36" s="631" t="s">
        <v>315</v>
      </c>
      <c r="C36" s="632"/>
      <c r="D36" s="632"/>
      <c r="E36" s="632"/>
      <c r="F36" s="632"/>
      <c r="G36" s="632"/>
      <c r="H36" s="632"/>
      <c r="I36" s="632"/>
      <c r="J36" s="632"/>
      <c r="K36" s="632"/>
      <c r="L36" s="632"/>
      <c r="M36" s="632"/>
      <c r="N36" s="632"/>
      <c r="O36" s="632"/>
      <c r="P36" s="632"/>
      <c r="Q36" s="633"/>
      <c r="R36" s="634">
        <v>174448</v>
      </c>
      <c r="S36" s="635"/>
      <c r="T36" s="635"/>
      <c r="U36" s="635"/>
      <c r="V36" s="635"/>
      <c r="W36" s="635"/>
      <c r="X36" s="635"/>
      <c r="Y36" s="636"/>
      <c r="Z36" s="672">
        <v>3.9</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242071</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1355</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348638</v>
      </c>
      <c r="CS36" s="635"/>
      <c r="CT36" s="635"/>
      <c r="CU36" s="635"/>
      <c r="CV36" s="635"/>
      <c r="CW36" s="635"/>
      <c r="CX36" s="635"/>
      <c r="CY36" s="636"/>
      <c r="CZ36" s="637">
        <v>8.4</v>
      </c>
      <c r="DA36" s="649"/>
      <c r="DB36" s="649"/>
      <c r="DC36" s="650"/>
      <c r="DD36" s="640">
        <v>285089</v>
      </c>
      <c r="DE36" s="635"/>
      <c r="DF36" s="635"/>
      <c r="DG36" s="635"/>
      <c r="DH36" s="635"/>
      <c r="DI36" s="635"/>
      <c r="DJ36" s="635"/>
      <c r="DK36" s="636"/>
      <c r="DL36" s="640">
        <v>196104</v>
      </c>
      <c r="DM36" s="635"/>
      <c r="DN36" s="635"/>
      <c r="DO36" s="635"/>
      <c r="DP36" s="635"/>
      <c r="DQ36" s="635"/>
      <c r="DR36" s="635"/>
      <c r="DS36" s="635"/>
      <c r="DT36" s="635"/>
      <c r="DU36" s="635"/>
      <c r="DV36" s="636"/>
      <c r="DW36" s="637">
        <v>10.7</v>
      </c>
      <c r="DX36" s="649"/>
      <c r="DY36" s="649"/>
      <c r="DZ36" s="649"/>
      <c r="EA36" s="649"/>
      <c r="EB36" s="649"/>
      <c r="EC36" s="661"/>
    </row>
    <row r="37" spans="2:133" ht="11.25" customHeight="1">
      <c r="B37" s="631" t="s">
        <v>319</v>
      </c>
      <c r="C37" s="632"/>
      <c r="D37" s="632"/>
      <c r="E37" s="632"/>
      <c r="F37" s="632"/>
      <c r="G37" s="632"/>
      <c r="H37" s="632"/>
      <c r="I37" s="632"/>
      <c r="J37" s="632"/>
      <c r="K37" s="632"/>
      <c r="L37" s="632"/>
      <c r="M37" s="632"/>
      <c r="N37" s="632"/>
      <c r="O37" s="632"/>
      <c r="P37" s="632"/>
      <c r="Q37" s="633"/>
      <c r="R37" s="634">
        <v>78909</v>
      </c>
      <c r="S37" s="635"/>
      <c r="T37" s="635"/>
      <c r="U37" s="635"/>
      <c r="V37" s="635"/>
      <c r="W37" s="635"/>
      <c r="X37" s="635"/>
      <c r="Y37" s="636"/>
      <c r="Z37" s="672">
        <v>1.8</v>
      </c>
      <c r="AA37" s="672"/>
      <c r="AB37" s="672"/>
      <c r="AC37" s="672"/>
      <c r="AD37" s="673">
        <v>4</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78874</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-2496</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104036</v>
      </c>
      <c r="CS37" s="647"/>
      <c r="CT37" s="647"/>
      <c r="CU37" s="647"/>
      <c r="CV37" s="647"/>
      <c r="CW37" s="647"/>
      <c r="CX37" s="647"/>
      <c r="CY37" s="648"/>
      <c r="CZ37" s="637">
        <v>2.5</v>
      </c>
      <c r="DA37" s="649"/>
      <c r="DB37" s="649"/>
      <c r="DC37" s="650"/>
      <c r="DD37" s="640">
        <v>104036</v>
      </c>
      <c r="DE37" s="647"/>
      <c r="DF37" s="647"/>
      <c r="DG37" s="647"/>
      <c r="DH37" s="647"/>
      <c r="DI37" s="647"/>
      <c r="DJ37" s="647"/>
      <c r="DK37" s="648"/>
      <c r="DL37" s="640">
        <v>99704</v>
      </c>
      <c r="DM37" s="647"/>
      <c r="DN37" s="647"/>
      <c r="DO37" s="647"/>
      <c r="DP37" s="647"/>
      <c r="DQ37" s="647"/>
      <c r="DR37" s="647"/>
      <c r="DS37" s="647"/>
      <c r="DT37" s="647"/>
      <c r="DU37" s="647"/>
      <c r="DV37" s="648"/>
      <c r="DW37" s="637">
        <v>5.5</v>
      </c>
      <c r="DX37" s="649"/>
      <c r="DY37" s="649"/>
      <c r="DZ37" s="649"/>
      <c r="EA37" s="649"/>
      <c r="EB37" s="649"/>
      <c r="EC37" s="661"/>
    </row>
    <row r="38" spans="2:133" ht="11.25" customHeight="1">
      <c r="B38" s="631" t="s">
        <v>323</v>
      </c>
      <c r="C38" s="632"/>
      <c r="D38" s="632"/>
      <c r="E38" s="632"/>
      <c r="F38" s="632"/>
      <c r="G38" s="632"/>
      <c r="H38" s="632"/>
      <c r="I38" s="632"/>
      <c r="J38" s="632"/>
      <c r="K38" s="632"/>
      <c r="L38" s="632"/>
      <c r="M38" s="632"/>
      <c r="N38" s="632"/>
      <c r="O38" s="632"/>
      <c r="P38" s="632"/>
      <c r="Q38" s="633"/>
      <c r="R38" s="634">
        <v>799600</v>
      </c>
      <c r="S38" s="635"/>
      <c r="T38" s="635"/>
      <c r="U38" s="635"/>
      <c r="V38" s="635"/>
      <c r="W38" s="635"/>
      <c r="X38" s="635"/>
      <c r="Y38" s="636"/>
      <c r="Z38" s="672">
        <v>17.899999999999999</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50526</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270</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242071</v>
      </c>
      <c r="CS38" s="635"/>
      <c r="CT38" s="635"/>
      <c r="CU38" s="635"/>
      <c r="CV38" s="635"/>
      <c r="CW38" s="635"/>
      <c r="CX38" s="635"/>
      <c r="CY38" s="636"/>
      <c r="CZ38" s="637">
        <v>5.9</v>
      </c>
      <c r="DA38" s="649"/>
      <c r="DB38" s="649"/>
      <c r="DC38" s="650"/>
      <c r="DD38" s="640">
        <v>221418</v>
      </c>
      <c r="DE38" s="635"/>
      <c r="DF38" s="635"/>
      <c r="DG38" s="635"/>
      <c r="DH38" s="635"/>
      <c r="DI38" s="635"/>
      <c r="DJ38" s="635"/>
      <c r="DK38" s="636"/>
      <c r="DL38" s="640">
        <v>213709</v>
      </c>
      <c r="DM38" s="635"/>
      <c r="DN38" s="635"/>
      <c r="DO38" s="635"/>
      <c r="DP38" s="635"/>
      <c r="DQ38" s="635"/>
      <c r="DR38" s="635"/>
      <c r="DS38" s="635"/>
      <c r="DT38" s="635"/>
      <c r="DU38" s="635"/>
      <c r="DV38" s="636"/>
      <c r="DW38" s="637">
        <v>11.7</v>
      </c>
      <c r="DX38" s="649"/>
      <c r="DY38" s="649"/>
      <c r="DZ38" s="649"/>
      <c r="EA38" s="649"/>
      <c r="EB38" s="649"/>
      <c r="EC38" s="661"/>
    </row>
    <row r="39" spans="2:133" ht="11.25" customHeight="1">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356</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463549</v>
      </c>
      <c r="CS39" s="647"/>
      <c r="CT39" s="647"/>
      <c r="CU39" s="647"/>
      <c r="CV39" s="647"/>
      <c r="CW39" s="647"/>
      <c r="CX39" s="647"/>
      <c r="CY39" s="648"/>
      <c r="CZ39" s="637">
        <v>11.2</v>
      </c>
      <c r="DA39" s="649"/>
      <c r="DB39" s="649"/>
      <c r="DC39" s="650"/>
      <c r="DD39" s="640">
        <v>458857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331</v>
      </c>
      <c r="C40" s="632"/>
      <c r="D40" s="632"/>
      <c r="E40" s="632"/>
      <c r="F40" s="632"/>
      <c r="G40" s="632"/>
      <c r="H40" s="632"/>
      <c r="I40" s="632"/>
      <c r="J40" s="632"/>
      <c r="K40" s="632"/>
      <c r="L40" s="632"/>
      <c r="M40" s="632"/>
      <c r="N40" s="632"/>
      <c r="O40" s="632"/>
      <c r="P40" s="632"/>
      <c r="Q40" s="633"/>
      <c r="R40" s="634">
        <v>5900</v>
      </c>
      <c r="S40" s="635"/>
      <c r="T40" s="635"/>
      <c r="U40" s="635"/>
      <c r="V40" s="635"/>
      <c r="W40" s="635"/>
      <c r="X40" s="635"/>
      <c r="Y40" s="636"/>
      <c r="Z40" s="672">
        <v>0.1</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56</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357736</v>
      </c>
      <c r="CS40" s="635"/>
      <c r="CT40" s="635"/>
      <c r="CU40" s="635"/>
      <c r="CV40" s="635"/>
      <c r="CW40" s="635"/>
      <c r="CX40" s="635"/>
      <c r="CY40" s="636"/>
      <c r="CZ40" s="637">
        <v>8.6</v>
      </c>
      <c r="DA40" s="649"/>
      <c r="DB40" s="649"/>
      <c r="DC40" s="650"/>
      <c r="DD40" s="640">
        <v>1381</v>
      </c>
      <c r="DE40" s="635"/>
      <c r="DF40" s="635"/>
      <c r="DG40" s="635"/>
      <c r="DH40" s="635"/>
      <c r="DI40" s="635"/>
      <c r="DJ40" s="635"/>
      <c r="DK40" s="636"/>
      <c r="DL40" s="640">
        <v>1381</v>
      </c>
      <c r="DM40" s="635"/>
      <c r="DN40" s="635"/>
      <c r="DO40" s="635"/>
      <c r="DP40" s="635"/>
      <c r="DQ40" s="635"/>
      <c r="DR40" s="635"/>
      <c r="DS40" s="635"/>
      <c r="DT40" s="635"/>
      <c r="DU40" s="635"/>
      <c r="DV40" s="636"/>
      <c r="DW40" s="637">
        <v>0.1</v>
      </c>
      <c r="DX40" s="649"/>
      <c r="DY40" s="649"/>
      <c r="DZ40" s="649"/>
      <c r="EA40" s="649"/>
      <c r="EB40" s="649"/>
      <c r="EC40" s="661"/>
    </row>
    <row r="41" spans="2:133" ht="11.25" customHeight="1">
      <c r="B41" s="615" t="s">
        <v>336</v>
      </c>
      <c r="C41" s="616"/>
      <c r="D41" s="616"/>
      <c r="E41" s="616"/>
      <c r="F41" s="616"/>
      <c r="G41" s="616"/>
      <c r="H41" s="616"/>
      <c r="I41" s="616"/>
      <c r="J41" s="616"/>
      <c r="K41" s="616"/>
      <c r="L41" s="616"/>
      <c r="M41" s="616"/>
      <c r="N41" s="616"/>
      <c r="O41" s="616"/>
      <c r="P41" s="616"/>
      <c r="Q41" s="617"/>
      <c r="R41" s="618">
        <v>4457577</v>
      </c>
      <c r="S41" s="659"/>
      <c r="T41" s="659"/>
      <c r="U41" s="659"/>
      <c r="V41" s="659"/>
      <c r="W41" s="659"/>
      <c r="X41" s="659"/>
      <c r="Y41" s="662"/>
      <c r="Z41" s="663">
        <v>100</v>
      </c>
      <c r="AA41" s="663"/>
      <c r="AB41" s="663"/>
      <c r="AC41" s="663"/>
      <c r="AD41" s="664">
        <v>1819272</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16719</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340</v>
      </c>
      <c r="AR42" s="680"/>
      <c r="AS42" s="680"/>
      <c r="AT42" s="680"/>
      <c r="AU42" s="680"/>
      <c r="AV42" s="680"/>
      <c r="AW42" s="680"/>
      <c r="AX42" s="680"/>
      <c r="AY42" s="681"/>
      <c r="AZ42" s="618">
        <v>95952</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418</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908314</v>
      </c>
      <c r="CS42" s="647"/>
      <c r="CT42" s="647"/>
      <c r="CU42" s="647"/>
      <c r="CV42" s="647"/>
      <c r="CW42" s="647"/>
      <c r="CX42" s="647"/>
      <c r="CY42" s="648"/>
      <c r="CZ42" s="637">
        <v>22</v>
      </c>
      <c r="DA42" s="649"/>
      <c r="DB42" s="649"/>
      <c r="DC42" s="650"/>
      <c r="DD42" s="640">
        <v>201563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343</v>
      </c>
      <c r="CD43" s="631" t="s">
        <v>344</v>
      </c>
      <c r="CE43" s="632"/>
      <c r="CF43" s="632"/>
      <c r="CG43" s="632"/>
      <c r="CH43" s="632"/>
      <c r="CI43" s="632"/>
      <c r="CJ43" s="632"/>
      <c r="CK43" s="632"/>
      <c r="CL43" s="632"/>
      <c r="CM43" s="632"/>
      <c r="CN43" s="632"/>
      <c r="CO43" s="632"/>
      <c r="CP43" s="632"/>
      <c r="CQ43" s="633"/>
      <c r="CR43" s="634">
        <v>15923</v>
      </c>
      <c r="CS43" s="647"/>
      <c r="CT43" s="647"/>
      <c r="CU43" s="647"/>
      <c r="CV43" s="647"/>
      <c r="CW43" s="647"/>
      <c r="CX43" s="647"/>
      <c r="CY43" s="648"/>
      <c r="CZ43" s="637">
        <v>0.4</v>
      </c>
      <c r="DA43" s="649"/>
      <c r="DB43" s="649"/>
      <c r="DC43" s="650"/>
      <c r="DD43" s="640">
        <v>8331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798517</v>
      </c>
      <c r="CS44" s="635"/>
      <c r="CT44" s="635"/>
      <c r="CU44" s="635"/>
      <c r="CV44" s="635"/>
      <c r="CW44" s="635"/>
      <c r="CX44" s="635"/>
      <c r="CY44" s="636"/>
      <c r="CZ44" s="637">
        <v>19.3</v>
      </c>
      <c r="DA44" s="638"/>
      <c r="DB44" s="638"/>
      <c r="DC44" s="639"/>
      <c r="DD44" s="640">
        <v>148783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542963</v>
      </c>
      <c r="CS45" s="647"/>
      <c r="CT45" s="647"/>
      <c r="CU45" s="647"/>
      <c r="CV45" s="647"/>
      <c r="CW45" s="647"/>
      <c r="CX45" s="647"/>
      <c r="CY45" s="648"/>
      <c r="CZ45" s="637">
        <v>13.1</v>
      </c>
      <c r="DA45" s="649"/>
      <c r="DB45" s="649"/>
      <c r="DC45" s="650"/>
      <c r="DD45" s="640">
        <v>21398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349</v>
      </c>
      <c r="CG46" s="632"/>
      <c r="CH46" s="632"/>
      <c r="CI46" s="632"/>
      <c r="CJ46" s="632"/>
      <c r="CK46" s="632"/>
      <c r="CL46" s="632"/>
      <c r="CM46" s="632"/>
      <c r="CN46" s="632"/>
      <c r="CO46" s="632"/>
      <c r="CP46" s="632"/>
      <c r="CQ46" s="633"/>
      <c r="CR46" s="634">
        <v>242864</v>
      </c>
      <c r="CS46" s="635"/>
      <c r="CT46" s="635"/>
      <c r="CU46" s="635"/>
      <c r="CV46" s="635"/>
      <c r="CW46" s="635"/>
      <c r="CX46" s="635"/>
      <c r="CY46" s="636"/>
      <c r="CZ46" s="637">
        <v>5.9</v>
      </c>
      <c r="DA46" s="638"/>
      <c r="DB46" s="638"/>
      <c r="DC46" s="639"/>
      <c r="DD46" s="640">
        <v>114695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350</v>
      </c>
      <c r="CG47" s="632"/>
      <c r="CH47" s="632"/>
      <c r="CI47" s="632"/>
      <c r="CJ47" s="632"/>
      <c r="CK47" s="632"/>
      <c r="CL47" s="632"/>
      <c r="CM47" s="632"/>
      <c r="CN47" s="632"/>
      <c r="CO47" s="632"/>
      <c r="CP47" s="632"/>
      <c r="CQ47" s="633"/>
      <c r="CR47" s="634">
        <v>109797</v>
      </c>
      <c r="CS47" s="647"/>
      <c r="CT47" s="647"/>
      <c r="CU47" s="647"/>
      <c r="CV47" s="647"/>
      <c r="CW47" s="647"/>
      <c r="CX47" s="647"/>
      <c r="CY47" s="648"/>
      <c r="CZ47" s="637">
        <v>2.7</v>
      </c>
      <c r="DA47" s="649"/>
      <c r="DB47" s="649"/>
      <c r="DC47" s="650"/>
      <c r="DD47" s="640">
        <v>52780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352</v>
      </c>
      <c r="CE49" s="616"/>
      <c r="CF49" s="616"/>
      <c r="CG49" s="616"/>
      <c r="CH49" s="616"/>
      <c r="CI49" s="616"/>
      <c r="CJ49" s="616"/>
      <c r="CK49" s="616"/>
      <c r="CL49" s="616"/>
      <c r="CM49" s="616"/>
      <c r="CN49" s="616"/>
      <c r="CO49" s="616"/>
      <c r="CP49" s="616"/>
      <c r="CQ49" s="617"/>
      <c r="CR49" s="618">
        <v>4137463</v>
      </c>
      <c r="CS49" s="619"/>
      <c r="CT49" s="619"/>
      <c r="CU49" s="619"/>
      <c r="CV49" s="619"/>
      <c r="CW49" s="619"/>
      <c r="CX49" s="619"/>
      <c r="CY49" s="620"/>
      <c r="CZ49" s="621">
        <v>100</v>
      </c>
      <c r="DA49" s="622"/>
      <c r="DB49" s="622"/>
      <c r="DC49" s="623"/>
      <c r="DD49" s="624">
        <v>2563753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GLkF+EkqX7znLPBF+aIS/GDrVNcmnb5SnGViPLAEoOPMz2/OnfIHtUfh9vNHNTE7gEoWDg0IGj9R2Q6KXSImfw==" saltValue="owlGXbu17mR+Ujwddf9O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c r="A7" s="230">
        <v>1</v>
      </c>
      <c r="B7" s="1060" t="s">
        <v>375</v>
      </c>
      <c r="C7" s="1061"/>
      <c r="D7" s="1061"/>
      <c r="E7" s="1061"/>
      <c r="F7" s="1061"/>
      <c r="G7" s="1061"/>
      <c r="H7" s="1061"/>
      <c r="I7" s="1061"/>
      <c r="J7" s="1061"/>
      <c r="K7" s="1061"/>
      <c r="L7" s="1061"/>
      <c r="M7" s="1061"/>
      <c r="N7" s="1061"/>
      <c r="O7" s="1061"/>
      <c r="P7" s="1062"/>
      <c r="Q7" s="1115">
        <v>4458</v>
      </c>
      <c r="R7" s="1116"/>
      <c r="S7" s="1116"/>
      <c r="T7" s="1116"/>
      <c r="U7" s="1116"/>
      <c r="V7" s="1116">
        <v>4137</v>
      </c>
      <c r="W7" s="1116"/>
      <c r="X7" s="1116"/>
      <c r="Y7" s="1116"/>
      <c r="Z7" s="1116"/>
      <c r="AA7" s="1116">
        <v>320</v>
      </c>
      <c r="AB7" s="1116"/>
      <c r="AC7" s="1116"/>
      <c r="AD7" s="1116"/>
      <c r="AE7" s="1117"/>
      <c r="AF7" s="1118">
        <v>93</v>
      </c>
      <c r="AG7" s="1119"/>
      <c r="AH7" s="1119"/>
      <c r="AI7" s="1119"/>
      <c r="AJ7" s="1120"/>
      <c r="AK7" s="1121">
        <v>544</v>
      </c>
      <c r="AL7" s="1122"/>
      <c r="AM7" s="1122"/>
      <c r="AN7" s="1122"/>
      <c r="AO7" s="1122"/>
      <c r="AP7" s="1122">
        <v>3634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550</v>
      </c>
      <c r="BT7" s="1113"/>
      <c r="BU7" s="1113"/>
      <c r="BV7" s="1113"/>
      <c r="BW7" s="1113"/>
      <c r="BX7" s="1113"/>
      <c r="BY7" s="1113"/>
      <c r="BZ7" s="1113"/>
      <c r="CA7" s="1113"/>
      <c r="CB7" s="1113"/>
      <c r="CC7" s="1113"/>
      <c r="CD7" s="1113"/>
      <c r="CE7" s="1113"/>
      <c r="CF7" s="1113"/>
      <c r="CG7" s="1125"/>
      <c r="CH7" s="1109">
        <v>2</v>
      </c>
      <c r="CI7" s="1110"/>
      <c r="CJ7" s="1110"/>
      <c r="CK7" s="1110"/>
      <c r="CL7" s="1111"/>
      <c r="CM7" s="1109">
        <v>8</v>
      </c>
      <c r="CN7" s="1110"/>
      <c r="CO7" s="1110"/>
      <c r="CP7" s="1110"/>
      <c r="CQ7" s="1111"/>
      <c r="CR7" s="1109">
        <v>3</v>
      </c>
      <c r="CS7" s="1110"/>
      <c r="CT7" s="1110"/>
      <c r="CU7" s="1110"/>
      <c r="CV7" s="1111"/>
      <c r="CW7" s="1109" t="s">
        <v>564</v>
      </c>
      <c r="CX7" s="1110"/>
      <c r="CY7" s="1110"/>
      <c r="CZ7" s="1110"/>
      <c r="DA7" s="1111"/>
      <c r="DB7" s="1109" t="s">
        <v>564</v>
      </c>
      <c r="DC7" s="1110"/>
      <c r="DD7" s="1110"/>
      <c r="DE7" s="1110"/>
      <c r="DF7" s="1111"/>
      <c r="DG7" s="1109" t="s">
        <v>564</v>
      </c>
      <c r="DH7" s="1110"/>
      <c r="DI7" s="1110"/>
      <c r="DJ7" s="1110"/>
      <c r="DK7" s="1111"/>
      <c r="DL7" s="1109" t="s">
        <v>564</v>
      </c>
      <c r="DM7" s="1110"/>
      <c r="DN7" s="1110"/>
      <c r="DO7" s="1110"/>
      <c r="DP7" s="1111"/>
      <c r="DQ7" s="1109" t="s">
        <v>564</v>
      </c>
      <c r="DR7" s="1110"/>
      <c r="DS7" s="1110"/>
      <c r="DT7" s="1110"/>
      <c r="DU7" s="1111"/>
      <c r="DV7" s="1112"/>
      <c r="DW7" s="1113"/>
      <c r="DX7" s="1113"/>
      <c r="DY7" s="1113"/>
      <c r="DZ7" s="1114"/>
      <c r="EA7" s="228"/>
    </row>
    <row r="8" spans="1:131" s="229" customFormat="1" ht="26.25" customHeight="1">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c r="A23" s="234" t="s">
        <v>377</v>
      </c>
      <c r="B23" s="950" t="s">
        <v>378</v>
      </c>
      <c r="C23" s="951"/>
      <c r="D23" s="951"/>
      <c r="E23" s="951"/>
      <c r="F23" s="951"/>
      <c r="G23" s="951"/>
      <c r="H23" s="951"/>
      <c r="I23" s="951"/>
      <c r="J23" s="951"/>
      <c r="K23" s="951"/>
      <c r="L23" s="951"/>
      <c r="M23" s="951"/>
      <c r="N23" s="951"/>
      <c r="O23" s="951"/>
      <c r="P23" s="961"/>
      <c r="Q23" s="1080">
        <v>4458</v>
      </c>
      <c r="R23" s="1074"/>
      <c r="S23" s="1074"/>
      <c r="T23" s="1074"/>
      <c r="U23" s="1074"/>
      <c r="V23" s="1074">
        <v>4137</v>
      </c>
      <c r="W23" s="1074"/>
      <c r="X23" s="1074"/>
      <c r="Y23" s="1074"/>
      <c r="Z23" s="1074"/>
      <c r="AA23" s="1074">
        <v>320</v>
      </c>
      <c r="AB23" s="1074"/>
      <c r="AC23" s="1074"/>
      <c r="AD23" s="1074"/>
      <c r="AE23" s="1081"/>
      <c r="AF23" s="1082">
        <v>93</v>
      </c>
      <c r="AG23" s="1074"/>
      <c r="AH23" s="1074"/>
      <c r="AI23" s="1074"/>
      <c r="AJ23" s="1083"/>
      <c r="AK23" s="1084"/>
      <c r="AL23" s="1085"/>
      <c r="AM23" s="1085"/>
      <c r="AN23" s="1085"/>
      <c r="AO23" s="1085"/>
      <c r="AP23" s="1074">
        <v>3634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6">
        <v>1</v>
      </c>
      <c r="B28" s="1060" t="s">
        <v>389</v>
      </c>
      <c r="C28" s="1061"/>
      <c r="D28" s="1061"/>
      <c r="E28" s="1061"/>
      <c r="F28" s="1061"/>
      <c r="G28" s="1061"/>
      <c r="H28" s="1061"/>
      <c r="I28" s="1061"/>
      <c r="J28" s="1061"/>
      <c r="K28" s="1061"/>
      <c r="L28" s="1061"/>
      <c r="M28" s="1061"/>
      <c r="N28" s="1061"/>
      <c r="O28" s="1061"/>
      <c r="P28" s="1062"/>
      <c r="Q28" s="1063">
        <v>203</v>
      </c>
      <c r="R28" s="1064"/>
      <c r="S28" s="1064"/>
      <c r="T28" s="1064"/>
      <c r="U28" s="1064"/>
      <c r="V28" s="1064">
        <v>202</v>
      </c>
      <c r="W28" s="1064"/>
      <c r="X28" s="1064"/>
      <c r="Y28" s="1064"/>
      <c r="Z28" s="1064"/>
      <c r="AA28" s="1064">
        <v>1</v>
      </c>
      <c r="AB28" s="1064"/>
      <c r="AC28" s="1064"/>
      <c r="AD28" s="1064"/>
      <c r="AE28" s="1065"/>
      <c r="AF28" s="1066">
        <v>1</v>
      </c>
      <c r="AG28" s="1064"/>
      <c r="AH28" s="1064"/>
      <c r="AI28" s="1064"/>
      <c r="AJ28" s="1067"/>
      <c r="AK28" s="1055">
        <v>25</v>
      </c>
      <c r="AL28" s="1056"/>
      <c r="AM28" s="1056"/>
      <c r="AN28" s="1056"/>
      <c r="AO28" s="1056"/>
      <c r="AP28" s="1056" t="s">
        <v>565</v>
      </c>
      <c r="AQ28" s="1056"/>
      <c r="AR28" s="1056"/>
      <c r="AS28" s="1056"/>
      <c r="AT28" s="1056"/>
      <c r="AU28" s="1056" t="s">
        <v>565</v>
      </c>
      <c r="AV28" s="1056"/>
      <c r="AW28" s="1056"/>
      <c r="AX28" s="1056"/>
      <c r="AY28" s="1056"/>
      <c r="AZ28" s="1057" t="s">
        <v>122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6">
        <v>2</v>
      </c>
      <c r="B29" s="1043" t="s">
        <v>390</v>
      </c>
      <c r="C29" s="1044"/>
      <c r="D29" s="1044"/>
      <c r="E29" s="1044"/>
      <c r="F29" s="1044"/>
      <c r="G29" s="1044"/>
      <c r="H29" s="1044"/>
      <c r="I29" s="1044"/>
      <c r="J29" s="1044"/>
      <c r="K29" s="1044"/>
      <c r="L29" s="1044"/>
      <c r="M29" s="1044"/>
      <c r="N29" s="1044"/>
      <c r="O29" s="1044"/>
      <c r="P29" s="1045"/>
      <c r="Q29" s="1051">
        <v>105</v>
      </c>
      <c r="R29" s="1052"/>
      <c r="S29" s="1052"/>
      <c r="T29" s="1052"/>
      <c r="U29" s="1052"/>
      <c r="V29" s="1052">
        <v>90</v>
      </c>
      <c r="W29" s="1052"/>
      <c r="X29" s="1052"/>
      <c r="Y29" s="1052"/>
      <c r="Z29" s="1052"/>
      <c r="AA29" s="1052">
        <v>15</v>
      </c>
      <c r="AB29" s="1052"/>
      <c r="AC29" s="1052"/>
      <c r="AD29" s="1052"/>
      <c r="AE29" s="1053"/>
      <c r="AF29" s="1048">
        <v>15</v>
      </c>
      <c r="AG29" s="1049"/>
      <c r="AH29" s="1049"/>
      <c r="AI29" s="1049"/>
      <c r="AJ29" s="1050"/>
      <c r="AK29" s="993">
        <v>0</v>
      </c>
      <c r="AL29" s="984"/>
      <c r="AM29" s="984"/>
      <c r="AN29" s="984"/>
      <c r="AO29" s="984"/>
      <c r="AP29" s="984">
        <v>0</v>
      </c>
      <c r="AQ29" s="984"/>
      <c r="AR29" s="984"/>
      <c r="AS29" s="984"/>
      <c r="AT29" s="984"/>
      <c r="AU29" s="984">
        <v>0</v>
      </c>
      <c r="AV29" s="984"/>
      <c r="AW29" s="984"/>
      <c r="AX29" s="984"/>
      <c r="AY29" s="984"/>
      <c r="AZ29" s="1054" t="s">
        <v>122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6">
        <v>3</v>
      </c>
      <c r="B30" s="1043" t="s">
        <v>391</v>
      </c>
      <c r="C30" s="1044"/>
      <c r="D30" s="1044"/>
      <c r="E30" s="1044"/>
      <c r="F30" s="1044"/>
      <c r="G30" s="1044"/>
      <c r="H30" s="1044"/>
      <c r="I30" s="1044"/>
      <c r="J30" s="1044"/>
      <c r="K30" s="1044"/>
      <c r="L30" s="1044"/>
      <c r="M30" s="1044"/>
      <c r="N30" s="1044"/>
      <c r="O30" s="1044"/>
      <c r="P30" s="1045"/>
      <c r="Q30" s="1051">
        <v>268</v>
      </c>
      <c r="R30" s="1052"/>
      <c r="S30" s="1052"/>
      <c r="T30" s="1052"/>
      <c r="U30" s="1052"/>
      <c r="V30" s="1052">
        <v>263</v>
      </c>
      <c r="W30" s="1052"/>
      <c r="X30" s="1052"/>
      <c r="Y30" s="1052"/>
      <c r="Z30" s="1052"/>
      <c r="AA30" s="1052">
        <v>5</v>
      </c>
      <c r="AB30" s="1052"/>
      <c r="AC30" s="1052"/>
      <c r="AD30" s="1052"/>
      <c r="AE30" s="1053"/>
      <c r="AF30" s="1048">
        <v>5</v>
      </c>
      <c r="AG30" s="1049"/>
      <c r="AH30" s="1049"/>
      <c r="AI30" s="1049"/>
      <c r="AJ30" s="1050"/>
      <c r="AK30" s="993">
        <v>51</v>
      </c>
      <c r="AL30" s="984"/>
      <c r="AM30" s="984"/>
      <c r="AN30" s="984"/>
      <c r="AO30" s="984"/>
      <c r="AP30" s="984" t="s">
        <v>565</v>
      </c>
      <c r="AQ30" s="984"/>
      <c r="AR30" s="984"/>
      <c r="AS30" s="984"/>
      <c r="AT30" s="984"/>
      <c r="AU30" s="984" t="s">
        <v>565</v>
      </c>
      <c r="AV30" s="984"/>
      <c r="AW30" s="984"/>
      <c r="AX30" s="984"/>
      <c r="AY30" s="984"/>
      <c r="AZ30" s="1054" t="s">
        <v>122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6">
        <v>4</v>
      </c>
      <c r="B31" s="1043" t="s">
        <v>392</v>
      </c>
      <c r="C31" s="1044"/>
      <c r="D31" s="1044"/>
      <c r="E31" s="1044"/>
      <c r="F31" s="1044"/>
      <c r="G31" s="1044"/>
      <c r="H31" s="1044"/>
      <c r="I31" s="1044"/>
      <c r="J31" s="1044"/>
      <c r="K31" s="1044"/>
      <c r="L31" s="1044"/>
      <c r="M31" s="1044"/>
      <c r="N31" s="1044"/>
      <c r="O31" s="1044"/>
      <c r="P31" s="1045"/>
      <c r="Q31" s="1051">
        <v>35</v>
      </c>
      <c r="R31" s="1052"/>
      <c r="S31" s="1052"/>
      <c r="T31" s="1052"/>
      <c r="U31" s="1052"/>
      <c r="V31" s="1052">
        <v>34</v>
      </c>
      <c r="W31" s="1052"/>
      <c r="X31" s="1052"/>
      <c r="Y31" s="1052"/>
      <c r="Z31" s="1052"/>
      <c r="AA31" s="1052">
        <v>1</v>
      </c>
      <c r="AB31" s="1052"/>
      <c r="AC31" s="1052"/>
      <c r="AD31" s="1052"/>
      <c r="AE31" s="1053"/>
      <c r="AF31" s="1048">
        <v>1</v>
      </c>
      <c r="AG31" s="1049"/>
      <c r="AH31" s="1049"/>
      <c r="AI31" s="1049"/>
      <c r="AJ31" s="1050"/>
      <c r="AK31" s="993">
        <v>20</v>
      </c>
      <c r="AL31" s="984"/>
      <c r="AM31" s="984"/>
      <c r="AN31" s="984"/>
      <c r="AO31" s="984"/>
      <c r="AP31" s="984" t="s">
        <v>565</v>
      </c>
      <c r="AQ31" s="984"/>
      <c r="AR31" s="984"/>
      <c r="AS31" s="984"/>
      <c r="AT31" s="984"/>
      <c r="AU31" s="984" t="s">
        <v>565</v>
      </c>
      <c r="AV31" s="984"/>
      <c r="AW31" s="984"/>
      <c r="AX31" s="984"/>
      <c r="AY31" s="984"/>
      <c r="AZ31" s="1054" t="s">
        <v>122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6">
        <v>5</v>
      </c>
      <c r="B32" s="1043" t="s">
        <v>393</v>
      </c>
      <c r="C32" s="1044"/>
      <c r="D32" s="1044"/>
      <c r="E32" s="1044"/>
      <c r="F32" s="1044"/>
      <c r="G32" s="1044"/>
      <c r="H32" s="1044"/>
      <c r="I32" s="1044"/>
      <c r="J32" s="1044"/>
      <c r="K32" s="1044"/>
      <c r="L32" s="1044"/>
      <c r="M32" s="1044"/>
      <c r="N32" s="1044"/>
      <c r="O32" s="1044"/>
      <c r="P32" s="1045"/>
      <c r="Q32" s="1051">
        <v>192</v>
      </c>
      <c r="R32" s="1052"/>
      <c r="S32" s="1052"/>
      <c r="T32" s="1052"/>
      <c r="U32" s="1052"/>
      <c r="V32" s="1052">
        <v>190</v>
      </c>
      <c r="W32" s="1052"/>
      <c r="X32" s="1052"/>
      <c r="Y32" s="1052"/>
      <c r="Z32" s="1052"/>
      <c r="AA32" s="1052">
        <v>2</v>
      </c>
      <c r="AB32" s="1052"/>
      <c r="AC32" s="1052"/>
      <c r="AD32" s="1052"/>
      <c r="AE32" s="1053"/>
      <c r="AF32" s="1048">
        <v>2</v>
      </c>
      <c r="AG32" s="1049"/>
      <c r="AH32" s="1049"/>
      <c r="AI32" s="1049"/>
      <c r="AJ32" s="1050"/>
      <c r="AK32" s="993">
        <v>27</v>
      </c>
      <c r="AL32" s="984"/>
      <c r="AM32" s="984"/>
      <c r="AN32" s="984"/>
      <c r="AO32" s="984"/>
      <c r="AP32" s="984" t="s">
        <v>564</v>
      </c>
      <c r="AQ32" s="984"/>
      <c r="AR32" s="984"/>
      <c r="AS32" s="984"/>
      <c r="AT32" s="984"/>
      <c r="AU32" s="984" t="s">
        <v>564</v>
      </c>
      <c r="AV32" s="984"/>
      <c r="AW32" s="984"/>
      <c r="AX32" s="984"/>
      <c r="AY32" s="984"/>
      <c r="AZ32" s="1054" t="s">
        <v>564</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6">
        <v>6</v>
      </c>
      <c r="B33" s="1043" t="s">
        <v>394</v>
      </c>
      <c r="C33" s="1044"/>
      <c r="D33" s="1044"/>
      <c r="E33" s="1044"/>
      <c r="F33" s="1044"/>
      <c r="G33" s="1044"/>
      <c r="H33" s="1044"/>
      <c r="I33" s="1044"/>
      <c r="J33" s="1044"/>
      <c r="K33" s="1044"/>
      <c r="L33" s="1044"/>
      <c r="M33" s="1044"/>
      <c r="N33" s="1044"/>
      <c r="O33" s="1044"/>
      <c r="P33" s="1045"/>
      <c r="Q33" s="1051">
        <v>104</v>
      </c>
      <c r="R33" s="1052"/>
      <c r="S33" s="1052"/>
      <c r="T33" s="1052"/>
      <c r="U33" s="1052"/>
      <c r="V33" s="1052">
        <v>87</v>
      </c>
      <c r="W33" s="1052"/>
      <c r="X33" s="1052"/>
      <c r="Y33" s="1052"/>
      <c r="Z33" s="1052"/>
      <c r="AA33" s="1052">
        <v>17</v>
      </c>
      <c r="AB33" s="1052"/>
      <c r="AC33" s="1052"/>
      <c r="AD33" s="1052"/>
      <c r="AE33" s="1053"/>
      <c r="AF33" s="1048">
        <v>14</v>
      </c>
      <c r="AG33" s="1049"/>
      <c r="AH33" s="1049"/>
      <c r="AI33" s="1049"/>
      <c r="AJ33" s="1050"/>
      <c r="AK33" s="993">
        <v>51</v>
      </c>
      <c r="AL33" s="984"/>
      <c r="AM33" s="984"/>
      <c r="AN33" s="984"/>
      <c r="AO33" s="984"/>
      <c r="AP33" s="984">
        <v>156</v>
      </c>
      <c r="AQ33" s="984"/>
      <c r="AR33" s="984"/>
      <c r="AS33" s="984"/>
      <c r="AT33" s="984"/>
      <c r="AU33" s="984">
        <v>130</v>
      </c>
      <c r="AV33" s="984"/>
      <c r="AW33" s="984"/>
      <c r="AX33" s="984"/>
      <c r="AY33" s="984"/>
      <c r="AZ33" s="1054" t="s">
        <v>564</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6">
        <v>7</v>
      </c>
      <c r="B34" s="1043" t="s">
        <v>396</v>
      </c>
      <c r="C34" s="1044"/>
      <c r="D34" s="1044"/>
      <c r="E34" s="1044"/>
      <c r="F34" s="1044"/>
      <c r="G34" s="1044"/>
      <c r="H34" s="1044"/>
      <c r="I34" s="1044"/>
      <c r="J34" s="1044"/>
      <c r="K34" s="1044"/>
      <c r="L34" s="1044"/>
      <c r="M34" s="1044"/>
      <c r="N34" s="1044"/>
      <c r="O34" s="1044"/>
      <c r="P34" s="1045"/>
      <c r="Q34" s="1051">
        <v>201</v>
      </c>
      <c r="R34" s="1052"/>
      <c r="S34" s="1052"/>
      <c r="T34" s="1052"/>
      <c r="U34" s="1052"/>
      <c r="V34" s="1052">
        <v>186</v>
      </c>
      <c r="W34" s="1052"/>
      <c r="X34" s="1052"/>
      <c r="Y34" s="1052"/>
      <c r="Z34" s="1052"/>
      <c r="AA34" s="1052">
        <v>15</v>
      </c>
      <c r="AB34" s="1052"/>
      <c r="AC34" s="1052"/>
      <c r="AD34" s="1052"/>
      <c r="AE34" s="1053"/>
      <c r="AF34" s="1048">
        <v>9</v>
      </c>
      <c r="AG34" s="1049"/>
      <c r="AH34" s="1049"/>
      <c r="AI34" s="1049"/>
      <c r="AJ34" s="1050"/>
      <c r="AK34" s="993">
        <v>79</v>
      </c>
      <c r="AL34" s="984"/>
      <c r="AM34" s="984"/>
      <c r="AN34" s="984"/>
      <c r="AO34" s="984"/>
      <c r="AP34" s="984">
        <v>736</v>
      </c>
      <c r="AQ34" s="984"/>
      <c r="AR34" s="984"/>
      <c r="AS34" s="984"/>
      <c r="AT34" s="984"/>
      <c r="AU34" s="984">
        <v>600</v>
      </c>
      <c r="AV34" s="984"/>
      <c r="AW34" s="984"/>
      <c r="AX34" s="984"/>
      <c r="AY34" s="984"/>
      <c r="AZ34" s="1054" t="s">
        <v>564</v>
      </c>
      <c r="BA34" s="1054"/>
      <c r="BB34" s="1054"/>
      <c r="BC34" s="1054"/>
      <c r="BD34" s="1054"/>
      <c r="BE34" s="985" t="s">
        <v>395</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4" t="s">
        <v>377</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47</v>
      </c>
      <c r="AG63" s="972"/>
      <c r="AH63" s="972"/>
      <c r="AI63" s="972"/>
      <c r="AJ63" s="1035"/>
      <c r="AK63" s="1036"/>
      <c r="AL63" s="976"/>
      <c r="AM63" s="976"/>
      <c r="AN63" s="976"/>
      <c r="AO63" s="976"/>
      <c r="AP63" s="972">
        <v>892</v>
      </c>
      <c r="AQ63" s="972"/>
      <c r="AR63" s="972"/>
      <c r="AS63" s="972"/>
      <c r="AT63" s="972"/>
      <c r="AU63" s="972">
        <v>730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400</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401</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0">
        <v>1</v>
      </c>
      <c r="B68" s="998" t="s">
        <v>551</v>
      </c>
      <c r="C68" s="999"/>
      <c r="D68" s="999"/>
      <c r="E68" s="999"/>
      <c r="F68" s="999"/>
      <c r="G68" s="999"/>
      <c r="H68" s="999"/>
      <c r="I68" s="999"/>
      <c r="J68" s="999"/>
      <c r="K68" s="999"/>
      <c r="L68" s="999"/>
      <c r="M68" s="999"/>
      <c r="N68" s="999"/>
      <c r="O68" s="999"/>
      <c r="P68" s="1000"/>
      <c r="Q68" s="1001">
        <v>8593</v>
      </c>
      <c r="R68" s="995"/>
      <c r="S68" s="995"/>
      <c r="T68" s="995"/>
      <c r="U68" s="995"/>
      <c r="V68" s="995">
        <v>7983</v>
      </c>
      <c r="W68" s="995"/>
      <c r="X68" s="995"/>
      <c r="Y68" s="995"/>
      <c r="Z68" s="995"/>
      <c r="AA68" s="995">
        <v>610</v>
      </c>
      <c r="AB68" s="995"/>
      <c r="AC68" s="995"/>
      <c r="AD68" s="995"/>
      <c r="AE68" s="995"/>
      <c r="AF68" s="995">
        <v>610</v>
      </c>
      <c r="AG68" s="995"/>
      <c r="AH68" s="995"/>
      <c r="AI68" s="995"/>
      <c r="AJ68" s="995"/>
      <c r="AK68" s="995">
        <v>58</v>
      </c>
      <c r="AL68" s="995"/>
      <c r="AM68" s="995"/>
      <c r="AN68" s="995"/>
      <c r="AO68" s="995"/>
      <c r="AP68" s="995" t="s">
        <v>564</v>
      </c>
      <c r="AQ68" s="995"/>
      <c r="AR68" s="995"/>
      <c r="AS68" s="995"/>
      <c r="AT68" s="995"/>
      <c r="AU68" s="995" t="s">
        <v>564</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2">
        <v>2</v>
      </c>
      <c r="B69" s="987" t="s">
        <v>552</v>
      </c>
      <c r="C69" s="988"/>
      <c r="D69" s="988"/>
      <c r="E69" s="988"/>
      <c r="F69" s="988"/>
      <c r="G69" s="988"/>
      <c r="H69" s="988"/>
      <c r="I69" s="988"/>
      <c r="J69" s="988"/>
      <c r="K69" s="988"/>
      <c r="L69" s="988"/>
      <c r="M69" s="988"/>
      <c r="N69" s="988"/>
      <c r="O69" s="988"/>
      <c r="P69" s="989"/>
      <c r="Q69" s="990">
        <v>110</v>
      </c>
      <c r="R69" s="984"/>
      <c r="S69" s="984"/>
      <c r="T69" s="984"/>
      <c r="U69" s="984"/>
      <c r="V69" s="984">
        <v>93</v>
      </c>
      <c r="W69" s="984"/>
      <c r="X69" s="984"/>
      <c r="Y69" s="984"/>
      <c r="Z69" s="984"/>
      <c r="AA69" s="984">
        <v>17</v>
      </c>
      <c r="AB69" s="984"/>
      <c r="AC69" s="984"/>
      <c r="AD69" s="984"/>
      <c r="AE69" s="984"/>
      <c r="AF69" s="984">
        <v>17</v>
      </c>
      <c r="AG69" s="984"/>
      <c r="AH69" s="984"/>
      <c r="AI69" s="984"/>
      <c r="AJ69" s="984"/>
      <c r="AK69" s="984" t="s">
        <v>566</v>
      </c>
      <c r="AL69" s="984"/>
      <c r="AM69" s="984"/>
      <c r="AN69" s="984"/>
      <c r="AO69" s="984"/>
      <c r="AP69" s="984" t="s">
        <v>564</v>
      </c>
      <c r="AQ69" s="984"/>
      <c r="AR69" s="984"/>
      <c r="AS69" s="984"/>
      <c r="AT69" s="984"/>
      <c r="AU69" s="984" t="s">
        <v>564</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2">
        <v>3</v>
      </c>
      <c r="B70" s="987" t="s">
        <v>553</v>
      </c>
      <c r="C70" s="988"/>
      <c r="D70" s="988"/>
      <c r="E70" s="988"/>
      <c r="F70" s="988"/>
      <c r="G70" s="988"/>
      <c r="H70" s="988"/>
      <c r="I70" s="988"/>
      <c r="J70" s="988"/>
      <c r="K70" s="988"/>
      <c r="L70" s="988"/>
      <c r="M70" s="988"/>
      <c r="N70" s="988"/>
      <c r="O70" s="988"/>
      <c r="P70" s="989"/>
      <c r="Q70" s="990">
        <v>293727</v>
      </c>
      <c r="R70" s="984"/>
      <c r="S70" s="984"/>
      <c r="T70" s="984"/>
      <c r="U70" s="984"/>
      <c r="V70" s="984">
        <v>290111</v>
      </c>
      <c r="W70" s="984"/>
      <c r="X70" s="984"/>
      <c r="Y70" s="984"/>
      <c r="Z70" s="984"/>
      <c r="AA70" s="984">
        <v>3616</v>
      </c>
      <c r="AB70" s="984"/>
      <c r="AC70" s="984"/>
      <c r="AD70" s="984"/>
      <c r="AE70" s="984"/>
      <c r="AF70" s="984">
        <v>3616</v>
      </c>
      <c r="AG70" s="984"/>
      <c r="AH70" s="984"/>
      <c r="AI70" s="984"/>
      <c r="AJ70" s="984"/>
      <c r="AK70" s="984">
        <v>27</v>
      </c>
      <c r="AL70" s="984"/>
      <c r="AM70" s="984"/>
      <c r="AN70" s="984"/>
      <c r="AO70" s="984"/>
      <c r="AP70" s="984" t="s">
        <v>564</v>
      </c>
      <c r="AQ70" s="984"/>
      <c r="AR70" s="984"/>
      <c r="AS70" s="984"/>
      <c r="AT70" s="984"/>
      <c r="AU70" s="984" t="s">
        <v>564</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2">
        <v>4</v>
      </c>
      <c r="B71" s="987" t="s">
        <v>554</v>
      </c>
      <c r="C71" s="988"/>
      <c r="D71" s="988"/>
      <c r="E71" s="988"/>
      <c r="F71" s="988"/>
      <c r="G71" s="988"/>
      <c r="H71" s="988"/>
      <c r="I71" s="988"/>
      <c r="J71" s="988"/>
      <c r="K71" s="988"/>
      <c r="L71" s="988"/>
      <c r="M71" s="988"/>
      <c r="N71" s="988"/>
      <c r="O71" s="988"/>
      <c r="P71" s="989"/>
      <c r="Q71" s="990">
        <v>582</v>
      </c>
      <c r="R71" s="984"/>
      <c r="S71" s="984"/>
      <c r="T71" s="984"/>
      <c r="U71" s="984"/>
      <c r="V71" s="984">
        <v>547</v>
      </c>
      <c r="W71" s="984"/>
      <c r="X71" s="984"/>
      <c r="Y71" s="984"/>
      <c r="Z71" s="984"/>
      <c r="AA71" s="984">
        <v>35</v>
      </c>
      <c r="AB71" s="984"/>
      <c r="AC71" s="984"/>
      <c r="AD71" s="984"/>
      <c r="AE71" s="984"/>
      <c r="AF71" s="984">
        <v>35</v>
      </c>
      <c r="AG71" s="984"/>
      <c r="AH71" s="984"/>
      <c r="AI71" s="984"/>
      <c r="AJ71" s="984"/>
      <c r="AK71" s="984">
        <v>20</v>
      </c>
      <c r="AL71" s="984"/>
      <c r="AM71" s="984"/>
      <c r="AN71" s="984"/>
      <c r="AO71" s="984"/>
      <c r="AP71" s="984" t="s">
        <v>564</v>
      </c>
      <c r="AQ71" s="984"/>
      <c r="AR71" s="984"/>
      <c r="AS71" s="984"/>
      <c r="AT71" s="984"/>
      <c r="AU71" s="984" t="s">
        <v>564</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2">
        <v>5</v>
      </c>
      <c r="B72" s="987" t="s">
        <v>555</v>
      </c>
      <c r="C72" s="988"/>
      <c r="D72" s="988"/>
      <c r="E72" s="988"/>
      <c r="F72" s="988"/>
      <c r="G72" s="988"/>
      <c r="H72" s="988"/>
      <c r="I72" s="988"/>
      <c r="J72" s="988"/>
      <c r="K72" s="988"/>
      <c r="L72" s="988"/>
      <c r="M72" s="988"/>
      <c r="N72" s="988"/>
      <c r="O72" s="988"/>
      <c r="P72" s="989"/>
      <c r="Q72" s="990">
        <v>1347</v>
      </c>
      <c r="R72" s="984"/>
      <c r="S72" s="984"/>
      <c r="T72" s="984"/>
      <c r="U72" s="984"/>
      <c r="V72" s="984">
        <v>1343</v>
      </c>
      <c r="W72" s="984"/>
      <c r="X72" s="984"/>
      <c r="Y72" s="984"/>
      <c r="Z72" s="984"/>
      <c r="AA72" s="984">
        <v>4</v>
      </c>
      <c r="AB72" s="984"/>
      <c r="AC72" s="984"/>
      <c r="AD72" s="984"/>
      <c r="AE72" s="984"/>
      <c r="AF72" s="984">
        <v>4</v>
      </c>
      <c r="AG72" s="984"/>
      <c r="AH72" s="984"/>
      <c r="AI72" s="984"/>
      <c r="AJ72" s="984"/>
      <c r="AK72" s="984">
        <v>11</v>
      </c>
      <c r="AL72" s="984"/>
      <c r="AM72" s="984"/>
      <c r="AN72" s="984"/>
      <c r="AO72" s="984"/>
      <c r="AP72" s="984" t="s">
        <v>564</v>
      </c>
      <c r="AQ72" s="984"/>
      <c r="AR72" s="984"/>
      <c r="AS72" s="984"/>
      <c r="AT72" s="984"/>
      <c r="AU72" s="984" t="s">
        <v>564</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2">
        <v>6</v>
      </c>
      <c r="B73" s="987" t="s">
        <v>556</v>
      </c>
      <c r="C73" s="988"/>
      <c r="D73" s="988"/>
      <c r="E73" s="988"/>
      <c r="F73" s="988"/>
      <c r="G73" s="988"/>
      <c r="H73" s="988"/>
      <c r="I73" s="988"/>
      <c r="J73" s="988"/>
      <c r="K73" s="988"/>
      <c r="L73" s="988"/>
      <c r="M73" s="988"/>
      <c r="N73" s="988"/>
      <c r="O73" s="988"/>
      <c r="P73" s="989"/>
      <c r="Q73" s="990">
        <v>51</v>
      </c>
      <c r="R73" s="984"/>
      <c r="S73" s="984"/>
      <c r="T73" s="984"/>
      <c r="U73" s="984"/>
      <c r="V73" s="984">
        <v>48</v>
      </c>
      <c r="W73" s="984"/>
      <c r="X73" s="984"/>
      <c r="Y73" s="984"/>
      <c r="Z73" s="984"/>
      <c r="AA73" s="984">
        <v>3</v>
      </c>
      <c r="AB73" s="984"/>
      <c r="AC73" s="984"/>
      <c r="AD73" s="984"/>
      <c r="AE73" s="984"/>
      <c r="AF73" s="984">
        <v>3</v>
      </c>
      <c r="AG73" s="984"/>
      <c r="AH73" s="984"/>
      <c r="AI73" s="984"/>
      <c r="AJ73" s="984"/>
      <c r="AK73" s="984" t="s">
        <v>566</v>
      </c>
      <c r="AL73" s="984"/>
      <c r="AM73" s="984"/>
      <c r="AN73" s="984"/>
      <c r="AO73" s="984"/>
      <c r="AP73" s="984" t="s">
        <v>564</v>
      </c>
      <c r="AQ73" s="984"/>
      <c r="AR73" s="984"/>
      <c r="AS73" s="984"/>
      <c r="AT73" s="984"/>
      <c r="AU73" s="984" t="s">
        <v>564</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2">
        <v>7</v>
      </c>
      <c r="B74" s="987" t="s">
        <v>557</v>
      </c>
      <c r="C74" s="988"/>
      <c r="D74" s="988"/>
      <c r="E74" s="988"/>
      <c r="F74" s="988"/>
      <c r="G74" s="988"/>
      <c r="H74" s="988"/>
      <c r="I74" s="988"/>
      <c r="J74" s="988"/>
      <c r="K74" s="988"/>
      <c r="L74" s="988"/>
      <c r="M74" s="988"/>
      <c r="N74" s="988"/>
      <c r="O74" s="988"/>
      <c r="P74" s="989"/>
      <c r="Q74" s="990">
        <v>977</v>
      </c>
      <c r="R74" s="984"/>
      <c r="S74" s="984"/>
      <c r="T74" s="984"/>
      <c r="U74" s="984"/>
      <c r="V74" s="984">
        <v>937</v>
      </c>
      <c r="W74" s="984"/>
      <c r="X74" s="984"/>
      <c r="Y74" s="984"/>
      <c r="Z74" s="984"/>
      <c r="AA74" s="984">
        <v>40</v>
      </c>
      <c r="AB74" s="984"/>
      <c r="AC74" s="984"/>
      <c r="AD74" s="984"/>
      <c r="AE74" s="984"/>
      <c r="AF74" s="984">
        <v>40</v>
      </c>
      <c r="AG74" s="984"/>
      <c r="AH74" s="984"/>
      <c r="AI74" s="984"/>
      <c r="AJ74" s="984"/>
      <c r="AK74" s="984" t="s">
        <v>566</v>
      </c>
      <c r="AL74" s="984"/>
      <c r="AM74" s="984"/>
      <c r="AN74" s="984"/>
      <c r="AO74" s="984"/>
      <c r="AP74" s="984" t="s">
        <v>564</v>
      </c>
      <c r="AQ74" s="984"/>
      <c r="AR74" s="984"/>
      <c r="AS74" s="984"/>
      <c r="AT74" s="984"/>
      <c r="AU74" s="984" t="s">
        <v>564</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4" t="s">
        <v>377</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4325</v>
      </c>
      <c r="AG88" s="972"/>
      <c r="AH88" s="972"/>
      <c r="AI88" s="972"/>
      <c r="AJ88" s="972"/>
      <c r="AK88" s="976"/>
      <c r="AL88" s="976"/>
      <c r="AM88" s="976"/>
      <c r="AN88" s="976"/>
      <c r="AO88" s="976"/>
      <c r="AP88" s="972" t="s">
        <v>564</v>
      </c>
      <c r="AQ88" s="972"/>
      <c r="AR88" s="972"/>
      <c r="AS88" s="972"/>
      <c r="AT88" s="972"/>
      <c r="AU88" s="972" t="s">
        <v>564</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v>
      </c>
      <c r="CS102" s="966"/>
      <c r="CT102" s="966"/>
      <c r="CU102" s="966"/>
      <c r="CV102" s="967"/>
      <c r="CW102" s="965" t="s">
        <v>564</v>
      </c>
      <c r="CX102" s="966"/>
      <c r="CY102" s="966"/>
      <c r="CZ102" s="966"/>
      <c r="DA102" s="967"/>
      <c r="DB102" s="965" t="s">
        <v>564</v>
      </c>
      <c r="DC102" s="966"/>
      <c r="DD102" s="966"/>
      <c r="DE102" s="966"/>
      <c r="DF102" s="967"/>
      <c r="DG102" s="965" t="s">
        <v>564</v>
      </c>
      <c r="DH102" s="966"/>
      <c r="DI102" s="966"/>
      <c r="DJ102" s="966"/>
      <c r="DK102" s="967"/>
      <c r="DL102" s="965" t="s">
        <v>564</v>
      </c>
      <c r="DM102" s="966"/>
      <c r="DN102" s="966"/>
      <c r="DO102" s="966"/>
      <c r="DP102" s="967"/>
      <c r="DQ102" s="965" t="s">
        <v>564</v>
      </c>
      <c r="DR102" s="966"/>
      <c r="DS102" s="966"/>
      <c r="DT102" s="966"/>
      <c r="DU102" s="967"/>
      <c r="DV102" s="950"/>
      <c r="DW102" s="951"/>
      <c r="DX102" s="951"/>
      <c r="DY102" s="951"/>
      <c r="DZ102" s="952"/>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295</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295</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295</v>
      </c>
      <c r="DR109" s="909"/>
      <c r="DS109" s="909"/>
      <c r="DT109" s="909"/>
      <c r="DU109" s="910"/>
      <c r="DV109" s="911" t="s">
        <v>413</v>
      </c>
      <c r="DW109" s="909"/>
      <c r="DX109" s="909"/>
      <c r="DY109" s="909"/>
      <c r="DZ109" s="942"/>
    </row>
    <row r="110" spans="1:131" s="224" customFormat="1" ht="26.25" customHeight="1">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340552</v>
      </c>
      <c r="AB110" s="902"/>
      <c r="AC110" s="902"/>
      <c r="AD110" s="902"/>
      <c r="AE110" s="903"/>
      <c r="AF110" s="904">
        <v>312149</v>
      </c>
      <c r="AG110" s="902"/>
      <c r="AH110" s="902"/>
      <c r="AI110" s="902"/>
      <c r="AJ110" s="903"/>
      <c r="AK110" s="904">
        <v>332363</v>
      </c>
      <c r="AL110" s="902"/>
      <c r="AM110" s="902"/>
      <c r="AN110" s="902"/>
      <c r="AO110" s="903"/>
      <c r="AP110" s="905">
        <v>21.2</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3110271</v>
      </c>
      <c r="BR110" s="855"/>
      <c r="BS110" s="855"/>
      <c r="BT110" s="855"/>
      <c r="BU110" s="855"/>
      <c r="BV110" s="855">
        <v>3181523</v>
      </c>
      <c r="BW110" s="855"/>
      <c r="BX110" s="855"/>
      <c r="BY110" s="855"/>
      <c r="BZ110" s="855"/>
      <c r="CA110" s="855">
        <v>3634110</v>
      </c>
      <c r="CB110" s="855"/>
      <c r="CC110" s="855"/>
      <c r="CD110" s="855"/>
      <c r="CE110" s="855"/>
      <c r="CF110" s="879">
        <v>231.9</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842848</v>
      </c>
      <c r="BR112" s="830"/>
      <c r="BS112" s="830"/>
      <c r="BT112" s="830"/>
      <c r="BU112" s="830"/>
      <c r="BV112" s="830">
        <v>761230</v>
      </c>
      <c r="BW112" s="830"/>
      <c r="BX112" s="830"/>
      <c r="BY112" s="830"/>
      <c r="BZ112" s="830"/>
      <c r="CA112" s="830">
        <v>730610</v>
      </c>
      <c r="CB112" s="830"/>
      <c r="CC112" s="830"/>
      <c r="CD112" s="830"/>
      <c r="CE112" s="830"/>
      <c r="CF112" s="888">
        <v>46.6</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67487</v>
      </c>
      <c r="AB113" s="932"/>
      <c r="AC113" s="932"/>
      <c r="AD113" s="932"/>
      <c r="AE113" s="933"/>
      <c r="AF113" s="934">
        <v>63364</v>
      </c>
      <c r="AG113" s="932"/>
      <c r="AH113" s="932"/>
      <c r="AI113" s="932"/>
      <c r="AJ113" s="933"/>
      <c r="AK113" s="934">
        <v>71149</v>
      </c>
      <c r="AL113" s="932"/>
      <c r="AM113" s="932"/>
      <c r="AN113" s="932"/>
      <c r="AO113" s="933"/>
      <c r="AP113" s="935">
        <v>4.5</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t="s">
        <v>122</v>
      </c>
      <c r="BR114" s="830"/>
      <c r="BS114" s="830"/>
      <c r="BT114" s="830"/>
      <c r="BU114" s="830"/>
      <c r="BV114" s="830" t="s">
        <v>122</v>
      </c>
      <c r="BW114" s="830"/>
      <c r="BX114" s="830"/>
      <c r="BY114" s="830"/>
      <c r="BZ114" s="830"/>
      <c r="CA114" s="830" t="s">
        <v>122</v>
      </c>
      <c r="CB114" s="830"/>
      <c r="CC114" s="830"/>
      <c r="CD114" s="830"/>
      <c r="CE114" s="830"/>
      <c r="CF114" s="888" t="s">
        <v>122</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408039</v>
      </c>
      <c r="AB117" s="916"/>
      <c r="AC117" s="916"/>
      <c r="AD117" s="916"/>
      <c r="AE117" s="917"/>
      <c r="AF117" s="918">
        <v>375513</v>
      </c>
      <c r="AG117" s="916"/>
      <c r="AH117" s="916"/>
      <c r="AI117" s="916"/>
      <c r="AJ117" s="917"/>
      <c r="AK117" s="918">
        <v>403512</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295</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443</v>
      </c>
      <c r="BP119" s="891"/>
      <c r="BQ119" s="892">
        <v>3953119</v>
      </c>
      <c r="BR119" s="858"/>
      <c r="BS119" s="858"/>
      <c r="BT119" s="858"/>
      <c r="BU119" s="858"/>
      <c r="BV119" s="858">
        <v>3942753</v>
      </c>
      <c r="BW119" s="858"/>
      <c r="BX119" s="858"/>
      <c r="BY119" s="858"/>
      <c r="BZ119" s="858"/>
      <c r="CA119" s="858">
        <v>4364720</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1568539</v>
      </c>
      <c r="BR120" s="855"/>
      <c r="BS120" s="855"/>
      <c r="BT120" s="855"/>
      <c r="BU120" s="855"/>
      <c r="BV120" s="855">
        <v>1646753</v>
      </c>
      <c r="BW120" s="855"/>
      <c r="BX120" s="855"/>
      <c r="BY120" s="855"/>
      <c r="BZ120" s="855"/>
      <c r="CA120" s="855">
        <v>1553239</v>
      </c>
      <c r="CB120" s="855"/>
      <c r="CC120" s="855"/>
      <c r="CD120" s="855"/>
      <c r="CE120" s="855"/>
      <c r="CF120" s="879">
        <v>99.1</v>
      </c>
      <c r="CG120" s="880"/>
      <c r="CH120" s="880"/>
      <c r="CI120" s="880"/>
      <c r="CJ120" s="880"/>
      <c r="CK120" s="881" t="s">
        <v>447</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707039</v>
      </c>
      <c r="DH120" s="855"/>
      <c r="DI120" s="855"/>
      <c r="DJ120" s="855"/>
      <c r="DK120" s="855"/>
      <c r="DL120" s="855">
        <v>638626</v>
      </c>
      <c r="DM120" s="855"/>
      <c r="DN120" s="855"/>
      <c r="DO120" s="855"/>
      <c r="DP120" s="855"/>
      <c r="DQ120" s="855">
        <v>600255</v>
      </c>
      <c r="DR120" s="855"/>
      <c r="DS120" s="855"/>
      <c r="DT120" s="855"/>
      <c r="DU120" s="855"/>
      <c r="DV120" s="856">
        <v>38.299999999999997</v>
      </c>
      <c r="DW120" s="856"/>
      <c r="DX120" s="856"/>
      <c r="DY120" s="856"/>
      <c r="DZ120" s="857"/>
    </row>
    <row r="121" spans="1:130" s="224" customFormat="1" ht="26.25" customHeight="1">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135357</v>
      </c>
      <c r="DH121" s="830"/>
      <c r="DI121" s="830"/>
      <c r="DJ121" s="830"/>
      <c r="DK121" s="830"/>
      <c r="DL121" s="830">
        <v>122150</v>
      </c>
      <c r="DM121" s="830"/>
      <c r="DN121" s="830"/>
      <c r="DO121" s="830"/>
      <c r="DP121" s="830"/>
      <c r="DQ121" s="830">
        <v>130200</v>
      </c>
      <c r="DR121" s="830"/>
      <c r="DS121" s="830"/>
      <c r="DT121" s="830"/>
      <c r="DU121" s="830"/>
      <c r="DV121" s="807">
        <v>8.3000000000000007</v>
      </c>
      <c r="DW121" s="807"/>
      <c r="DX121" s="807"/>
      <c r="DY121" s="807"/>
      <c r="DZ121" s="808"/>
    </row>
    <row r="122" spans="1:130" s="224" customFormat="1" ht="26.25" customHeight="1">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2974689</v>
      </c>
      <c r="BR122" s="858"/>
      <c r="BS122" s="858"/>
      <c r="BT122" s="858"/>
      <c r="BU122" s="858"/>
      <c r="BV122" s="858">
        <v>2944612</v>
      </c>
      <c r="BW122" s="858"/>
      <c r="BX122" s="858"/>
      <c r="BY122" s="858"/>
      <c r="BZ122" s="858"/>
      <c r="CA122" s="858">
        <v>3137938</v>
      </c>
      <c r="CB122" s="858"/>
      <c r="CC122" s="858"/>
      <c r="CD122" s="858"/>
      <c r="CE122" s="858"/>
      <c r="CF122" s="859">
        <v>200.3</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v>452</v>
      </c>
      <c r="DH122" s="830"/>
      <c r="DI122" s="830"/>
      <c r="DJ122" s="830"/>
      <c r="DK122" s="830"/>
      <c r="DL122" s="830">
        <v>454</v>
      </c>
      <c r="DM122" s="830"/>
      <c r="DN122" s="830"/>
      <c r="DO122" s="830"/>
      <c r="DP122" s="830"/>
      <c r="DQ122" s="830">
        <v>155</v>
      </c>
      <c r="DR122" s="830"/>
      <c r="DS122" s="830"/>
      <c r="DT122" s="830"/>
      <c r="DU122" s="830"/>
      <c r="DV122" s="807">
        <v>0</v>
      </c>
      <c r="DW122" s="807"/>
      <c r="DX122" s="807"/>
      <c r="DY122" s="807"/>
      <c r="DZ122" s="808"/>
    </row>
    <row r="123" spans="1:130" s="224" customFormat="1" ht="26.25" customHeight="1">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451</v>
      </c>
      <c r="BP123" s="891"/>
      <c r="BQ123" s="845">
        <v>4543228</v>
      </c>
      <c r="BR123" s="846"/>
      <c r="BS123" s="846"/>
      <c r="BT123" s="846"/>
      <c r="BU123" s="846"/>
      <c r="BV123" s="846">
        <v>4591365</v>
      </c>
      <c r="BW123" s="846"/>
      <c r="BX123" s="846"/>
      <c r="BY123" s="846"/>
      <c r="BZ123" s="846"/>
      <c r="CA123" s="846">
        <v>4691177</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17667</v>
      </c>
      <c r="AB128" s="814"/>
      <c r="AC128" s="814"/>
      <c r="AD128" s="814"/>
      <c r="AE128" s="815"/>
      <c r="AF128" s="816">
        <v>17667</v>
      </c>
      <c r="AG128" s="814"/>
      <c r="AH128" s="814"/>
      <c r="AI128" s="814"/>
      <c r="AJ128" s="815"/>
      <c r="AK128" s="816">
        <v>11588</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1741101</v>
      </c>
      <c r="AB129" s="793"/>
      <c r="AC129" s="793"/>
      <c r="AD129" s="793"/>
      <c r="AE129" s="794"/>
      <c r="AF129" s="795">
        <v>1735845</v>
      </c>
      <c r="AG129" s="793"/>
      <c r="AH129" s="793"/>
      <c r="AI129" s="793"/>
      <c r="AJ129" s="794"/>
      <c r="AK129" s="795">
        <v>1840659</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255645</v>
      </c>
      <c r="AB130" s="793"/>
      <c r="AC130" s="793"/>
      <c r="AD130" s="793"/>
      <c r="AE130" s="794"/>
      <c r="AF130" s="795">
        <v>278732</v>
      </c>
      <c r="AG130" s="793"/>
      <c r="AH130" s="793"/>
      <c r="AI130" s="793"/>
      <c r="AJ130" s="794"/>
      <c r="AK130" s="795">
        <v>273820</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7.3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1485456</v>
      </c>
      <c r="AB131" s="777"/>
      <c r="AC131" s="777"/>
      <c r="AD131" s="777"/>
      <c r="AE131" s="778"/>
      <c r="AF131" s="779">
        <v>1457113</v>
      </c>
      <c r="AG131" s="777"/>
      <c r="AH131" s="777"/>
      <c r="AI131" s="777"/>
      <c r="AJ131" s="778"/>
      <c r="AK131" s="779">
        <v>1566839</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9.0697402010000001</v>
      </c>
      <c r="AB132" s="758"/>
      <c r="AC132" s="758"/>
      <c r="AD132" s="758"/>
      <c r="AE132" s="759"/>
      <c r="AF132" s="760">
        <v>5.4295034080000004</v>
      </c>
      <c r="AG132" s="758"/>
      <c r="AH132" s="758"/>
      <c r="AI132" s="758"/>
      <c r="AJ132" s="759"/>
      <c r="AK132" s="760">
        <v>7.5377240419999998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9.4</v>
      </c>
      <c r="AB133" s="737"/>
      <c r="AC133" s="737"/>
      <c r="AD133" s="737"/>
      <c r="AE133" s="738"/>
      <c r="AF133" s="736">
        <v>7.8</v>
      </c>
      <c r="AG133" s="737"/>
      <c r="AH133" s="737"/>
      <c r="AI133" s="737"/>
      <c r="AJ133" s="738"/>
      <c r="AK133" s="736">
        <v>7.3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9FwEZntwTtYzvhch9RkZMDHZc+aaYbIWg71f/X8OmlPRRFINQklrrKqXw8XftxWUZOcpO21Yk+lHbkwli8EVw==" saltValue="MN5Z6ny3a6RrbvcxUc84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477</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Z1DFbWcpfxQOn//ChRWfpjE6Fh5zaIGpUTYK2yuZOTcN2vZ9SbQEpid1E7UFlrm2MaDBYs9d4Fr0BOZ96WxkfQ==" saltValue="/iOcTtL1KwRJKgKYjtf9n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Hp26DgPxzvvJzBx7U20giOA4RP4VrTz99fU9DcT2D7nFHiacrndXKuehP+UxKkFACz5oK1oCWZo39lqe/+K3SA==" saltValue="VFr1SaY+gxZQkB+uir8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election activeCell="A4" sqref="A4"/>
    </sheetView>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479</v>
      </c>
      <c r="AL6" s="260"/>
      <c r="AM6" s="260"/>
      <c r="AN6" s="260"/>
    </row>
    <row r="7" spans="1:46" ht="13.5" customHeight="1">
      <c r="A7" s="259"/>
      <c r="AK7" s="262"/>
      <c r="AL7" s="263"/>
      <c r="AM7" s="263"/>
      <c r="AN7" s="264"/>
      <c r="AO7" s="1131" t="s">
        <v>480</v>
      </c>
      <c r="AP7" s="265"/>
      <c r="AQ7" s="266" t="s">
        <v>481</v>
      </c>
      <c r="AR7" s="267"/>
    </row>
    <row r="8" spans="1:46" ht="13">
      <c r="A8" s="259"/>
      <c r="AK8" s="268"/>
      <c r="AL8" s="269"/>
      <c r="AM8" s="269"/>
      <c r="AN8" s="270"/>
      <c r="AO8" s="1132"/>
      <c r="AP8" s="271" t="s">
        <v>482</v>
      </c>
      <c r="AQ8" s="272" t="s">
        <v>483</v>
      </c>
      <c r="AR8" s="273" t="s">
        <v>484</v>
      </c>
    </row>
    <row r="9" spans="1:46" ht="13">
      <c r="A9" s="259"/>
      <c r="AK9" s="1143" t="s">
        <v>485</v>
      </c>
      <c r="AL9" s="1144"/>
      <c r="AM9" s="1144"/>
      <c r="AN9" s="1145"/>
      <c r="AO9" s="274">
        <v>654209</v>
      </c>
      <c r="AP9" s="274">
        <v>462993</v>
      </c>
      <c r="AQ9" s="275">
        <v>273733</v>
      </c>
      <c r="AR9" s="276">
        <v>69.099999999999994</v>
      </c>
    </row>
    <row r="10" spans="1:46" ht="13.5" customHeight="1">
      <c r="A10" s="259"/>
      <c r="AK10" s="1143" t="s">
        <v>486</v>
      </c>
      <c r="AL10" s="1144"/>
      <c r="AM10" s="1144"/>
      <c r="AN10" s="1145"/>
      <c r="AO10" s="277">
        <v>73978</v>
      </c>
      <c r="AP10" s="277">
        <v>52355</v>
      </c>
      <c r="AQ10" s="278">
        <v>30345</v>
      </c>
      <c r="AR10" s="279">
        <v>72.5</v>
      </c>
    </row>
    <row r="11" spans="1:46" ht="13.5" customHeight="1">
      <c r="A11" s="259"/>
      <c r="AK11" s="1143" t="s">
        <v>487</v>
      </c>
      <c r="AL11" s="1144"/>
      <c r="AM11" s="1144"/>
      <c r="AN11" s="1145"/>
      <c r="AO11" s="277" t="s">
        <v>488</v>
      </c>
      <c r="AP11" s="277" t="s">
        <v>488</v>
      </c>
      <c r="AQ11" s="278">
        <v>4149</v>
      </c>
      <c r="AR11" s="279" t="s">
        <v>488</v>
      </c>
    </row>
    <row r="12" spans="1:46" ht="13.5" customHeight="1">
      <c r="A12" s="259"/>
      <c r="AK12" s="1143" t="s">
        <v>489</v>
      </c>
      <c r="AL12" s="1144"/>
      <c r="AM12" s="1144"/>
      <c r="AN12" s="1145"/>
      <c r="AO12" s="277" t="s">
        <v>488</v>
      </c>
      <c r="AP12" s="277" t="s">
        <v>488</v>
      </c>
      <c r="AQ12" s="278" t="s">
        <v>488</v>
      </c>
      <c r="AR12" s="279" t="s">
        <v>488</v>
      </c>
    </row>
    <row r="13" spans="1:46" ht="13.5" customHeight="1">
      <c r="A13" s="259"/>
      <c r="AK13" s="1143" t="s">
        <v>490</v>
      </c>
      <c r="AL13" s="1144"/>
      <c r="AM13" s="1144"/>
      <c r="AN13" s="1145"/>
      <c r="AO13" s="277">
        <v>32853</v>
      </c>
      <c r="AP13" s="277">
        <v>23251</v>
      </c>
      <c r="AQ13" s="278">
        <v>9494</v>
      </c>
      <c r="AR13" s="279">
        <v>144.9</v>
      </c>
    </row>
    <row r="14" spans="1:46" ht="13.5" customHeight="1">
      <c r="A14" s="259"/>
      <c r="AK14" s="1143" t="s">
        <v>491</v>
      </c>
      <c r="AL14" s="1144"/>
      <c r="AM14" s="1144"/>
      <c r="AN14" s="1145"/>
      <c r="AO14" s="277">
        <v>15923</v>
      </c>
      <c r="AP14" s="277">
        <v>11269</v>
      </c>
      <c r="AQ14" s="278">
        <v>5033</v>
      </c>
      <c r="AR14" s="279">
        <v>123.9</v>
      </c>
    </row>
    <row r="15" spans="1:46" ht="13.5" customHeight="1">
      <c r="A15" s="259"/>
      <c r="AK15" s="1146" t="s">
        <v>492</v>
      </c>
      <c r="AL15" s="1147"/>
      <c r="AM15" s="1147"/>
      <c r="AN15" s="1148"/>
      <c r="AO15" s="277">
        <v>-39987</v>
      </c>
      <c r="AP15" s="277">
        <v>-28299</v>
      </c>
      <c r="AQ15" s="278">
        <v>-17000</v>
      </c>
      <c r="AR15" s="279">
        <v>66.5</v>
      </c>
    </row>
    <row r="16" spans="1:46" ht="13">
      <c r="A16" s="259"/>
      <c r="AK16" s="1146" t="s">
        <v>178</v>
      </c>
      <c r="AL16" s="1147"/>
      <c r="AM16" s="1147"/>
      <c r="AN16" s="1148"/>
      <c r="AO16" s="277">
        <v>736976</v>
      </c>
      <c r="AP16" s="277">
        <v>521568</v>
      </c>
      <c r="AQ16" s="278">
        <v>305754</v>
      </c>
      <c r="AR16" s="279">
        <v>70.599999999999994</v>
      </c>
    </row>
    <row r="17" spans="1:46" ht="13">
      <c r="A17" s="259"/>
    </row>
    <row r="18" spans="1:46" ht="13">
      <c r="A18" s="259"/>
      <c r="AQ18" s="280"/>
      <c r="AR18" s="280"/>
    </row>
    <row r="19" spans="1:46" ht="13">
      <c r="A19" s="259"/>
      <c r="AK19" s="255" t="s">
        <v>493</v>
      </c>
    </row>
    <row r="20" spans="1:46" ht="13">
      <c r="A20" s="259"/>
      <c r="AK20" s="281"/>
      <c r="AL20" s="282"/>
      <c r="AM20" s="282"/>
      <c r="AN20" s="283"/>
      <c r="AO20" s="284" t="s">
        <v>494</v>
      </c>
      <c r="AP20" s="285" t="s">
        <v>495</v>
      </c>
      <c r="AQ20" s="286" t="s">
        <v>496</v>
      </c>
      <c r="AR20" s="287"/>
    </row>
    <row r="21" spans="1:46" s="260" customFormat="1" ht="13">
      <c r="A21" s="288"/>
      <c r="AK21" s="1149" t="s">
        <v>497</v>
      </c>
      <c r="AL21" s="1150"/>
      <c r="AM21" s="1150"/>
      <c r="AN21" s="1151"/>
      <c r="AO21" s="289">
        <v>41.76</v>
      </c>
      <c r="AP21" s="290">
        <v>26.54</v>
      </c>
      <c r="AQ21" s="291">
        <v>15.22</v>
      </c>
      <c r="AS21" s="292"/>
      <c r="AT21" s="288"/>
    </row>
    <row r="22" spans="1:46" s="260" customFormat="1" ht="13">
      <c r="A22" s="288"/>
      <c r="AK22" s="1149" t="s">
        <v>498</v>
      </c>
      <c r="AL22" s="1150"/>
      <c r="AM22" s="1150"/>
      <c r="AN22" s="1151"/>
      <c r="AO22" s="293">
        <v>94.7</v>
      </c>
      <c r="AP22" s="294">
        <v>93.9</v>
      </c>
      <c r="AQ22" s="295">
        <v>0.8</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c r="A27" s="300"/>
      <c r="AS27" s="255"/>
      <c r="AT27" s="255"/>
    </row>
    <row r="28" spans="1:46" ht="16.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501</v>
      </c>
      <c r="AL29" s="260"/>
      <c r="AM29" s="260"/>
      <c r="AN29" s="260"/>
      <c r="AS29" s="302"/>
    </row>
    <row r="30" spans="1:46" ht="13.5" customHeight="1">
      <c r="A30" s="259"/>
      <c r="AK30" s="262"/>
      <c r="AL30" s="263"/>
      <c r="AM30" s="263"/>
      <c r="AN30" s="264"/>
      <c r="AO30" s="1131" t="s">
        <v>480</v>
      </c>
      <c r="AP30" s="265"/>
      <c r="AQ30" s="266" t="s">
        <v>481</v>
      </c>
      <c r="AR30" s="267"/>
    </row>
    <row r="31" spans="1:46" ht="13">
      <c r="A31" s="259"/>
      <c r="AK31" s="268"/>
      <c r="AL31" s="269"/>
      <c r="AM31" s="269"/>
      <c r="AN31" s="270"/>
      <c r="AO31" s="1132"/>
      <c r="AP31" s="271" t="s">
        <v>482</v>
      </c>
      <c r="AQ31" s="272" t="s">
        <v>483</v>
      </c>
      <c r="AR31" s="273" t="s">
        <v>484</v>
      </c>
    </row>
    <row r="32" spans="1:46" ht="27" customHeight="1">
      <c r="A32" s="259"/>
      <c r="AK32" s="1133" t="s">
        <v>502</v>
      </c>
      <c r="AL32" s="1134"/>
      <c r="AM32" s="1134"/>
      <c r="AN32" s="1135"/>
      <c r="AO32" s="303">
        <v>332363</v>
      </c>
      <c r="AP32" s="303">
        <v>235218</v>
      </c>
      <c r="AQ32" s="304">
        <v>170830</v>
      </c>
      <c r="AR32" s="305">
        <v>37.700000000000003</v>
      </c>
    </row>
    <row r="33" spans="1:46" ht="13.5" customHeight="1">
      <c r="A33" s="259"/>
      <c r="AK33" s="1133" t="s">
        <v>503</v>
      </c>
      <c r="AL33" s="1134"/>
      <c r="AM33" s="1134"/>
      <c r="AN33" s="1135"/>
      <c r="AO33" s="303" t="s">
        <v>488</v>
      </c>
      <c r="AP33" s="303" t="s">
        <v>488</v>
      </c>
      <c r="AQ33" s="304" t="s">
        <v>488</v>
      </c>
      <c r="AR33" s="305" t="s">
        <v>488</v>
      </c>
    </row>
    <row r="34" spans="1:46" ht="27" customHeight="1">
      <c r="A34" s="259"/>
      <c r="AK34" s="1133" t="s">
        <v>504</v>
      </c>
      <c r="AL34" s="1134"/>
      <c r="AM34" s="1134"/>
      <c r="AN34" s="1135"/>
      <c r="AO34" s="303" t="s">
        <v>488</v>
      </c>
      <c r="AP34" s="303" t="s">
        <v>488</v>
      </c>
      <c r="AQ34" s="304" t="s">
        <v>488</v>
      </c>
      <c r="AR34" s="305" t="s">
        <v>488</v>
      </c>
    </row>
    <row r="35" spans="1:46" ht="27" customHeight="1">
      <c r="A35" s="259"/>
      <c r="AK35" s="1133" t="s">
        <v>505</v>
      </c>
      <c r="AL35" s="1134"/>
      <c r="AM35" s="1134"/>
      <c r="AN35" s="1135"/>
      <c r="AO35" s="303">
        <v>71149</v>
      </c>
      <c r="AP35" s="303">
        <v>50353</v>
      </c>
      <c r="AQ35" s="304">
        <v>32606</v>
      </c>
      <c r="AR35" s="305">
        <v>54.4</v>
      </c>
    </row>
    <row r="36" spans="1:46" ht="27" customHeight="1">
      <c r="A36" s="259"/>
      <c r="AK36" s="1133" t="s">
        <v>506</v>
      </c>
      <c r="AL36" s="1134"/>
      <c r="AM36" s="1134"/>
      <c r="AN36" s="1135"/>
      <c r="AO36" s="303" t="s">
        <v>488</v>
      </c>
      <c r="AP36" s="303" t="s">
        <v>488</v>
      </c>
      <c r="AQ36" s="304">
        <v>4875</v>
      </c>
      <c r="AR36" s="305" t="s">
        <v>488</v>
      </c>
    </row>
    <row r="37" spans="1:46" ht="13.5" customHeight="1">
      <c r="A37" s="259"/>
      <c r="AK37" s="1133" t="s">
        <v>507</v>
      </c>
      <c r="AL37" s="1134"/>
      <c r="AM37" s="1134"/>
      <c r="AN37" s="1135"/>
      <c r="AO37" s="303" t="s">
        <v>488</v>
      </c>
      <c r="AP37" s="303" t="s">
        <v>488</v>
      </c>
      <c r="AQ37" s="304">
        <v>993</v>
      </c>
      <c r="AR37" s="305" t="s">
        <v>488</v>
      </c>
    </row>
    <row r="38" spans="1:46" ht="27" customHeight="1">
      <c r="A38" s="259"/>
      <c r="AK38" s="1136" t="s">
        <v>508</v>
      </c>
      <c r="AL38" s="1137"/>
      <c r="AM38" s="1137"/>
      <c r="AN38" s="1138"/>
      <c r="AO38" s="306" t="s">
        <v>488</v>
      </c>
      <c r="AP38" s="306" t="s">
        <v>488</v>
      </c>
      <c r="AQ38" s="307">
        <v>50</v>
      </c>
      <c r="AR38" s="295" t="s">
        <v>488</v>
      </c>
      <c r="AS38" s="302"/>
    </row>
    <row r="39" spans="1:46" ht="13">
      <c r="A39" s="259"/>
      <c r="AK39" s="1136" t="s">
        <v>509</v>
      </c>
      <c r="AL39" s="1137"/>
      <c r="AM39" s="1137"/>
      <c r="AN39" s="1138"/>
      <c r="AO39" s="303">
        <v>-11588</v>
      </c>
      <c r="AP39" s="303">
        <v>-8201</v>
      </c>
      <c r="AQ39" s="304">
        <v>-6626</v>
      </c>
      <c r="AR39" s="305">
        <v>23.8</v>
      </c>
      <c r="AS39" s="302"/>
    </row>
    <row r="40" spans="1:46" ht="27" customHeight="1">
      <c r="A40" s="259"/>
      <c r="AK40" s="1133" t="s">
        <v>510</v>
      </c>
      <c r="AL40" s="1134"/>
      <c r="AM40" s="1134"/>
      <c r="AN40" s="1135"/>
      <c r="AO40" s="303">
        <v>-273820</v>
      </c>
      <c r="AP40" s="303">
        <v>-193786</v>
      </c>
      <c r="AQ40" s="304">
        <v>-145454</v>
      </c>
      <c r="AR40" s="305">
        <v>33.200000000000003</v>
      </c>
      <c r="AS40" s="302"/>
    </row>
    <row r="41" spans="1:46" ht="13">
      <c r="A41" s="259"/>
      <c r="AK41" s="1139" t="s">
        <v>288</v>
      </c>
      <c r="AL41" s="1140"/>
      <c r="AM41" s="1140"/>
      <c r="AN41" s="1141"/>
      <c r="AO41" s="303">
        <v>118104</v>
      </c>
      <c r="AP41" s="303">
        <v>83584</v>
      </c>
      <c r="AQ41" s="304">
        <v>57274</v>
      </c>
      <c r="AR41" s="305">
        <v>45.9</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511</v>
      </c>
    </row>
    <row r="48" spans="1:46" ht="13">
      <c r="A48" s="259"/>
      <c r="AK48" s="313" t="s">
        <v>512</v>
      </c>
      <c r="AL48" s="313"/>
      <c r="AM48" s="313"/>
      <c r="AN48" s="313"/>
      <c r="AO48" s="313"/>
      <c r="AP48" s="313"/>
      <c r="AQ48" s="314"/>
      <c r="AR48" s="313"/>
    </row>
    <row r="49" spans="1:44" ht="13.5" customHeight="1">
      <c r="A49" s="259"/>
      <c r="AK49" s="315"/>
      <c r="AL49" s="316"/>
      <c r="AM49" s="1126" t="s">
        <v>480</v>
      </c>
      <c r="AN49" s="1128" t="s">
        <v>513</v>
      </c>
      <c r="AO49" s="1129"/>
      <c r="AP49" s="1129"/>
      <c r="AQ49" s="1129"/>
      <c r="AR49" s="1130"/>
    </row>
    <row r="50" spans="1:44" ht="13">
      <c r="A50" s="259"/>
      <c r="AK50" s="317"/>
      <c r="AL50" s="318"/>
      <c r="AM50" s="1127"/>
      <c r="AN50" s="319" t="s">
        <v>514</v>
      </c>
      <c r="AO50" s="320" t="s">
        <v>515</v>
      </c>
      <c r="AP50" s="321" t="s">
        <v>516</v>
      </c>
      <c r="AQ50" s="322" t="s">
        <v>517</v>
      </c>
      <c r="AR50" s="323" t="s">
        <v>518</v>
      </c>
    </row>
    <row r="51" spans="1:44" ht="13">
      <c r="A51" s="259"/>
      <c r="AK51" s="315" t="s">
        <v>519</v>
      </c>
      <c r="AL51" s="316"/>
      <c r="AM51" s="324">
        <v>748461</v>
      </c>
      <c r="AN51" s="325">
        <v>509157</v>
      </c>
      <c r="AO51" s="326">
        <v>16.8</v>
      </c>
      <c r="AP51" s="327">
        <v>316937</v>
      </c>
      <c r="AQ51" s="328">
        <v>9.4</v>
      </c>
      <c r="AR51" s="329">
        <v>7.4</v>
      </c>
    </row>
    <row r="52" spans="1:44" ht="13">
      <c r="A52" s="259"/>
      <c r="AK52" s="330"/>
      <c r="AL52" s="331" t="s">
        <v>520</v>
      </c>
      <c r="AM52" s="332">
        <v>188518</v>
      </c>
      <c r="AN52" s="333">
        <v>128244</v>
      </c>
      <c r="AO52" s="334">
        <v>-27.2</v>
      </c>
      <c r="AP52" s="335">
        <v>199150</v>
      </c>
      <c r="AQ52" s="336">
        <v>27.5</v>
      </c>
      <c r="AR52" s="337">
        <v>-54.7</v>
      </c>
    </row>
    <row r="53" spans="1:44" ht="13">
      <c r="A53" s="259"/>
      <c r="AK53" s="315" t="s">
        <v>521</v>
      </c>
      <c r="AL53" s="316"/>
      <c r="AM53" s="324">
        <v>1282891</v>
      </c>
      <c r="AN53" s="325">
        <v>895874</v>
      </c>
      <c r="AO53" s="326">
        <v>76</v>
      </c>
      <c r="AP53" s="327">
        <v>332350</v>
      </c>
      <c r="AQ53" s="328">
        <v>4.9000000000000004</v>
      </c>
      <c r="AR53" s="329">
        <v>71.099999999999994</v>
      </c>
    </row>
    <row r="54" spans="1:44" ht="13">
      <c r="A54" s="259"/>
      <c r="AK54" s="330"/>
      <c r="AL54" s="331" t="s">
        <v>520</v>
      </c>
      <c r="AM54" s="332">
        <v>656225</v>
      </c>
      <c r="AN54" s="333">
        <v>458258</v>
      </c>
      <c r="AO54" s="334">
        <v>257.3</v>
      </c>
      <c r="AP54" s="335">
        <v>200453</v>
      </c>
      <c r="AQ54" s="336">
        <v>0.7</v>
      </c>
      <c r="AR54" s="337">
        <v>256.60000000000002</v>
      </c>
    </row>
    <row r="55" spans="1:44" ht="13">
      <c r="A55" s="259"/>
      <c r="AK55" s="315" t="s">
        <v>522</v>
      </c>
      <c r="AL55" s="316"/>
      <c r="AM55" s="324">
        <v>730289</v>
      </c>
      <c r="AN55" s="325">
        <v>510692</v>
      </c>
      <c r="AO55" s="326">
        <v>-43</v>
      </c>
      <c r="AP55" s="327">
        <v>362690</v>
      </c>
      <c r="AQ55" s="328">
        <v>9.1</v>
      </c>
      <c r="AR55" s="329">
        <v>-52.1</v>
      </c>
    </row>
    <row r="56" spans="1:44" ht="13">
      <c r="A56" s="259"/>
      <c r="AK56" s="330"/>
      <c r="AL56" s="331" t="s">
        <v>520</v>
      </c>
      <c r="AM56" s="332">
        <v>186186</v>
      </c>
      <c r="AN56" s="333">
        <v>130200</v>
      </c>
      <c r="AO56" s="334">
        <v>-71.599999999999994</v>
      </c>
      <c r="AP56" s="335">
        <v>172580</v>
      </c>
      <c r="AQ56" s="336">
        <v>-13.9</v>
      </c>
      <c r="AR56" s="337">
        <v>-57.7</v>
      </c>
    </row>
    <row r="57" spans="1:44" ht="13">
      <c r="A57" s="259"/>
      <c r="AK57" s="315" t="s">
        <v>523</v>
      </c>
      <c r="AL57" s="316"/>
      <c r="AM57" s="324">
        <v>877514</v>
      </c>
      <c r="AN57" s="325">
        <v>620590</v>
      </c>
      <c r="AO57" s="326">
        <v>21.5</v>
      </c>
      <c r="AP57" s="327">
        <v>296093</v>
      </c>
      <c r="AQ57" s="328">
        <v>-18.399999999999999</v>
      </c>
      <c r="AR57" s="329">
        <v>39.9</v>
      </c>
    </row>
    <row r="58" spans="1:44" ht="13">
      <c r="A58" s="259"/>
      <c r="AK58" s="330"/>
      <c r="AL58" s="331" t="s">
        <v>520</v>
      </c>
      <c r="AM58" s="332">
        <v>249210</v>
      </c>
      <c r="AN58" s="333">
        <v>176245</v>
      </c>
      <c r="AO58" s="334">
        <v>35.4</v>
      </c>
      <c r="AP58" s="335">
        <v>140545</v>
      </c>
      <c r="AQ58" s="336">
        <v>-18.600000000000001</v>
      </c>
      <c r="AR58" s="337">
        <v>54</v>
      </c>
    </row>
    <row r="59" spans="1:44" ht="13">
      <c r="A59" s="259"/>
      <c r="AK59" s="315" t="s">
        <v>524</v>
      </c>
      <c r="AL59" s="316"/>
      <c r="AM59" s="324">
        <v>798517</v>
      </c>
      <c r="AN59" s="325">
        <v>565122</v>
      </c>
      <c r="AO59" s="326">
        <v>-8.9</v>
      </c>
      <c r="AP59" s="327">
        <v>308655</v>
      </c>
      <c r="AQ59" s="328">
        <v>4.2</v>
      </c>
      <c r="AR59" s="329">
        <v>-13.1</v>
      </c>
    </row>
    <row r="60" spans="1:44" ht="13">
      <c r="A60" s="259"/>
      <c r="AK60" s="330"/>
      <c r="AL60" s="331" t="s">
        <v>520</v>
      </c>
      <c r="AM60" s="332">
        <v>242864</v>
      </c>
      <c r="AN60" s="333">
        <v>171878</v>
      </c>
      <c r="AO60" s="334">
        <v>-2.5</v>
      </c>
      <c r="AP60" s="335">
        <v>169887</v>
      </c>
      <c r="AQ60" s="336">
        <v>20.9</v>
      </c>
      <c r="AR60" s="337">
        <v>-23.4</v>
      </c>
    </row>
    <row r="61" spans="1:44" ht="13">
      <c r="A61" s="259"/>
      <c r="AK61" s="315" t="s">
        <v>525</v>
      </c>
      <c r="AL61" s="338"/>
      <c r="AM61" s="324">
        <v>887534</v>
      </c>
      <c r="AN61" s="325">
        <v>620287</v>
      </c>
      <c r="AO61" s="326">
        <v>12.5</v>
      </c>
      <c r="AP61" s="327">
        <v>323345</v>
      </c>
      <c r="AQ61" s="339">
        <v>1.8</v>
      </c>
      <c r="AR61" s="329">
        <v>10.7</v>
      </c>
    </row>
    <row r="62" spans="1:44" ht="13">
      <c r="A62" s="259"/>
      <c r="AK62" s="330"/>
      <c r="AL62" s="331" t="s">
        <v>520</v>
      </c>
      <c r="AM62" s="332">
        <v>304601</v>
      </c>
      <c r="AN62" s="333">
        <v>212965</v>
      </c>
      <c r="AO62" s="334">
        <v>38.299999999999997</v>
      </c>
      <c r="AP62" s="335">
        <v>176523</v>
      </c>
      <c r="AQ62" s="336">
        <v>3.3</v>
      </c>
      <c r="AR62" s="337">
        <v>35</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kXAP48XO6w17TgE7J1BD+gRZPhmt44tTJ5SbQjAGAI2JCzeajPmr36ekgmpYe7T/VFuP+s2acRi7HYxVsG/40Q==" saltValue="vV6/gQP2r5LKsdUe5zvC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477</v>
      </c>
    </row>
    <row r="121" spans="125:125" ht="13.5" hidden="1" customHeight="1">
      <c r="DU121" s="253"/>
    </row>
  </sheetData>
  <sheetProtection algorithmName="SHA-512" hashValue="Mt2Lt7T0Hs9Gq91NSme5UhLbw8a067uNUxzln8F1A7L5UTHL1NLn2JNk5/6Eh0VqtlOo4728CB5ekyelx2ruEw==" saltValue="HW2yX1IHaFqNyJD3zkUL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477</v>
      </c>
    </row>
  </sheetData>
  <sheetProtection algorithmName="SHA-512" hashValue="febO79qSk7uLDxv/oyOWt21b5xsk4hg2aSOni7h21zb2xcDlwOVqBJBmu/4hE4808MIY5FaVLpGwjifrpQP2Wg==" saltValue="deZDMTBUBw+Z72LMRfN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52" t="s">
        <v>3</v>
      </c>
      <c r="D47" s="1152"/>
      <c r="E47" s="1153"/>
      <c r="F47" s="11">
        <v>41.44</v>
      </c>
      <c r="G47" s="12">
        <v>36.79</v>
      </c>
      <c r="H47" s="12">
        <v>43.38</v>
      </c>
      <c r="I47" s="12">
        <v>48.54</v>
      </c>
      <c r="J47" s="13">
        <v>41.11</v>
      </c>
    </row>
    <row r="48" spans="2:10" ht="57.75" customHeight="1">
      <c r="B48" s="14"/>
      <c r="C48" s="1154" t="s">
        <v>4</v>
      </c>
      <c r="D48" s="1154"/>
      <c r="E48" s="1155"/>
      <c r="F48" s="15">
        <v>3.65</v>
      </c>
      <c r="G48" s="16">
        <v>6.86</v>
      </c>
      <c r="H48" s="16">
        <v>4.58</v>
      </c>
      <c r="I48" s="16">
        <v>7.22</v>
      </c>
      <c r="J48" s="17">
        <v>5.03</v>
      </c>
    </row>
    <row r="49" spans="2:10" ht="57.75" customHeight="1" thickBot="1">
      <c r="B49" s="18"/>
      <c r="C49" s="1156" t="s">
        <v>5</v>
      </c>
      <c r="D49" s="1156"/>
      <c r="E49" s="1157"/>
      <c r="F49" s="19" t="s">
        <v>532</v>
      </c>
      <c r="G49" s="20" t="s">
        <v>533</v>
      </c>
      <c r="H49" s="20">
        <v>8.7100000000000009</v>
      </c>
      <c r="I49" s="20">
        <v>7.66</v>
      </c>
      <c r="J49" s="21" t="s">
        <v>534</v>
      </c>
    </row>
    <row r="50" spans="2:10" ht="13"/>
  </sheetData>
  <sheetProtection algorithmName="SHA-512" hashValue="0SpC4vrRIkqXwgKQPpJvh+X10++QcMwOIdifASg8w5vFec60gPY+vR8vBGeFEaVldMbYZa3aUuB1lBUkd70WWQ==" saltValue="+rMEyFV7TIflAaOZpseg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2025-08-27T04:40:11Z</cp:lastPrinted>
  <dcterms:created xsi:type="dcterms:W3CDTF">2025-02-19T05:40:20Z</dcterms:created>
  <dcterms:modified xsi:type="dcterms:W3CDTF">2025-09-25T05:01:14Z</dcterms:modified>
  <cp:category/>
</cp:coreProperties>
</file>