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24B80EB2-8B5A-4A75-A7B2-AF54E1B8B71F}" xr6:coauthVersionLast="36" xr6:coauthVersionMax="36" xr10:uidLastSave="{00000000-0000-0000-0000-000000000000}"/>
  <bookViews>
    <workbookView xWindow="0" yWindow="0" windowWidth="21230" windowHeight="95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AM34" i="10"/>
  <c r="U34" i="10"/>
  <c r="U35" i="10" s="1"/>
  <c r="C34" i="10"/>
  <c r="U36" i="10" l="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 r="BW37" i="10" s="1"/>
  <c r="BW38" i="10" s="1"/>
  <c r="BW39" i="10" s="1"/>
</calcChain>
</file>

<file path=xl/sharedStrings.xml><?xml version="1.0" encoding="utf-8"?>
<sst xmlns="http://schemas.openxmlformats.org/spreadsheetml/2006/main" count="1143" uniqueCount="572">
  <si>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</si>
  <si>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</si>
  <si>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</si>
  <si>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</si>
  <si>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</si>
  <si>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</si>
  <si>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</si>
  <si>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</si>
  <si>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</si>
  <si>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</si>
  <si>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</si>
  <si>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</si>
  <si>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</si>
  <si>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</si>
  <si>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</si>
  <si>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</si>
  <si>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</si>
  <si>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</si>
  <si>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</si>
  <si>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</si>
  <si>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</si>
  <si>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</si>
  <si>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</si>
  <si>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</si>
  <si>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</si>
  <si>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</si>
  <si>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</si>
  <si>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</si>
  <si>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</si>
  <si>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</si>
  <si>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</si>
  <si>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</si>
  <si>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</si>
  <si>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</si>
  <si>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</si>
  <si>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</si>
  <si>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</si>
  <si>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</si>
  <si>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</si>
  <si>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</si>
  <si>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</si>
  <si>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</si>
  <si>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</si>
  <si>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</si>
  <si>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</si>
  <si>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</si>
  <si>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</si>
  <si>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</si>
  <si>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</si>
  <si>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</si>
  <si>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</si>
  <si>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</si>
  <si>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</si>
  <si>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</si>
  <si>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</si>
  <si>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</si>
  <si>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</si>
  <si>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</si>
  <si>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</si>
  <si>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</si>
  <si>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</si>
  <si>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</si>
  <si>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</si>
  <si>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</si>
  <si>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</si>
  <si>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</si>
  <si>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</si>
  <si>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</si>
  <si>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</si>
  <si>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</si>
  <si>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</si>
  <si>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</si>
  <si>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</si>
  <si>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</si>
  <si>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</si>
  <si>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</si>
  <si>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</si>
  <si>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</si>
  <si>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</si>
  <si>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</si>
  <si>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</si>
  <si>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</si>
  <si>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</si>
  <si>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</si>
  <si>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</si>
  <si>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</si>
  <si>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</si>
  <si>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</si>
  <si>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</si>
  <si>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</si>
  <si>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</si>
  <si>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</si>
  <si>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</si>
  <si>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</si>
  <si>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錦江町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</si>
  <si>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</si>
  <si>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</si>
  <si>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</si>
  <si>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</si>
  <si>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</si>
  <si>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</si>
  <si>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</si>
  <si>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</si>
  <si>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</si>
  <si>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</si>
  <si>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</si>
  <si>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</si>
  <si>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</si>
  <si>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</si>
  <si>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</si>
  <si>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</si>
  <si>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</si>
  <si>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</si>
  <si>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</si>
  <si>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</si>
  <si>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</si>
  <si>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</si>
  <si>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</si>
  <si>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</si>
  <si>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</si>
  <si>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</si>
  <si>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</si>
  <si>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</si>
  <si>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</si>
  <si>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</si>
  <si>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</si>
  <si>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</si>
  <si>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</si>
  <si>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</si>
  <si>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</si>
  <si>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</si>
  <si>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</si>
  <si>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</si>
  <si>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</si>
  <si>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</si>
  <si>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</si>
  <si>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</si>
  <si>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</si>
  <si>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</si>
  <si>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</si>
  <si>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</si>
  <si>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</si>
  <si>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</si>
  <si>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</si>
  <si>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</si>
  <si>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</si>
  <si>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</si>
  <si>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</si>
  <si>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</si>
  <si>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</si>
  <si>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</si>
  <si>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</si>
  <si>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</si>
  <si>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</si>
  <si>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</si>
  <si>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</si>
  <si>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</si>
  <si>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</si>
  <si>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</si>
  <si>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</si>
  <si>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</si>
  <si>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</si>
  <si>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</si>
  <si>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</si>
  <si>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</si>
  <si>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</si>
  <si>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</si>
  <si>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</si>
  <si>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</si>
  <si>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</si>
  <si>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</si>
  <si>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</si>
  <si>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</si>
  <si>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</si>
  <si>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</si>
  <si>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</si>
  <si>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</si>
  <si>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</si>
  <si>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</si>
  <si>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</si>
  <si>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</si>
  <si>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</si>
  <si>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</si>
  <si>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</si>
  <si>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</si>
  <si>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</si>
  <si>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</si>
  <si>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</si>
  <si>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</si>
  <si>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</si>
  <si>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</si>
  <si>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</si>
  <si>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</si>
  <si>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</si>
  <si>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</si>
  <si>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</si>
  <si>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</si>
  <si>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</si>
  <si>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</si>
  <si>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</si>
  <si>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</si>
  <si>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</si>
  <si>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</si>
  <si>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鹿児島県錦江町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</si>
  <si>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</si>
  <si>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</si>
  <si>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</si>
  <si>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</si>
  <si>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</si>
  <si>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</si>
  <si>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</si>
  <si>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</si>
  <si>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</si>
  <si>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</si>
  <si>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</si>
  <si>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</si>
  <si>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</si>
  <si>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</si>
  <si>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</si>
  <si>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</si>
  <si>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</si>
  <si>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</si>
  <si>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</si>
  <si>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</si>
  <si>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</si>
  <si>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</si>
  <si>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</si>
  <si>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</si>
  <si>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</si>
  <si>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</si>
  <si>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</si>
  <si>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</si>
  <si>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</si>
  <si>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</si>
  <si>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</si>
  <si>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</si>
  <si>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</si>
  <si>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</si>
  <si>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</si>
  <si>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</si>
  <si>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</si>
  <si>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</si>
  <si>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</si>
  <si>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</si>
  <si>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</si>
  <si>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</si>
  <si>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</si>
  <si>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</si>
  <si>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</si>
  <si>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</si>
  <si>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</si>
  <si>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</si>
  <si>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</si>
  <si>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</si>
  <si>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</si>
  <si>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</si>
  <si>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</si>
  <si>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</si>
  <si>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</si>
  <si>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</si>
  <si>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</si>
  <si>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</si>
  <si>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</si>
  <si>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</si>
  <si>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</si>
  <si>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</si>
  <si>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</si>
  <si>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</si>
  <si>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</si>
  <si>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</si>
  <si>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</si>
  <si>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</si>
  <si>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</si>
  <si>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</si>
  <si>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</si>
  <si>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</si>
  <si>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</si>
  <si>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</si>
  <si>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</si>
  <si>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</si>
  <si>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</si>
  <si>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</si>
  <si>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</si>
  <si>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</si>
  <si>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</si>
  <si>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</si>
  <si>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</si>
  <si>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</si>
  <si>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</si>
  <si>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</si>
  <si>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</si>
  <si>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</si>
  <si>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</si>
  <si>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</si>
  <si>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</si>
  <si>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</si>
  <si>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</si>
  <si>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</si>
  <si>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</si>
  <si>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</si>
  <si>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</si>
  <si>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</si>
  <si>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</si>
  <si>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</si>
  <si>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</si>
  <si>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</si>
  <si>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</si>
  <si>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</si>
  <si>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</si>
  <si>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</si>
  <si>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</si>
  <si>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</si>
  <si>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</si>
  <si>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</si>
  <si>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</si>
  <si>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</si>
  <si>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</si>
  <si>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</si>
  <si>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</si>
  <si>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</si>
  <si>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</si>
  <si>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</si>
  <si>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</si>
  <si>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</si>
  <si>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</si>
  <si>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</si>
  <si>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</si>
  <si>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</si>
  <si>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</si>
  <si>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</si>
  <si>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</si>
  <si>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</si>
  <si>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</si>
  <si>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</si>
  <si>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</si>
  <si>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</si>
  <si>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</si>
  <si>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</si>
  <si>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</si>
  <si>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</si>
  <si>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</si>
  <si>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</si>
  <si>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</si>
  <si>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</si>
  <si>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</si>
  <si>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</si>
  <si>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</si>
  <si>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</si>
  <si>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</si>
  <si>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</si>
  <si>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</si>
  <si>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</si>
  <si>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</si>
  <si>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</si>
  <si>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鹿児島県錦江町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</si>
  <si>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</si>
  <si>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</si>
  <si>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</si>
  <si>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</si>
  <si>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</si>
  <si>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</si>
  <si>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</si>
  <si>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</si>
  <si>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</si>
  <si>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</si>
  <si>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</si>
  <si>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</si>
  <si>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</si>
  <si>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</si>
  <si>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</si>
  <si>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</si>
  <si>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</si>
  <si>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</si>
  <si>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</si>
  <si>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</si>
  <si>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</si>
  <si>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</si>
  <si>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</si>
  <si>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</si>
  <si>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</si>
  <si>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</si>
  <si>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</si>
  <si>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</si>
  <si>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</si>
  <si>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</si>
  <si>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</si>
  <si>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</si>
  <si>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</si>
  <si>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</si>
  <si>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介護保険事業（保険事業勘定）特別会計</t>
    <phoneticPr fontId="5"/>
  </si>
  <si>
    <t>後期高齢者医療事業特別会計</t>
    <phoneticPr fontId="5"/>
  </si>
  <si>
    <t>介護保険事業（サービス事業勘定）特別会計</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</si>
  <si>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</si>
  <si>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</si>
  <si>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</si>
  <si>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</si>
  <si>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</si>
  <si>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</si>
  <si>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</si>
  <si>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</si>
  <si>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</si>
  <si>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</si>
  <si>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</si>
  <si>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</si>
  <si>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</si>
  <si>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</si>
  <si>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</si>
  <si>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</si>
  <si>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</si>
  <si>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</si>
  <si>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</si>
  <si>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</si>
  <si>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</si>
  <si>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</si>
  <si>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</si>
  <si>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</si>
  <si>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</si>
  <si>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</si>
  <si>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</si>
  <si>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</si>
  <si>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</si>
  <si>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</si>
  <si>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</si>
  <si>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</si>
  <si>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</si>
  <si>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</si>
  <si>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</si>
  <si>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</si>
  <si>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</si>
  <si>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</si>
  <si>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</si>
  <si>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</si>
  <si>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</si>
  <si>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</si>
  <si>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</si>
  <si>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</si>
  <si>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</si>
  <si>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</si>
  <si>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</si>
  <si>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</si>
  <si>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</si>
  <si>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</si>
  <si>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</si>
  <si>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</si>
  <si>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</si>
  <si>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</si>
  <si>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</si>
  <si>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</si>
  <si>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</si>
  <si>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</si>
  <si>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</si>
  <si>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</si>
  <si>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</si>
  <si>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</si>
  <si>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</si>
  <si>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</si>
  <si>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</si>
  <si>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</si>
  <si>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</si>
  <si>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</si>
  <si>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</si>
  <si>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</si>
  <si>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</si>
  <si>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</si>
  <si>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</si>
  <si>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</si>
  <si>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</si>
  <si>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</si>
  <si>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</si>
  <si>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</si>
  <si>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</si>
  <si>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</si>
  <si>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</si>
  <si>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</si>
  <si>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</si>
  <si>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</si>
  <si>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</si>
  <si>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</si>
  <si>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</si>
  <si>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</si>
  <si>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</si>
  <si>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</si>
  <si>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</si>
  <si>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</si>
  <si>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</si>
  <si>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</si>
  <si>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</si>
  <si>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</si>
  <si>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</si>
  <si>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</si>
  <si>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</si>
  <si>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</si>
  <si>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</si>
  <si>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</si>
  <si>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</si>
  <si>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</si>
  <si>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</si>
  <si>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</si>
  <si>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</si>
  <si>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</si>
  <si>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</si>
  <si>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</si>
  <si>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</si>
  <si>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</si>
  <si>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</si>
  <si>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</si>
  <si>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</si>
  <si>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</si>
  <si>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</si>
  <si>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</si>
  <si>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</si>
  <si>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</si>
  <si>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</si>
  <si>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</si>
  <si>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</si>
  <si>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</si>
  <si>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</si>
  <si>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</si>
  <si>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</si>
  <si>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</si>
  <si>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</si>
  <si>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</si>
  <si>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</si>
  <si>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</si>
  <si>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</si>
  <si>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</si>
  <si>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</si>
  <si>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</si>
  <si>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</si>
  <si>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</si>
  <si>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2.32</t>
  </si>
  <si>
    <t>▲ 5.06</t>
  </si>
  <si>
    <t>▲ 7.17</t>
  </si>
  <si>
    <t>一般会計</t>
  </si>
  <si>
    <t>国民健康保険事業特別会計</t>
  </si>
  <si>
    <t>介護保険事業（保険事業勘定）特別会計</t>
  </si>
  <si>
    <t>簡易水道事業特別会計</t>
  </si>
  <si>
    <t>農業集落排水事業特別会計</t>
  </si>
  <si>
    <t>▲ 0.08</t>
  </si>
  <si>
    <t>後期高齢者医療事業特別会計</t>
  </si>
  <si>
    <t>介護保険事業（サービス事業勘定）特別会計</t>
  </si>
  <si>
    <t>その他会計（赤字）</t>
  </si>
  <si>
    <t>その他会計（黒字）</t>
  </si>
  <si>
    <t>R01</t>
    <phoneticPr fontId="5"/>
  </si>
  <si>
    <t>R02</t>
    <phoneticPr fontId="5"/>
  </si>
  <si>
    <t>R03</t>
    <phoneticPr fontId="5"/>
  </si>
  <si>
    <t>R04</t>
    <phoneticPr fontId="5"/>
  </si>
  <si>
    <t>R05</t>
    <phoneticPr fontId="5"/>
  </si>
  <si>
    <t>肝属郡医師会立病院再整備基金</t>
    <phoneticPr fontId="5"/>
  </si>
  <si>
    <t>地域振興基金</t>
    <rPh sb="0" eb="2">
      <t>チイキ</t>
    </rPh>
    <rPh sb="2" eb="4">
      <t>シンコウ</t>
    </rPh>
    <rPh sb="4" eb="6">
      <t>キキン</t>
    </rPh>
    <phoneticPr fontId="10"/>
  </si>
  <si>
    <t>町有施設整備基金</t>
    <rPh sb="0" eb="2">
      <t>チョウユウ</t>
    </rPh>
    <rPh sb="2" eb="4">
      <t>シセツ</t>
    </rPh>
    <rPh sb="4" eb="6">
      <t>セイビ</t>
    </rPh>
    <rPh sb="6" eb="8">
      <t>キキン</t>
    </rPh>
    <phoneticPr fontId="10"/>
  </si>
  <si>
    <t>合併振興基金</t>
    <rPh sb="0" eb="2">
      <t>ガッペイ</t>
    </rPh>
    <rPh sb="2" eb="4">
      <t>シンコウ</t>
    </rPh>
    <rPh sb="4" eb="6">
      <t>キキン</t>
    </rPh>
    <phoneticPr fontId="10"/>
  </si>
  <si>
    <t>ふるさと納税基金</t>
    <rPh sb="4" eb="6">
      <t>ノウゼイ</t>
    </rPh>
    <rPh sb="6" eb="8">
      <t>キキン</t>
    </rPh>
    <phoneticPr fontId="10"/>
  </si>
  <si>
    <t>鹿児島県市町村総合事務組合</t>
    <rPh sb="0" eb="4">
      <t>カゴシマケン</t>
    </rPh>
    <rPh sb="4" eb="7">
      <t>シチョウソン</t>
    </rPh>
    <rPh sb="7" eb="9">
      <t>ソウゴウ</t>
    </rPh>
    <rPh sb="9" eb="11">
      <t>ジム</t>
    </rPh>
    <rPh sb="11" eb="13">
      <t>クミアイ</t>
    </rPh>
    <phoneticPr fontId="19"/>
  </si>
  <si>
    <t>南大隅衛生管理組合</t>
    <rPh sb="0" eb="3">
      <t>ミナミオオスミ</t>
    </rPh>
    <rPh sb="3" eb="5">
      <t>エイセイ</t>
    </rPh>
    <rPh sb="5" eb="7">
      <t>カンリ</t>
    </rPh>
    <rPh sb="7" eb="9">
      <t>クミアイ</t>
    </rPh>
    <phoneticPr fontId="19"/>
  </si>
  <si>
    <t>大隅肝属地区消防組合</t>
    <rPh sb="0" eb="2">
      <t>オオスミ</t>
    </rPh>
    <rPh sb="2" eb="4">
      <t>キモツキ</t>
    </rPh>
    <rPh sb="4" eb="6">
      <t>チク</t>
    </rPh>
    <rPh sb="6" eb="8">
      <t>ショウボウ</t>
    </rPh>
    <rPh sb="8" eb="10">
      <t>クミアイ</t>
    </rPh>
    <phoneticPr fontId="19"/>
  </si>
  <si>
    <t>大隅肝属広域事務組合</t>
    <rPh sb="0" eb="2">
      <t>オオスミ</t>
    </rPh>
    <rPh sb="2" eb="4">
      <t>キモツキ</t>
    </rPh>
    <rPh sb="4" eb="6">
      <t>コウイキ</t>
    </rPh>
    <rPh sb="6" eb="8">
      <t>ジム</t>
    </rPh>
    <rPh sb="8" eb="10">
      <t>クミアイ</t>
    </rPh>
    <phoneticPr fontId="19"/>
  </si>
  <si>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9"/>
  </si>
  <si>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19"/>
  </si>
  <si>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</si>
  <si>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</si>
  <si>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</si>
  <si>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</si>
  <si>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長期財政計画により地方債の新規発行を抑制してきた結果、充当可能財源が将来負担額を上回っており、将来負担比率は算定されていない。有形固定資産償却率は老朽化した施設の解体や売却、施設の集約化・複合化を図り、全国、県、類似団体平均を大きく下回る結果となった。今後も公共施設等総合管理計画に基づき、計画的な更新や老朽化対策を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</si>
  <si>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</si>
  <si>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</si>
  <si>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</si>
  <si>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</si>
  <si>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</si>
  <si>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</si>
  <si>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平均と比較して低い水準で推移しているが、今後は肝属郡医師会立病院再整備事業の本体工事着工に加え、役場本庁舎の長寿命化改修及び非常用電源設備の更新等により、多額の地方債発行を見込んでいることから上昇が見込まれる。優先される投資事業の選択により普通建設費の抑制に努め、公債費の適正管理を行う。</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</si>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</sst>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C661-427E-993A-F93CB5AC7D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304587</c:v>
                </c:pt>
                <c:pt idx="1">
                  <c:v>152823</c:v>
                </c:pt>
                <c:pt idx="2">
                  <c:v>137398</c:v>
                </c:pt>
                <c:pt idx="3">
                  <c:v>121995</c:v>
                </c:pt>
                <c:pt idx="4">
                  <c:v>162870</c:v>
                </c:pt>
              </c:numCache>
            </c:numRef>
          </c:val>
          <c:smooth val="0"/>
          <c:extLst>
            <c:ext xmlns:c16="http://schemas.microsoft.com/office/drawing/2014/chart" uri="{C3380CC4-5D6E-409C-BE32-E72D297353CC}">
              <c16:uniqueId val="{00000001-C661-427E-993A-F93CB5AC7D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1.87</c:v>
                </c:pt>
                <c:pt idx="1">
                  <c:v>3.1</c:v>
                </c:pt>
                <c:pt idx="2">
                  <c:v>2.7</c:v>
                </c:pt>
                <c:pt idx="3">
                  <c:v>3.26</c:v>
                </c:pt>
                <c:pt idx="4">
                  <c:v>3.45</c:v>
                </c:pt>
              </c:numCache>
            </c:numRef>
          </c:val>
          <c:extLst>
            <c:ext xmlns:c16="http://schemas.microsoft.com/office/drawing/2014/chart" uri="{C3380CC4-5D6E-409C-BE32-E72D297353CC}">
              <c16:uniqueId val="{00000000-DE20-4BC2-B0AC-B4E91CAF1D3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40.78</c:v>
                </c:pt>
                <c:pt idx="1">
                  <c:v>40.799999999999997</c:v>
                </c:pt>
                <c:pt idx="2">
                  <c:v>39.630000000000003</c:v>
                </c:pt>
                <c:pt idx="3">
                  <c:v>35.29</c:v>
                </c:pt>
                <c:pt idx="4">
                  <c:v>28.11</c:v>
                </c:pt>
              </c:numCache>
            </c:numRef>
          </c:val>
          <c:extLst>
            <c:ext xmlns:c16="http://schemas.microsoft.com/office/drawing/2014/chart" uri="{C3380CC4-5D6E-409C-BE32-E72D297353CC}">
              <c16:uniqueId val="{00000001-DE20-4BC2-B0AC-B4E91CAF1D3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-2.3199999999999998</c:v>
                </c:pt>
                <c:pt idx="1">
                  <c:v>2.2599999999999998</c:v>
                </c:pt>
                <c:pt idx="2">
                  <c:v>1.31</c:v>
                </c:pt>
                <c:pt idx="3">
                  <c:v>-5.0599999999999996</c:v>
                </c:pt>
                <c:pt idx="4">
                  <c:v>-7.17</c:v>
                </c:pt>
              </c:numCache>
            </c:numRef>
          </c:val>
          <c:smooth val="0"/>
          <c:extLst>
            <c:ext xmlns:c16="http://schemas.microsoft.com/office/drawing/2014/chart" uri="{C3380CC4-5D6E-409C-BE32-E72D297353CC}">
              <c16:uniqueId val="{00000002-DE20-4BC2-B0AC-B4E91CAF1D3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221-4AAF-A290-69995D5FB7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21-4AAF-A290-69995D5FB73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221-4AAF-A290-69995D5FB735}"/>
            </c:ext>
          </c:extLst>
        </c:ser>
        <c:ser>
          <c:idx val="3"/>
          <c:order val="3"/>
          <c:tx>
            <c:strRef>
              <c:f>データシート!$A$30</c:f>
              <c:strCache>
                <c:ptCount val="1"/>
                <c:pt idx="0">
                  <c:v>介護保険事業（サービス事業勘定）特別会計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D221-4AAF-A290-69995D5FB735}"/>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4-D221-4AAF-A290-69995D5FB735}"/>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0.02</c:v>
                </c:pt>
                <c:pt idx="4">
                  <c:v>#N/A</c:v>
                </c:pt>
                <c:pt idx="5">
                  <c:v>0.11</c:v>
                </c:pt>
                <c:pt idx="6">
                  <c:v>0.08</c:v>
                </c:pt>
                <c:pt idx="7">
                  <c:v>#N/A</c:v>
                </c:pt>
                <c:pt idx="8">
                  <c:v>#N/A</c:v>
                </c:pt>
                <c:pt idx="9">
                  <c:v>0.11</c:v>
                </c:pt>
              </c:numCache>
            </c:numRef>
          </c:val>
          <c:extLst>
            <c:ext xmlns:c16="http://schemas.microsoft.com/office/drawing/2014/chart" uri="{C3380CC4-5D6E-409C-BE32-E72D297353CC}">
              <c16:uniqueId val="{00000005-D221-4AAF-A290-69995D5FB735}"/>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0.19</c:v>
                </c:pt>
                <c:pt idx="2">
                  <c:v>#N/A</c:v>
                </c:pt>
                <c:pt idx="3">
                  <c:v>0.14000000000000001</c:v>
                </c:pt>
                <c:pt idx="4">
                  <c:v>#N/A</c:v>
                </c:pt>
                <c:pt idx="5">
                  <c:v>0.16</c:v>
                </c:pt>
                <c:pt idx="6">
                  <c:v>#N/A</c:v>
                </c:pt>
                <c:pt idx="7">
                  <c:v>0.01</c:v>
                </c:pt>
                <c:pt idx="8">
                  <c:v>#N/A</c:v>
                </c:pt>
                <c:pt idx="9">
                  <c:v>0.16</c:v>
                </c:pt>
              </c:numCache>
            </c:numRef>
          </c:val>
          <c:extLst>
            <c:ext xmlns:c16="http://schemas.microsoft.com/office/drawing/2014/chart" uri="{C3380CC4-5D6E-409C-BE32-E72D297353CC}">
              <c16:uniqueId val="{00000006-D221-4AAF-A290-69995D5FB735}"/>
            </c:ext>
          </c:extLst>
        </c:ser>
        <c:ser>
          <c:idx val="7"/>
          <c:order val="7"/>
          <c:tx>
            <c:strRef>
              <c:f>データシート!$A$34</c:f>
              <c:strCache>
                <c:ptCount val="1"/>
                <c:pt idx="0">
                  <c:v>介護保険事業（保険事業勘定）特別会計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1.89</c:v>
                </c:pt>
                <c:pt idx="2">
                  <c:v>#N/A</c:v>
                </c:pt>
                <c:pt idx="3">
                  <c:v>2.1</c:v>
                </c:pt>
                <c:pt idx="4">
                  <c:v>#N/A</c:v>
                </c:pt>
                <c:pt idx="5">
                  <c:v>1.37</c:v>
                </c:pt>
                <c:pt idx="6">
                  <c:v>#N/A</c:v>
                </c:pt>
                <c:pt idx="7">
                  <c:v>0.76</c:v>
                </c:pt>
                <c:pt idx="8">
                  <c:v>#N/A</c:v>
                </c:pt>
                <c:pt idx="9">
                  <c:v>0.92</c:v>
                </c:pt>
              </c:numCache>
            </c:numRef>
          </c:val>
          <c:extLst>
            <c:ext xmlns:c16="http://schemas.microsoft.com/office/drawing/2014/chart" uri="{C3380CC4-5D6E-409C-BE32-E72D297353CC}">
              <c16:uniqueId val="{00000007-D221-4AAF-A290-69995D5FB735}"/>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0.44</c:v>
                </c:pt>
                <c:pt idx="2">
                  <c:v>#N/A</c:v>
                </c:pt>
                <c:pt idx="3">
                  <c:v>0.1</c:v>
                </c:pt>
                <c:pt idx="4">
                  <c:v>#N/A</c:v>
                </c:pt>
                <c:pt idx="5">
                  <c:v>0.95</c:v>
                </c:pt>
                <c:pt idx="6">
                  <c:v>#N/A</c:v>
                </c:pt>
                <c:pt idx="7">
                  <c:v>1.44</c:v>
                </c:pt>
                <c:pt idx="8">
                  <c:v>#N/A</c:v>
                </c:pt>
                <c:pt idx="9">
                  <c:v>2.04</c:v>
                </c:pt>
              </c:numCache>
            </c:numRef>
          </c:val>
          <c:extLst>
            <c:ext xmlns:c16="http://schemas.microsoft.com/office/drawing/2014/chart" uri="{C3380CC4-5D6E-409C-BE32-E72D297353CC}">
              <c16:uniqueId val="{00000008-D221-4AAF-A290-69995D5FB73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1.86</c:v>
                </c:pt>
                <c:pt idx="2">
                  <c:v>#N/A</c:v>
                </c:pt>
                <c:pt idx="3">
                  <c:v>3.09</c:v>
                </c:pt>
                <c:pt idx="4">
                  <c:v>#N/A</c:v>
                </c:pt>
                <c:pt idx="5">
                  <c:v>2.7</c:v>
                </c:pt>
                <c:pt idx="6">
                  <c:v>#N/A</c:v>
                </c:pt>
                <c:pt idx="7">
                  <c:v>3.25</c:v>
                </c:pt>
                <c:pt idx="8">
                  <c:v>#N/A</c:v>
                </c:pt>
                <c:pt idx="9">
                  <c:v>3.45</c:v>
                </c:pt>
              </c:numCache>
            </c:numRef>
          </c:val>
          <c:extLst>
            <c:ext xmlns:c16="http://schemas.microsoft.com/office/drawing/2014/chart" uri="{C3380CC4-5D6E-409C-BE32-E72D297353CC}">
              <c16:uniqueId val="{00000009-D221-4AAF-A290-69995D5FB7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772</c:v>
                </c:pt>
                <c:pt idx="5">
                  <c:v>728</c:v>
                </c:pt>
                <c:pt idx="8">
                  <c:v>743</c:v>
                </c:pt>
                <c:pt idx="11">
                  <c:v>738</c:v>
                </c:pt>
                <c:pt idx="14">
                  <c:v>719</c:v>
                </c:pt>
              </c:numCache>
            </c:numRef>
          </c:val>
          <c:extLst>
            <c:ext xmlns:c16="http://schemas.microsoft.com/office/drawing/2014/chart" uri="{C3380CC4-5D6E-409C-BE32-E72D297353CC}">
              <c16:uniqueId val="{00000000-A162-4671-A7DC-EA057DB8F9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62-4671-A7DC-EA057DB8F9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162-4671-A7DC-EA057DB8F9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65</c:v>
                </c:pt>
                <c:pt idx="3">
                  <c:v>54</c:v>
                </c:pt>
                <c:pt idx="6">
                  <c:v>47</c:v>
                </c:pt>
                <c:pt idx="9">
                  <c:v>40</c:v>
                </c:pt>
                <c:pt idx="12">
                  <c:v>18</c:v>
                </c:pt>
              </c:numCache>
            </c:numRef>
          </c:val>
          <c:extLst>
            <c:ext xmlns:c16="http://schemas.microsoft.com/office/drawing/2014/chart" uri="{C3380CC4-5D6E-409C-BE32-E72D297353CC}">
              <c16:uniqueId val="{00000003-A162-4671-A7DC-EA057DB8F9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37</c:v>
                </c:pt>
                <c:pt idx="3">
                  <c:v>37</c:v>
                </c:pt>
                <c:pt idx="6">
                  <c:v>37</c:v>
                </c:pt>
                <c:pt idx="9">
                  <c:v>42</c:v>
                </c:pt>
                <c:pt idx="12">
                  <c:v>38</c:v>
                </c:pt>
              </c:numCache>
            </c:numRef>
          </c:val>
          <c:extLst>
            <c:ext xmlns:c16="http://schemas.microsoft.com/office/drawing/2014/chart" uri="{C3380CC4-5D6E-409C-BE32-E72D297353CC}">
              <c16:uniqueId val="{00000004-A162-4671-A7DC-EA057DB8F9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62-4671-A7DC-EA057DB8F9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62-4671-A7DC-EA057DB8F9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886</c:v>
                </c:pt>
                <c:pt idx="3">
                  <c:v>836</c:v>
                </c:pt>
                <c:pt idx="6">
                  <c:v>869</c:v>
                </c:pt>
                <c:pt idx="9">
                  <c:v>881</c:v>
                </c:pt>
                <c:pt idx="12">
                  <c:v>883</c:v>
                </c:pt>
              </c:numCache>
            </c:numRef>
          </c:val>
          <c:extLst>
            <c:ext xmlns:c16="http://schemas.microsoft.com/office/drawing/2014/chart" uri="{C3380CC4-5D6E-409C-BE32-E72D297353CC}">
              <c16:uniqueId val="{00000007-A162-4671-A7DC-EA057DB8F9E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216</c:v>
                </c:pt>
                <c:pt idx="2">
                  <c:v>#N/A</c:v>
                </c:pt>
                <c:pt idx="3">
                  <c:v>#N/A</c:v>
                </c:pt>
                <c:pt idx="4">
                  <c:v>199</c:v>
                </c:pt>
                <c:pt idx="5">
                  <c:v>#N/A</c:v>
                </c:pt>
                <c:pt idx="6">
                  <c:v>#N/A</c:v>
                </c:pt>
                <c:pt idx="7">
                  <c:v>210</c:v>
                </c:pt>
                <c:pt idx="8">
                  <c:v>#N/A</c:v>
                </c:pt>
                <c:pt idx="9">
                  <c:v>#N/A</c:v>
                </c:pt>
                <c:pt idx="10">
                  <c:v>225</c:v>
                </c:pt>
                <c:pt idx="11">
                  <c:v>#N/A</c:v>
                </c:pt>
                <c:pt idx="12">
                  <c:v>#N/A</c:v>
                </c:pt>
                <c:pt idx="13">
                  <c:v>220</c:v>
                </c:pt>
                <c:pt idx="14">
                  <c:v>#N/A</c:v>
                </c:pt>
              </c:numCache>
            </c:numRef>
          </c:val>
          <c:smooth val="0"/>
          <c:extLst>
            <c:ext xmlns:c16="http://schemas.microsoft.com/office/drawing/2014/chart" uri="{C3380CC4-5D6E-409C-BE32-E72D297353CC}">
              <c16:uniqueId val="{00000008-A162-4671-A7DC-EA057DB8F9E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7127</c:v>
                </c:pt>
                <c:pt idx="5">
                  <c:v>6623</c:v>
                </c:pt>
                <c:pt idx="8">
                  <c:v>6365</c:v>
                </c:pt>
                <c:pt idx="11">
                  <c:v>5974</c:v>
                </c:pt>
                <c:pt idx="14">
                  <c:v>6348</c:v>
                </c:pt>
              </c:numCache>
            </c:numRef>
          </c:val>
          <c:extLst>
            <c:ext xmlns:c16="http://schemas.microsoft.com/office/drawing/2014/chart" uri="{C3380CC4-5D6E-409C-BE32-E72D297353CC}">
              <c16:uniqueId val="{00000000-71CC-48D6-A9C9-E34810D980B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1CC-48D6-A9C9-E34810D980B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4738</c:v>
                </c:pt>
                <c:pt idx="5">
                  <c:v>4995</c:v>
                </c:pt>
                <c:pt idx="8">
                  <c:v>5023</c:v>
                </c:pt>
                <c:pt idx="11">
                  <c:v>6235</c:v>
                </c:pt>
                <c:pt idx="14">
                  <c:v>6372</c:v>
                </c:pt>
              </c:numCache>
            </c:numRef>
          </c:val>
          <c:extLst>
            <c:ext xmlns:c16="http://schemas.microsoft.com/office/drawing/2014/chart" uri="{C3380CC4-5D6E-409C-BE32-E72D297353CC}">
              <c16:uniqueId val="{00000002-71CC-48D6-A9C9-E34810D980B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CC-48D6-A9C9-E34810D980B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1CC-48D6-A9C9-E34810D980B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CC-48D6-A9C9-E34810D980B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1141</c:v>
                </c:pt>
                <c:pt idx="3">
                  <c:v>1101</c:v>
                </c:pt>
                <c:pt idx="6">
                  <c:v>1097</c:v>
                </c:pt>
                <c:pt idx="9">
                  <c:v>968</c:v>
                </c:pt>
                <c:pt idx="12">
                  <c:v>893</c:v>
                </c:pt>
              </c:numCache>
            </c:numRef>
          </c:val>
          <c:extLst>
            <c:ext xmlns:c16="http://schemas.microsoft.com/office/drawing/2014/chart" uri="{C3380CC4-5D6E-409C-BE32-E72D297353CC}">
              <c16:uniqueId val="{00000006-71CC-48D6-A9C9-E34810D980B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247</c:v>
                </c:pt>
                <c:pt idx="3">
                  <c:v>169</c:v>
                </c:pt>
                <c:pt idx="6">
                  <c:v>76</c:v>
                </c:pt>
                <c:pt idx="9">
                  <c:v>33</c:v>
                </c:pt>
                <c:pt idx="12">
                  <c:v>20</c:v>
                </c:pt>
              </c:numCache>
            </c:numRef>
          </c:val>
          <c:extLst>
            <c:ext xmlns:c16="http://schemas.microsoft.com/office/drawing/2014/chart" uri="{C3380CC4-5D6E-409C-BE32-E72D297353CC}">
              <c16:uniqueId val="{00000007-71CC-48D6-A9C9-E34810D980B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311</c:v>
                </c:pt>
                <c:pt idx="3">
                  <c:v>293</c:v>
                </c:pt>
                <c:pt idx="6">
                  <c:v>276</c:v>
                </c:pt>
                <c:pt idx="9">
                  <c:v>247</c:v>
                </c:pt>
                <c:pt idx="12">
                  <c:v>232</c:v>
                </c:pt>
              </c:numCache>
            </c:numRef>
          </c:val>
          <c:extLst>
            <c:ext xmlns:c16="http://schemas.microsoft.com/office/drawing/2014/chart" uri="{C3380CC4-5D6E-409C-BE32-E72D297353CC}">
              <c16:uniqueId val="{00000008-71CC-48D6-A9C9-E34810D980B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117</c:v>
                </c:pt>
                <c:pt idx="6">
                  <c:v>98</c:v>
                </c:pt>
                <c:pt idx="9">
                  <c:v>79</c:v>
                </c:pt>
                <c:pt idx="12">
                  <c:v>43</c:v>
                </c:pt>
              </c:numCache>
            </c:numRef>
          </c:val>
          <c:extLst>
            <c:ext xmlns:c16="http://schemas.microsoft.com/office/drawing/2014/chart" uri="{C3380CC4-5D6E-409C-BE32-E72D297353CC}">
              <c16:uniqueId val="{00000009-71CC-48D6-A9C9-E34810D980B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7733</c:v>
                </c:pt>
                <c:pt idx="3">
                  <c:v>7616</c:v>
                </c:pt>
                <c:pt idx="6">
                  <c:v>7428</c:v>
                </c:pt>
                <c:pt idx="9">
                  <c:v>7015</c:v>
                </c:pt>
                <c:pt idx="12">
                  <c:v>6849</c:v>
                </c:pt>
              </c:numCache>
            </c:numRef>
          </c:val>
          <c:extLst>
            <c:ext xmlns:c16="http://schemas.microsoft.com/office/drawing/2014/chart" uri="{C3380CC4-5D6E-409C-BE32-E72D297353CC}">
              <c16:uniqueId val="{0000000A-71CC-48D6-A9C9-E34810D980B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1CC-48D6-A9C9-E34810D980B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1706</c:v>
                </c:pt>
                <c:pt idx="1">
                  <c:v>1475</c:v>
                </c:pt>
                <c:pt idx="2">
                  <c:v>1169</c:v>
                </c:pt>
              </c:numCache>
            </c:numRef>
          </c:val>
          <c:extLst>
            <c:ext xmlns:c16="http://schemas.microsoft.com/office/drawing/2014/chart" uri="{C3380CC4-5D6E-409C-BE32-E72D297353CC}">
              <c16:uniqueId val="{00000000-B688-4AB6-A18D-F092EECE77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466</c:v>
                </c:pt>
                <c:pt idx="1">
                  <c:v>467</c:v>
                </c:pt>
                <c:pt idx="2">
                  <c:v>468</c:v>
                </c:pt>
              </c:numCache>
            </c:numRef>
          </c:val>
          <c:extLst>
            <c:ext xmlns:c16="http://schemas.microsoft.com/office/drawing/2014/chart" uri="{C3380CC4-5D6E-409C-BE32-E72D297353CC}">
              <c16:uniqueId val="{00000001-B688-4AB6-A18D-F092EECE77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3795</c:v>
                </c:pt>
                <c:pt idx="1">
                  <c:v>4553</c:v>
                </c:pt>
                <c:pt idx="2">
                  <c:v>5002</c:v>
                </c:pt>
              </c:numCache>
            </c:numRef>
          </c:val>
          <c:extLst>
            <c:ext xmlns:c16="http://schemas.microsoft.com/office/drawing/2014/chart" uri="{C3380CC4-5D6E-409C-BE32-E72D297353CC}">
              <c16:uniqueId val="{00000002-B688-4AB6-A18D-F092EECE77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{DF4D2CC7-AF69-4237-BD14-2A1DAB3359D8}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CC6-43E2-A44C-485ED4D802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{23151C3F-38CD-4BCD-BDE6-B29BF36A03F0}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C6-43E2-A44C-485ED4D802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{D733F223-691B-44B3-86A6-1B1D1CAA2A3C}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C6-43E2-A44C-485ED4D802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{8FD297B5-B786-45DC-8D13-EFE9D3ADD5A3}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C6-43E2-A44C-485ED4D802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{7A074CB1-2DE0-49BF-A609-39E129E43ADA}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C6-43E2-A44C-485ED4D8024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{80BC221E-E210-4471-A718-B0E520E81EC3}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CC6-43E2-A44C-485ED4D8024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{7FB844B6-44E3-4380-BDE7-35A8809EB6DF}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CC6-43E2-A44C-485ED4D8024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{5C75CEB9-3BB6-47BC-90FC-F73EA76F3B80}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CC6-43E2-A44C-485ED4D8024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{284F998B-D290-40D4-99E5-4FD3F494ECB3}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CC6-43E2-A44C-485ED4D802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54.2</c:v>
                </c:pt>
                <c:pt idx="8">
                  <c:v>56.4</c:v>
                </c:pt>
                <c:pt idx="16">
                  <c:v>58.4</c:v>
                </c:pt>
                <c:pt idx="24">
                  <c:v>59.7</c:v>
                </c:pt>
                <c:pt idx="32">
                  <c:v>60.9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CC6-43E2-A44C-485ED4D8024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{2546E6D5-BFFA-4467-B79E-0C620A65637E}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CC6-43E2-A44C-485ED4D8024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{9FF8F276-0B4F-4196-B8AC-915532633C72}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C6-43E2-A44C-485ED4D802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{BB5D9183-E55A-4AFB-B893-67E5F2DE866D}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C6-43E2-A44C-485ED4D802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{8B406662-9938-4E26-9855-2AC8EE942D79}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C6-43E2-A44C-485ED4D802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{61BA5429-0CE7-4D06-B40D-4494972B6CD8}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C6-43E2-A44C-485ED4D8024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{26A6C7A2-E014-4221-BC00-D4FC8D7A63AD}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CC6-43E2-A44C-485ED4D8024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{A8E4C3E1-88E0-4D4D-9BB3-379ABE86798C}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CC6-43E2-A44C-485ED4D8024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{D498DE28-45D8-49E1-848E-E312278ECF1E}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CC6-43E2-A44C-485ED4D8024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{1625A1AE-92B6-43A1-BEFE-27A210FC3BC4}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CC6-43E2-A44C-485ED4D802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CC6-43E2-A44C-485ED4D80247}"/>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{0FA325BE-A8C7-4478-ABCC-202EB1E35110}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337-460A-B115-F4A0E12671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{E24E532B-8185-4949-92BC-6B993F282334}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37-460A-B115-F4A0E12671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{39511AF3-49DD-45AB-8BD8-835C1094F4DC}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37-460A-B115-F4A0E12671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{FDFA760A-F1B7-4330-8E41-67EFFF81CF97}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37-460A-B115-F4A0E12671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{53999518-EBD4-40BE-893E-DF609768FF46}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37-460A-B115-F4A0E126719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{749F7AA9-97F1-490E-9490-2AF2929044FD}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337-460A-B115-F4A0E126719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{48BC2F66-67EC-4EAF-BE83-A7BD28A4DBE5}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337-460A-B115-F4A0E126719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{01915FE3-9C36-43CC-9CD5-BD64AA8982EC}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337-460A-B115-F4A0E126719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{59AD0081-9893-4882-9377-ED314720B900}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337-460A-B115-F4A0E12671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6.3</c:v>
                </c:pt>
                <c:pt idx="16">
                  <c:v>6.1</c:v>
                </c:pt>
                <c:pt idx="24">
                  <c:v>6.1</c:v>
                </c:pt>
                <c:pt idx="32">
                  <c:v>6.2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337-460A-B115-F4A0E126719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{44C34796-D832-442D-8001-6222BDC76F1E}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337-460A-B115-F4A0E126719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{DD800044-32FD-4A73-90D0-8DABBEFBAF23}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37-460A-B115-F4A0E12671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{65551538-96DE-4D99-9E6A-65C25F12AADC}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37-460A-B115-F4A0E12671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{25ABAC90-685B-400E-AB84-D375818FC6F2}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37-460A-B115-F4A0E12671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{4C73F6E7-D33E-4790-821C-3A236E6AE18B}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37-460A-B115-F4A0E1267192}"/>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{337897F4-AEEE-4F76-94DE-69D7B3CFA085}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337-460A-B115-F4A0E1267192}"/>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{6CA137B1-C417-4B0D-9BFF-C04AA459F910}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337-460A-B115-F4A0E126719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{CA740EDB-B322-4A23-A6BF-040DCE06D58E}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337-460A-B115-F4A0E126719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{DD61DA7B-0639-46D2-BC12-C9F0CCFC5FBD}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337-460A-B115-F4A0E12671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337-460A-B115-F4A0E1267192}"/>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実質公債費比率においては前年度比５百万円減となっているが、償還開始と終了の差額によるものが主な要因である。</a:t>
          </a:r>
        </a:p>
        <a:p>
          <a:r>
            <a:rPr kumimoji="1" lang="ja-JP" altLang="en-US" sz="1400">
              <a:solidFill>
                <a:sysClr val="windowText" lastClr="000000"/>
              </a:solidFill>
              <a:latin typeface="ＭＳ ゴシック" pitchFamily="49" charset="-128"/>
              <a:ea typeface="ＭＳ ゴシック" pitchFamily="49" charset="-128"/>
            </a:rPr>
            <a:t>　新規発行する町債に比べ、償還に充てる公債費が上回っていたことから町債残高も減少傾向であったが、今後は肝属郡医師会立病院再整備事業の大型事業に加え、合併特例事業債発行の最終年による前倒し事業への借入を実施することから、町債残高の大幅な増が見込まれる。</a:t>
          </a:r>
        </a:p>
        <a:p>
          <a:r>
            <a:rPr kumimoji="1" lang="ja-JP" altLang="en-US" sz="1400">
              <a:solidFill>
                <a:sysClr val="windowText" lastClr="000000"/>
              </a:solidFill>
              <a:latin typeface="ＭＳ ゴシック" pitchFamily="49" charset="-128"/>
              <a:ea typeface="ＭＳ ゴシック" pitchFamily="49" charset="-128"/>
            </a:rPr>
            <a:t>　病院再整備事業完了後は、地方債の新規発行の抑制を基調とし、起債事業の選択を慎重に行っていく必要がある。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町債残高の減少及び基金の積み増しにより将来負担比率の分子は減となった。今後は病院再整備事業や子育て支援住宅整備事業などの大型事業により、地方債現在高の増加が見込まれる。今後も地方債の借入抑制を基調に行財政改革を進め、財政の健全化に努める。　</a:t>
          </a:r>
        </a:p>
        <a:p>
          <a:endParaRPr kumimoji="1" lang="ja-JP" altLang="en-US" sz="1400">
            <a:solidFill>
              <a:sysClr val="windowText" lastClr="000000"/>
            </a:solidFill>
            <a:latin typeface="ＭＳ ゴシック" pitchFamily="49" charset="-128"/>
            <a:ea typeface="ＭＳ ゴシック"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鹿児島県錦江町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地方創生関係の事業への充当を目的とした合併振興基金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百万円の減及び、財政調整基金の取り崩し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百万円等により、余剰財源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百万円を肝属郡医師会立病院再整備基金へ積み立てた。減債基金は利子相当額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百万円を積み立てた。肝属郡医師会立病院再整備基金については、多額の財政負担が必要となることから、引き続き優先して積立を行う。基金全体では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肝属郡医師会立病院再整備基金と町有施設整備基金への積立てを優先して行い、ふるさと納税基金は使途の明確化を図るために積極的な取崩を行う。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・地域振興基金：均衡ある発展を図り、地域振興の推進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・合併振興基金：合併に伴う地域の振興及び住民の一体感醸成を図る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・町有施設整備基金：町有施設の整備及び長寿命化を図る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・肝属郡医師会立病院再整備基金：肝属郡医師会立病院再整備の財源として積立を行い、地域医療充実を図る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・ふるさと納税基金：目的に応じた事業へ充当するための取崩し額が、寄付金の増により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・町有施設整備基金：維持補修事業等への充当はなく、基金利子及び剰余財源を積立てたことで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・合併振興基金：地方創生に関連する事業等に充当する目的での取り崩しにより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・肝属郡医師会立病院再整備基金：余剰財源の積み増しにより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・町有施設整備基金：引き続き長寿命化に向けた施設整備のために積立を行う。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・ふるさと納税基金：寄付金の使途を明確化するため、条例に規定された目的に合致する事業の財源として積極的な取崩しを行う。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・肝属郡医師会立病院再整備基金：肝属郡医師会立病院の再整備に多額の財政負担が必要となることから、優先して積立を行う。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肝属郡医師会立病院再整備基金への積立のために財政調整基金を取り崩したことで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基金からの繰入は行わずに基金利子積立のみを行っていく予定である。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基金の預金利息分の積立てにより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基金からの繰入は行わずに基金利子積立のみを行っていく予定である。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6,399
6,318
163.19
7,822,796
7,629,965
143,561
4,159,620
6,848,596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年度に策定した公共施設等総合管理計画において、公共施設の延べ床面積を５％削減するという目標を掲げており、老朽化した施設の解体や売却、施設の集約化・複合化を進めている。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有形固定資産減価償却率については、昨年度より</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増加しているものの、引き続き類似団体より低い水準であり、取り組みの効果が出ていると考えられる。令和元年度以降の上昇要因としては、公民館や庁舎の有形固定資産減価償却率の増加が関連していることが考えられるため、施設の集約・複合化やあり方を検討する予定で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813300" y="6055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714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61087</xdr:rowOff>
    </xdr:from>
    <xdr:to>
      <xdr:col>23</xdr:col>
      <xdr:colOff>136525</xdr:colOff>
      <xdr:row>29</xdr:row>
      <xdr:rowOff>162687</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7117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83964</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813300" y="5656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9271</xdr:rowOff>
    </xdr:from>
    <xdr:to>
      <xdr:col>19</xdr:col>
      <xdr:colOff>187325</xdr:colOff>
      <xdr:row>29</xdr:row>
      <xdr:rowOff>110871</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000500" y="57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60071</xdr:rowOff>
    </xdr:from>
    <xdr:to>
      <xdr:col>23</xdr:col>
      <xdr:colOff>85725</xdr:colOff>
      <xdr:row>29</xdr:row>
      <xdr:rowOff>111887</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4051300" y="5803646"/>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124587</xdr:rowOff>
    </xdr:from>
    <xdr:to>
      <xdr:col>15</xdr:col>
      <xdr:colOff>187325</xdr:colOff>
      <xdr:row>29</xdr:row>
      <xdr:rowOff>54737</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238500" y="56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3937</xdr:rowOff>
    </xdr:from>
    <xdr:to>
      <xdr:col>19</xdr:col>
      <xdr:colOff>136525</xdr:colOff>
      <xdr:row>29</xdr:row>
      <xdr:rowOff>60071</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289300" y="5747512"/>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38227</xdr:rowOff>
    </xdr:from>
    <xdr:to>
      <xdr:col>11</xdr:col>
      <xdr:colOff>187325</xdr:colOff>
      <xdr:row>28</xdr:row>
      <xdr:rowOff>139827</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476500" y="561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89027</xdr:rowOff>
    </xdr:from>
    <xdr:to>
      <xdr:col>15</xdr:col>
      <xdr:colOff>136525</xdr:colOff>
      <xdr:row>29</xdr:row>
      <xdr:rowOff>3937</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527300" y="5661152"/>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114681</xdr:rowOff>
    </xdr:from>
    <xdr:to>
      <xdr:col>7</xdr:col>
      <xdr:colOff>187325</xdr:colOff>
      <xdr:row>28</xdr:row>
      <xdr:rowOff>44831</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1714500" y="551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165481</xdr:rowOff>
    </xdr:from>
    <xdr:to>
      <xdr:col>11</xdr:col>
      <xdr:colOff>136525</xdr:colOff>
      <xdr:row>28</xdr:row>
      <xdr:rowOff>89027</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1765300" y="5566156"/>
          <a:ext cx="7620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99" name="n_1aveValue有形固定資産減価償却率">
          <a:extLst>
            <a:ext uri="{FF2B5EF4-FFF2-40B4-BE49-F238E27FC236}">
              <a16:creationId xmlns:a16="http://schemas.microsoft.com/office/drawing/2014/main" id="{00000000-0008-0000-0D00-000063000000}"/>
            </a:ext>
          </a:extLst>
        </xdr:cNvPr>
        <xdr:cNvSpPr txBox="1"/>
      </xdr:nvSpPr>
      <xdr:spPr>
        <a:xfrm>
          <a:off x="3836044" y="614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100" name="n_2aveValue有形固定資産減価償却率">
          <a:extLst>
            <a:ext uri="{FF2B5EF4-FFF2-40B4-BE49-F238E27FC236}">
              <a16:creationId xmlns:a16="http://schemas.microsoft.com/office/drawing/2014/main" id="{00000000-0008-0000-0D00-000064000000}"/>
            </a:ext>
          </a:extLst>
        </xdr:cNvPr>
        <xdr:cNvSpPr txBox="1"/>
      </xdr:nvSpPr>
      <xdr:spPr>
        <a:xfrm>
          <a:off x="3086744" y="6087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101" name="n_3aveValue有形固定資産減価償却率">
          <a:extLst>
            <a:ext uri="{FF2B5EF4-FFF2-40B4-BE49-F238E27FC236}">
              <a16:creationId xmlns:a16="http://schemas.microsoft.com/office/drawing/2014/main" id="{00000000-0008-0000-0D00-000065000000}"/>
            </a:ext>
          </a:extLst>
        </xdr:cNvPr>
        <xdr:cNvSpPr txBox="1"/>
      </xdr:nvSpPr>
      <xdr:spPr>
        <a:xfrm>
          <a:off x="2324744" y="604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12590</xdr:rowOff>
    </xdr:from>
    <xdr:ext cx="405111" cy="259045"/>
    <xdr:sp macro="" textlink="">
      <xdr:nvSpPr>
        <xdr:cNvPr id="102" name="n_4aveValue有形固定資産減価償却率">
          <a:extLst>
            <a:ext uri="{FF2B5EF4-FFF2-40B4-BE49-F238E27FC236}">
              <a16:creationId xmlns:a16="http://schemas.microsoft.com/office/drawing/2014/main" id="{00000000-0008-0000-0D00-000066000000}"/>
            </a:ext>
          </a:extLst>
        </xdr:cNvPr>
        <xdr:cNvSpPr txBox="1"/>
      </xdr:nvSpPr>
      <xdr:spPr>
        <a:xfrm>
          <a:off x="1562744" y="5927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127398</xdr:rowOff>
    </xdr:from>
    <xdr:ext cx="405111" cy="259045"/>
    <xdr:sp macro="" textlink="">
      <xdr:nvSpPr>
        <xdr:cNvPr id="103" name="n_1mainValue有形固定資産減価償却率">
          <a:extLst>
            <a:ext uri="{FF2B5EF4-FFF2-40B4-BE49-F238E27FC236}">
              <a16:creationId xmlns:a16="http://schemas.microsoft.com/office/drawing/2014/main" id="{00000000-0008-0000-0D00-000067000000}"/>
            </a:ext>
          </a:extLst>
        </xdr:cNvPr>
        <xdr:cNvSpPr txBox="1"/>
      </xdr:nvSpPr>
      <xdr:spPr>
        <a:xfrm>
          <a:off x="3836044" y="552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71264</xdr:rowOff>
    </xdr:from>
    <xdr:ext cx="405111" cy="259045"/>
    <xdr:sp macro="" textlink="">
      <xdr:nvSpPr>
        <xdr:cNvPr id="104" name="n_2mainValue有形固定資産減価償却率">
          <a:extLst>
            <a:ext uri="{FF2B5EF4-FFF2-40B4-BE49-F238E27FC236}">
              <a16:creationId xmlns:a16="http://schemas.microsoft.com/office/drawing/2014/main" id="{00000000-0008-0000-0D00-000068000000}"/>
            </a:ext>
          </a:extLst>
        </xdr:cNvPr>
        <xdr:cNvSpPr txBox="1"/>
      </xdr:nvSpPr>
      <xdr:spPr>
        <a:xfrm>
          <a:off x="3086744" y="5471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156354</xdr:rowOff>
    </xdr:from>
    <xdr:ext cx="405111" cy="259045"/>
    <xdr:sp macro="" textlink="">
      <xdr:nvSpPr>
        <xdr:cNvPr id="105" name="n_3mainValue有形固定資産減価償却率">
          <a:extLst>
            <a:ext uri="{FF2B5EF4-FFF2-40B4-BE49-F238E27FC236}">
              <a16:creationId xmlns:a16="http://schemas.microsoft.com/office/drawing/2014/main" id="{00000000-0008-0000-0D00-000069000000}"/>
            </a:ext>
          </a:extLst>
        </xdr:cNvPr>
        <xdr:cNvSpPr txBox="1"/>
      </xdr:nvSpPr>
      <xdr:spPr>
        <a:xfrm>
          <a:off x="2324744" y="5385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61358</xdr:rowOff>
    </xdr:from>
    <xdr:ext cx="405111" cy="259045"/>
    <xdr:sp macro="" textlink="">
      <xdr:nvSpPr>
        <xdr:cNvPr id="106" name="n_4mainValue有形固定資産減価償却率">
          <a:extLst>
            <a:ext uri="{FF2B5EF4-FFF2-40B4-BE49-F238E27FC236}">
              <a16:creationId xmlns:a16="http://schemas.microsoft.com/office/drawing/2014/main" id="{00000000-0008-0000-0D00-00006A000000}"/>
            </a:ext>
          </a:extLst>
        </xdr:cNvPr>
        <xdr:cNvSpPr txBox="1"/>
      </xdr:nvSpPr>
      <xdr:spPr>
        <a:xfrm>
          <a:off x="1562744" y="5290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長期財政計画により地方債の新規発行を抑制してきたことで、将来負担比率は低くなっていることから、債務償還比率は、類似団体や県内市町村の平均に比べ低い水準で推移している。令和元年度からは町債の残高が減少傾向であるのに対し、充用可能な財源が増加傾向であることから、年々比率が減少している。</a:t>
          </a:r>
        </a:p>
        <a:p>
          <a:r>
            <a:rPr kumimoji="1" lang="ja-JP" altLang="en-US" sz="1100">
              <a:latin typeface="ＭＳ Ｐゴシック" panose="020B0600070205080204" pitchFamily="50" charset="-128"/>
              <a:ea typeface="ＭＳ Ｐゴシック" panose="020B0600070205080204" pitchFamily="50" charset="-128"/>
            </a:rPr>
            <a:t>　今後も地方債を財源とする事業の執行が見込まれるが、基金の計画的な運用や事業の必要性、緊急性を精査し、健全な財政運営に努める。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D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6" name="債務償還比率最小値テキスト">
          <a:extLst>
            <a:ext uri="{FF2B5EF4-FFF2-40B4-BE49-F238E27FC236}">
              <a16:creationId xmlns:a16="http://schemas.microsoft.com/office/drawing/2014/main" id="{00000000-0008-0000-0D00-000088000000}"/>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D00-00008A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40" name="債務償還比率平均値テキスト">
          <a:extLst>
            <a:ext uri="{FF2B5EF4-FFF2-40B4-BE49-F238E27FC236}">
              <a16:creationId xmlns:a16="http://schemas.microsoft.com/office/drawing/2014/main" id="{00000000-0008-0000-0D00-00008C000000}"/>
            </a:ext>
          </a:extLst>
        </xdr:cNvPr>
        <xdr:cNvSpPr txBox="1"/>
      </xdr:nvSpPr>
      <xdr:spPr>
        <a:xfrm>
          <a:off x="14846300" y="56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1747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854</xdr:rowOff>
    </xdr:from>
    <xdr:to>
      <xdr:col>76</xdr:col>
      <xdr:colOff>73025</xdr:colOff>
      <xdr:row>27</xdr:row>
      <xdr:rowOff>102454</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744700" y="540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23731</xdr:rowOff>
    </xdr:from>
    <xdr:ext cx="469744" cy="259045"/>
    <xdr:sp macro="" textlink="">
      <xdr:nvSpPr>
        <xdr:cNvPr id="152" name="債務償還比率該当値テキスト">
          <a:extLst>
            <a:ext uri="{FF2B5EF4-FFF2-40B4-BE49-F238E27FC236}">
              <a16:creationId xmlns:a16="http://schemas.microsoft.com/office/drawing/2014/main" id="{00000000-0008-0000-0D00-000098000000}"/>
            </a:ext>
          </a:extLst>
        </xdr:cNvPr>
        <xdr:cNvSpPr txBox="1"/>
      </xdr:nvSpPr>
      <xdr:spPr>
        <a:xfrm>
          <a:off x="14846300" y="525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21604</xdr:rowOff>
    </xdr:from>
    <xdr:to>
      <xdr:col>72</xdr:col>
      <xdr:colOff>123825</xdr:colOff>
      <xdr:row>27</xdr:row>
      <xdr:rowOff>123204</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033500" y="542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51654</xdr:rowOff>
    </xdr:from>
    <xdr:to>
      <xdr:col>76</xdr:col>
      <xdr:colOff>22225</xdr:colOff>
      <xdr:row>27</xdr:row>
      <xdr:rowOff>72404</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4084300" y="5452329"/>
          <a:ext cx="711200" cy="2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139509</xdr:rowOff>
    </xdr:from>
    <xdr:to>
      <xdr:col>68</xdr:col>
      <xdr:colOff>123825</xdr:colOff>
      <xdr:row>28</xdr:row>
      <xdr:rowOff>69659</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3271500" y="554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72404</xdr:rowOff>
    </xdr:from>
    <xdr:to>
      <xdr:col>72</xdr:col>
      <xdr:colOff>73025</xdr:colOff>
      <xdr:row>28</xdr:row>
      <xdr:rowOff>18859</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3322300" y="5473079"/>
          <a:ext cx="762000" cy="11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54539</xdr:rowOff>
    </xdr:from>
    <xdr:to>
      <xdr:col>64</xdr:col>
      <xdr:colOff>123825</xdr:colOff>
      <xdr:row>28</xdr:row>
      <xdr:rowOff>156139</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2509500" y="562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18859</xdr:rowOff>
    </xdr:from>
    <xdr:to>
      <xdr:col>68</xdr:col>
      <xdr:colOff>73025</xdr:colOff>
      <xdr:row>28</xdr:row>
      <xdr:rowOff>105339</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2560300" y="5590984"/>
          <a:ext cx="762000" cy="8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128785</xdr:rowOff>
    </xdr:from>
    <xdr:to>
      <xdr:col>60</xdr:col>
      <xdr:colOff>123825</xdr:colOff>
      <xdr:row>29</xdr:row>
      <xdr:rowOff>58935</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1747500" y="570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105339</xdr:rowOff>
    </xdr:from>
    <xdr:to>
      <xdr:col>64</xdr:col>
      <xdr:colOff>73025</xdr:colOff>
      <xdr:row>29</xdr:row>
      <xdr:rowOff>8135</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1798300" y="5677464"/>
          <a:ext cx="762000" cy="7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15878</xdr:rowOff>
    </xdr:from>
    <xdr:ext cx="469744" cy="259045"/>
    <xdr:sp macro="" textlink="">
      <xdr:nvSpPr>
        <xdr:cNvPr id="161" name="n_1aveValue債務償還比率">
          <a:extLst>
            <a:ext uri="{FF2B5EF4-FFF2-40B4-BE49-F238E27FC236}">
              <a16:creationId xmlns:a16="http://schemas.microsoft.com/office/drawing/2014/main" id="{00000000-0008-0000-0D00-0000A1000000}"/>
            </a:ext>
          </a:extLst>
        </xdr:cNvPr>
        <xdr:cNvSpPr txBox="1"/>
      </xdr:nvSpPr>
      <xdr:spPr>
        <a:xfrm>
          <a:off x="13836727" y="575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170536</xdr:rowOff>
    </xdr:from>
    <xdr:ext cx="469744" cy="259045"/>
    <xdr:sp macro="" textlink="">
      <xdr:nvSpPr>
        <xdr:cNvPr id="162" name="n_2aveValue債務償還比率">
          <a:extLst>
            <a:ext uri="{FF2B5EF4-FFF2-40B4-BE49-F238E27FC236}">
              <a16:creationId xmlns:a16="http://schemas.microsoft.com/office/drawing/2014/main" id="{00000000-0008-0000-0D00-0000A2000000}"/>
            </a:ext>
          </a:extLst>
        </xdr:cNvPr>
        <xdr:cNvSpPr txBox="1"/>
      </xdr:nvSpPr>
      <xdr:spPr>
        <a:xfrm>
          <a:off x="13087427" y="574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93602</xdr:rowOff>
    </xdr:from>
    <xdr:ext cx="469744" cy="259045"/>
    <xdr:sp macro="" textlink="">
      <xdr:nvSpPr>
        <xdr:cNvPr id="163" name="n_3aveValue債務償還比率">
          <a:extLst>
            <a:ext uri="{FF2B5EF4-FFF2-40B4-BE49-F238E27FC236}">
              <a16:creationId xmlns:a16="http://schemas.microsoft.com/office/drawing/2014/main" id="{00000000-0008-0000-0D00-0000A3000000}"/>
            </a:ext>
          </a:extLst>
        </xdr:cNvPr>
        <xdr:cNvSpPr txBox="1"/>
      </xdr:nvSpPr>
      <xdr:spPr>
        <a:xfrm>
          <a:off x="12325427" y="583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98160</xdr:rowOff>
    </xdr:from>
    <xdr:ext cx="469744" cy="259045"/>
    <xdr:sp macro="" textlink="">
      <xdr:nvSpPr>
        <xdr:cNvPr id="164" name="n_4aveValue債務償還比率">
          <a:extLst>
            <a:ext uri="{FF2B5EF4-FFF2-40B4-BE49-F238E27FC236}">
              <a16:creationId xmlns:a16="http://schemas.microsoft.com/office/drawing/2014/main" id="{00000000-0008-0000-0D00-0000A4000000}"/>
            </a:ext>
          </a:extLst>
        </xdr:cNvPr>
        <xdr:cNvSpPr txBox="1"/>
      </xdr:nvSpPr>
      <xdr:spPr>
        <a:xfrm>
          <a:off x="11563427" y="584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139731</xdr:rowOff>
    </xdr:from>
    <xdr:ext cx="469744" cy="259045"/>
    <xdr:sp macro="" textlink="">
      <xdr:nvSpPr>
        <xdr:cNvPr id="165" name="n_1mainValue債務償還比率">
          <a:extLst>
            <a:ext uri="{FF2B5EF4-FFF2-40B4-BE49-F238E27FC236}">
              <a16:creationId xmlns:a16="http://schemas.microsoft.com/office/drawing/2014/main" id="{00000000-0008-0000-0D00-0000A5000000}"/>
            </a:ext>
          </a:extLst>
        </xdr:cNvPr>
        <xdr:cNvSpPr txBox="1"/>
      </xdr:nvSpPr>
      <xdr:spPr>
        <a:xfrm>
          <a:off x="13836727" y="519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86186</xdr:rowOff>
    </xdr:from>
    <xdr:ext cx="469744" cy="259045"/>
    <xdr:sp macro="" textlink="">
      <xdr:nvSpPr>
        <xdr:cNvPr id="166" name="n_2mainValue債務償還比率">
          <a:extLst>
            <a:ext uri="{FF2B5EF4-FFF2-40B4-BE49-F238E27FC236}">
              <a16:creationId xmlns:a16="http://schemas.microsoft.com/office/drawing/2014/main" id="{00000000-0008-0000-0D00-0000A6000000}"/>
            </a:ext>
          </a:extLst>
        </xdr:cNvPr>
        <xdr:cNvSpPr txBox="1"/>
      </xdr:nvSpPr>
      <xdr:spPr>
        <a:xfrm>
          <a:off x="13087427" y="531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1216</xdr:rowOff>
    </xdr:from>
    <xdr:ext cx="469744" cy="259045"/>
    <xdr:sp macro="" textlink="">
      <xdr:nvSpPr>
        <xdr:cNvPr id="167" name="n_3mainValue債務償還比率">
          <a:extLst>
            <a:ext uri="{FF2B5EF4-FFF2-40B4-BE49-F238E27FC236}">
              <a16:creationId xmlns:a16="http://schemas.microsoft.com/office/drawing/2014/main" id="{00000000-0008-0000-0D00-0000A7000000}"/>
            </a:ext>
          </a:extLst>
        </xdr:cNvPr>
        <xdr:cNvSpPr txBox="1"/>
      </xdr:nvSpPr>
      <xdr:spPr>
        <a:xfrm>
          <a:off x="12325427" y="540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75462</xdr:rowOff>
    </xdr:from>
    <xdr:ext cx="469744" cy="259045"/>
    <xdr:sp macro="" textlink="">
      <xdr:nvSpPr>
        <xdr:cNvPr id="168" name="n_4mainValue債務償還比率">
          <a:extLst>
            <a:ext uri="{FF2B5EF4-FFF2-40B4-BE49-F238E27FC236}">
              <a16:creationId xmlns:a16="http://schemas.microsoft.com/office/drawing/2014/main" id="{00000000-0008-0000-0D00-0000A8000000}"/>
            </a:ext>
          </a:extLst>
        </xdr:cNvPr>
        <xdr:cNvSpPr txBox="1"/>
      </xdr:nvSpPr>
      <xdr:spPr>
        <a:xfrm>
          <a:off x="11563427" y="547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D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D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6,399
6,318
163.19
7,822,796
7,629,965
143,561
4,159,620
6,848,596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xdr:rowOff>
    </xdr:from>
    <xdr:to>
      <xdr:col>24</xdr:col>
      <xdr:colOff>114300</xdr:colOff>
      <xdr:row>36</xdr:row>
      <xdr:rowOff>106045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27322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105410</xdr:rowOff>
    </xdr:from>
    <xdr:to>
      <xdr:col>20</xdr:col>
      <xdr:colOff>38100</xdr:colOff>
      <xdr:row>36</xdr:row>
      <xdr:rowOff>35560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156210</xdr:rowOff>
    </xdr:from>
    <xdr:to>
      <xdr:col>24</xdr:col>
      <xdr:colOff>63500</xdr:colOff>
      <xdr:row>36</xdr:row>
      <xdr:rowOff>55245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15696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78740</xdr:rowOff>
    </xdr:from>
    <xdr:to>
      <xdr:col>15</xdr:col>
      <xdr:colOff>101600</xdr:colOff>
      <xdr:row>36</xdr:row>
      <xdr:rowOff>8890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129540</xdr:rowOff>
    </xdr:from>
    <xdr:to>
      <xdr:col>19</xdr:col>
      <xdr:colOff>177800</xdr:colOff>
      <xdr:row>35</xdr:row>
      <xdr:rowOff>156210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1302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78740</xdr:rowOff>
    </xdr:from>
    <xdr:to>
      <xdr:col>10</xdr:col>
      <xdr:colOff>165100</xdr:colOff>
      <xdr:row>36</xdr:row>
      <xdr:rowOff>8890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129540</xdr:rowOff>
    </xdr:from>
    <xdr:to>
      <xdr:col>15</xdr:col>
      <xdr:colOff>50800</xdr:colOff>
      <xdr:row>35</xdr:row>
      <xdr:rowOff>129540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1302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53975</xdr:rowOff>
    </xdr:from>
    <xdr:to>
      <xdr:col>6</xdr:col>
      <xdr:colOff>38100</xdr:colOff>
      <xdr:row>35</xdr:row>
      <xdr:rowOff>155575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104775</xdr:rowOff>
    </xdr:from>
    <xdr:to>
      <xdr:col>10</xdr:col>
      <xdr:colOff>114300</xdr:colOff>
      <xdr:row>35</xdr:row>
      <xdr:rowOff>129540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1055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52087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25417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25417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652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107592</xdr:rowOff>
    </xdr:from>
    <xdr:to>
      <xdr:col>55</xdr:col>
      <xdr:colOff>50800</xdr:colOff>
      <xdr:row>42</xdr:row>
      <xdr:rowOff>37742</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13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70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109448</xdr:rowOff>
    </xdr:from>
    <xdr:to>
      <xdr:col>50</xdr:col>
      <xdr:colOff>165100</xdr:colOff>
      <xdr:row>42</xdr:row>
      <xdr:rowOff>39598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713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158392</xdr:rowOff>
    </xdr:from>
    <xdr:to>
      <xdr:col>55</xdr:col>
      <xdr:colOff>0</xdr:colOff>
      <xdr:row>41</xdr:row>
      <xdr:rowOff>160248</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187842"/>
          <a:ext cx="838200" cy="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111652</xdr:rowOff>
    </xdr:from>
    <xdr:to>
      <xdr:col>46</xdr:col>
      <xdr:colOff>38100</xdr:colOff>
      <xdr:row>42</xdr:row>
      <xdr:rowOff>41802</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714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160248</xdr:rowOff>
    </xdr:from>
    <xdr:to>
      <xdr:col>50</xdr:col>
      <xdr:colOff>114300</xdr:colOff>
      <xdr:row>41</xdr:row>
      <xdr:rowOff>162452</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189698"/>
          <a:ext cx="889000" cy="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113466</xdr:rowOff>
    </xdr:from>
    <xdr:to>
      <xdr:col>41</xdr:col>
      <xdr:colOff>101600</xdr:colOff>
      <xdr:row>42</xdr:row>
      <xdr:rowOff>43616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714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162452</xdr:rowOff>
    </xdr:from>
    <xdr:to>
      <xdr:col>45</xdr:col>
      <xdr:colOff>177800</xdr:colOff>
      <xdr:row>41</xdr:row>
      <xdr:rowOff>164266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191902"/>
          <a:ext cx="889000" cy="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114522</xdr:rowOff>
    </xdr:from>
    <xdr:to>
      <xdr:col>36</xdr:col>
      <xdr:colOff>165100</xdr:colOff>
      <xdr:row>42</xdr:row>
      <xdr:rowOff>44672</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14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164266</xdr:rowOff>
    </xdr:from>
    <xdr:to>
      <xdr:col>41</xdr:col>
      <xdr:colOff>50800</xdr:colOff>
      <xdr:row>41</xdr:row>
      <xdr:rowOff>165322</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7193716"/>
          <a:ext cx="889000" cy="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8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30725</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723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32929</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723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34743</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723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35799</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723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145143</xdr:rowOff>
    </xdr:from>
    <xdr:to>
      <xdr:col>24</xdr:col>
      <xdr:colOff>114300</xdr:colOff>
      <xdr:row>59</xdr:row>
      <xdr:rowOff>75293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168020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994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112485</xdr:rowOff>
    </xdr:from>
    <xdr:to>
      <xdr:col>20</xdr:col>
      <xdr:colOff>38100</xdr:colOff>
      <xdr:row>59</xdr:row>
      <xdr:rowOff>42635</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163285</xdr:rowOff>
    </xdr:from>
    <xdr:to>
      <xdr:col>24</xdr:col>
      <xdr:colOff>63500</xdr:colOff>
      <xdr:row>59</xdr:row>
      <xdr:rowOff>24493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1073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84727</xdr:rowOff>
    </xdr:from>
    <xdr:to>
      <xdr:col>15</xdr:col>
      <xdr:colOff>101600</xdr:colOff>
      <xdr:row>59</xdr:row>
      <xdr:rowOff>14877</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135527</xdr:rowOff>
    </xdr:from>
    <xdr:to>
      <xdr:col>19</xdr:col>
      <xdr:colOff>177800</xdr:colOff>
      <xdr:row>58</xdr:row>
      <xdr:rowOff>163285</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0796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68399</xdr:rowOff>
    </xdr:from>
    <xdr:to>
      <xdr:col>10</xdr:col>
      <xdr:colOff>165100</xdr:colOff>
      <xdr:row>58</xdr:row>
      <xdr:rowOff>169999</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01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119199</xdr:rowOff>
    </xdr:from>
    <xdr:to>
      <xdr:col>15</xdr:col>
      <xdr:colOff>50800</xdr:colOff>
      <xdr:row>58</xdr:row>
      <xdr:rowOff>135527</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06329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63500</xdr:rowOff>
    </xdr:from>
    <xdr:to>
      <xdr:col>6</xdr:col>
      <xdr:colOff>38100</xdr:colOff>
      <xdr:row>58</xdr:row>
      <xdr:rowOff>165100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114300</xdr:rowOff>
    </xdr:from>
    <xdr:to>
      <xdr:col>10</xdr:col>
      <xdr:colOff>114300</xdr:colOff>
      <xdr:row>58</xdr:row>
      <xdr:rowOff>119199</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0584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59162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31404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80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15076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978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12932</xdr:rowOff>
    </xdr:from>
    <xdr:to>
      <xdr:col>55</xdr:col>
      <xdr:colOff>50800</xdr:colOff>
      <xdr:row>63</xdr:row>
      <xdr:rowOff>114532</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81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162809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79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17796</xdr:rowOff>
    </xdr:from>
    <xdr:to>
      <xdr:col>50</xdr:col>
      <xdr:colOff>165100</xdr:colOff>
      <xdr:row>63</xdr:row>
      <xdr:rowOff>119396</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81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63732</xdr:rowOff>
    </xdr:from>
    <xdr:to>
      <xdr:col>55</xdr:col>
      <xdr:colOff>0</xdr:colOff>
      <xdr:row>63</xdr:row>
      <xdr:rowOff>68596</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865082"/>
          <a:ext cx="838200" cy="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25511</xdr:rowOff>
    </xdr:from>
    <xdr:to>
      <xdr:col>46</xdr:col>
      <xdr:colOff>38100</xdr:colOff>
      <xdr:row>63</xdr:row>
      <xdr:rowOff>127111</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8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68596</xdr:rowOff>
    </xdr:from>
    <xdr:to>
      <xdr:col>50</xdr:col>
      <xdr:colOff>114300</xdr:colOff>
      <xdr:row>63</xdr:row>
      <xdr:rowOff>76311</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869946"/>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34682</xdr:rowOff>
    </xdr:from>
    <xdr:to>
      <xdr:col>41</xdr:col>
      <xdr:colOff>101600</xdr:colOff>
      <xdr:row>63</xdr:row>
      <xdr:rowOff>136282</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83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76311</xdr:rowOff>
    </xdr:from>
    <xdr:to>
      <xdr:col>45</xdr:col>
      <xdr:colOff>177800</xdr:colOff>
      <xdr:row>63</xdr:row>
      <xdr:rowOff>85482</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877661"/>
          <a:ext cx="889000" cy="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39082</xdr:rowOff>
    </xdr:from>
    <xdr:to>
      <xdr:col>36</xdr:col>
      <xdr:colOff>165100</xdr:colOff>
      <xdr:row>63</xdr:row>
      <xdr:rowOff>140682</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84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85482</xdr:rowOff>
    </xdr:from>
    <xdr:to>
      <xdr:col>41</xdr:col>
      <xdr:colOff>50800</xdr:colOff>
      <xdr:row>63</xdr:row>
      <xdr:rowOff>89882</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886832"/>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45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110523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91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118238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91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127409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92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131809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93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044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6350</xdr:rowOff>
    </xdr:from>
    <xdr:to>
      <xdr:col>24</xdr:col>
      <xdr:colOff>114300</xdr:colOff>
      <xdr:row>84</xdr:row>
      <xdr:rowOff>107950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156227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143511</xdr:rowOff>
    </xdr:from>
    <xdr:to>
      <xdr:col>20</xdr:col>
      <xdr:colOff>38100</xdr:colOff>
      <xdr:row>84</xdr:row>
      <xdr:rowOff>73661</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22861</xdr:rowOff>
    </xdr:from>
    <xdr:to>
      <xdr:col>24</xdr:col>
      <xdr:colOff>63500</xdr:colOff>
      <xdr:row>84</xdr:row>
      <xdr:rowOff>57150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4246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107314</xdr:rowOff>
    </xdr:from>
    <xdr:to>
      <xdr:col>15</xdr:col>
      <xdr:colOff>101600</xdr:colOff>
      <xdr:row>84</xdr:row>
      <xdr:rowOff>37464</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158114</xdr:rowOff>
    </xdr:from>
    <xdr:to>
      <xdr:col>19</xdr:col>
      <xdr:colOff>177800</xdr:colOff>
      <xdr:row>84</xdr:row>
      <xdr:rowOff>22861</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3884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71120</xdr:rowOff>
    </xdr:from>
    <xdr:to>
      <xdr:col>10</xdr:col>
      <xdr:colOff>165100</xdr:colOff>
      <xdr:row>84</xdr:row>
      <xdr:rowOff>1270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121920</xdr:rowOff>
    </xdr:from>
    <xdr:to>
      <xdr:col>15</xdr:col>
      <xdr:colOff>50800</xdr:colOff>
      <xdr:row>83</xdr:row>
      <xdr:rowOff>158114</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3522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40639</xdr:rowOff>
    </xdr:from>
    <xdr:to>
      <xdr:col>6</xdr:col>
      <xdr:colOff>38100</xdr:colOff>
      <xdr:row>83</xdr:row>
      <xdr:rowOff>142239</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91439</xdr:rowOff>
    </xdr:from>
    <xdr:to>
      <xdr:col>10</xdr:col>
      <xdr:colOff>114300</xdr:colOff>
      <xdr:row>83</xdr:row>
      <xdr:rowOff>121920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3217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19702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64788</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28591</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163847</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133366</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128491</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530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142367</xdr:rowOff>
    </xdr:from>
    <xdr:to>
      <xdr:col>55</xdr:col>
      <xdr:colOff>50800</xdr:colOff>
      <xdr:row>85</xdr:row>
      <xdr:rowOff>72517</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5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165244</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39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151967</xdr:rowOff>
    </xdr:from>
    <xdr:to>
      <xdr:col>50</xdr:col>
      <xdr:colOff>165100</xdr:colOff>
      <xdr:row>85</xdr:row>
      <xdr:rowOff>82117</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5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21717</xdr:rowOff>
    </xdr:from>
    <xdr:to>
      <xdr:col>55</xdr:col>
      <xdr:colOff>0</xdr:colOff>
      <xdr:row>85</xdr:row>
      <xdr:rowOff>31317</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594967"/>
          <a:ext cx="838200" cy="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162940</xdr:rowOff>
    </xdr:from>
    <xdr:to>
      <xdr:col>46</xdr:col>
      <xdr:colOff>38100</xdr:colOff>
      <xdr:row>85</xdr:row>
      <xdr:rowOff>93090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56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31317</xdr:rowOff>
    </xdr:from>
    <xdr:to>
      <xdr:col>50</xdr:col>
      <xdr:colOff>114300</xdr:colOff>
      <xdr:row>85</xdr:row>
      <xdr:rowOff>42290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604567"/>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170790</xdr:rowOff>
    </xdr:from>
    <xdr:to>
      <xdr:col>41</xdr:col>
      <xdr:colOff>101600</xdr:colOff>
      <xdr:row>85</xdr:row>
      <xdr:rowOff>100940</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5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42290</xdr:rowOff>
    </xdr:from>
    <xdr:to>
      <xdr:col>45</xdr:col>
      <xdr:colOff>177800</xdr:colOff>
      <xdr:row>85</xdr:row>
      <xdr:rowOff>50140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615540"/>
          <a:ext cx="889000" cy="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6198</xdr:rowOff>
    </xdr:from>
    <xdr:to>
      <xdr:col>36</xdr:col>
      <xdr:colOff>165100</xdr:colOff>
      <xdr:row>85</xdr:row>
      <xdr:rowOff>107798</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57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50140</xdr:rowOff>
    </xdr:from>
    <xdr:to>
      <xdr:col>41</xdr:col>
      <xdr:colOff>50800</xdr:colOff>
      <xdr:row>85</xdr:row>
      <xdr:rowOff>56998</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72300" y="1462339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85056</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65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99762</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67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114927</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107154</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98644</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32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109617</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33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117467</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34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124325</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35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0000000-0008-0000-0E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00000000-0008-0000-0E00-0000B4010000}"/>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00000000-0008-0000-0E00-0000B6010000}"/>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00000000-0008-0000-0E00-0000B8010000}"/>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442" name="フローチャート: 判断 441">
          <a:extLst>
            <a:ext uri="{FF2B5EF4-FFF2-40B4-BE49-F238E27FC236}">
              <a16:creationId xmlns:a16="http://schemas.microsoft.com/office/drawing/2014/main" id="{00000000-0008-0000-0E00-0000BA010000}"/>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445" name="フローチャート: 判断 444">
          <a:extLst>
            <a:ext uri="{FF2B5EF4-FFF2-40B4-BE49-F238E27FC236}">
              <a16:creationId xmlns:a16="http://schemas.microsoft.com/office/drawing/2014/main" id="{00000000-0008-0000-0E00-0000BD010000}"/>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84455</xdr:rowOff>
    </xdr:from>
    <xdr:to>
      <xdr:col>85</xdr:col>
      <xdr:colOff>177800</xdr:colOff>
      <xdr:row>63</xdr:row>
      <xdr:rowOff>14605</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162687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62882</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00000000-0008-0000-0E00-0000C4010000}"/>
            </a:ext>
          </a:extLst>
        </xdr:cNvPr>
        <xdr:cNvSpPr txBox="1"/>
      </xdr:nvSpPr>
      <xdr:spPr>
        <a:xfrm>
          <a:off x="16357600"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4445</xdr:rowOff>
    </xdr:from>
    <xdr:to>
      <xdr:col>81</xdr:col>
      <xdr:colOff>101600</xdr:colOff>
      <xdr:row>62</xdr:row>
      <xdr:rowOff>106045</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15430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55245</xdr:rowOff>
    </xdr:from>
    <xdr:to>
      <xdr:col>85</xdr:col>
      <xdr:colOff>127000</xdr:colOff>
      <xdr:row>62</xdr:row>
      <xdr:rowOff>135255</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5481300" y="1068514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74930</xdr:rowOff>
    </xdr:from>
    <xdr:to>
      <xdr:col>76</xdr:col>
      <xdr:colOff>165100</xdr:colOff>
      <xdr:row>63</xdr:row>
      <xdr:rowOff>5080</xdr:rowOff>
    </xdr:to>
    <xdr:sp macro="" textlink="">
      <xdr:nvSpPr>
        <xdr:cNvPr id="455" name="楕円 454">
          <a:extLst>
            <a:ext uri="{FF2B5EF4-FFF2-40B4-BE49-F238E27FC236}">
              <a16:creationId xmlns:a16="http://schemas.microsoft.com/office/drawing/2014/main" id="{00000000-0008-0000-0E00-0000C7010000}"/>
            </a:ext>
          </a:extLst>
        </xdr:cNvPr>
        <xdr:cNvSpPr/>
      </xdr:nvSpPr>
      <xdr:spPr>
        <a:xfrm>
          <a:off x="14541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55245</xdr:rowOff>
    </xdr:from>
    <xdr:to>
      <xdr:col>81</xdr:col>
      <xdr:colOff>50800</xdr:colOff>
      <xdr:row>62</xdr:row>
      <xdr:rowOff>125730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flipV="1">
          <a:off x="14592300" y="1068514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109220</xdr:rowOff>
    </xdr:from>
    <xdr:to>
      <xdr:col>72</xdr:col>
      <xdr:colOff>38100</xdr:colOff>
      <xdr:row>62</xdr:row>
      <xdr:rowOff>39370</xdr:rowOff>
    </xdr:to>
    <xdr:sp macro="" textlink="">
      <xdr:nvSpPr>
        <xdr:cNvPr id="457" name="楕円 456">
          <a:extLst>
            <a:ext uri="{FF2B5EF4-FFF2-40B4-BE49-F238E27FC236}">
              <a16:creationId xmlns:a16="http://schemas.microsoft.com/office/drawing/2014/main" id="{00000000-0008-0000-0E00-0000C9010000}"/>
            </a:ext>
          </a:extLst>
        </xdr:cNvPr>
        <xdr:cNvSpPr/>
      </xdr:nvSpPr>
      <xdr:spPr>
        <a:xfrm>
          <a:off x="13652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160020</xdr:rowOff>
    </xdr:from>
    <xdr:to>
      <xdr:col>76</xdr:col>
      <xdr:colOff>114300</xdr:colOff>
      <xdr:row>62</xdr:row>
      <xdr:rowOff>125730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3703300" y="106184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10160</xdr:rowOff>
    </xdr:from>
    <xdr:to>
      <xdr:col>67</xdr:col>
      <xdr:colOff>101600</xdr:colOff>
      <xdr:row>62</xdr:row>
      <xdr:rowOff>111760</xdr:rowOff>
    </xdr:to>
    <xdr:sp macro="" textlink="">
      <xdr:nvSpPr>
        <xdr:cNvPr id="459" name="楕円 458">
          <a:extLst>
            <a:ext uri="{FF2B5EF4-FFF2-40B4-BE49-F238E27FC236}">
              <a16:creationId xmlns:a16="http://schemas.microsoft.com/office/drawing/2014/main" id="{00000000-0008-0000-0E00-0000CB010000}"/>
            </a:ext>
          </a:extLst>
        </xdr:cNvPr>
        <xdr:cNvSpPr/>
      </xdr:nvSpPr>
      <xdr:spPr>
        <a:xfrm>
          <a:off x="12763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160020</xdr:rowOff>
    </xdr:from>
    <xdr:to>
      <xdr:col>71</xdr:col>
      <xdr:colOff>177800</xdr:colOff>
      <xdr:row>62</xdr:row>
      <xdr:rowOff>60960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flipV="1">
          <a:off x="12814300" y="106184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461" name="n_1aveValue【学校施設】&#10;有形固定資産減価償却率">
          <a:extLst>
            <a:ext uri="{FF2B5EF4-FFF2-40B4-BE49-F238E27FC236}">
              <a16:creationId xmlns:a16="http://schemas.microsoft.com/office/drawing/2014/main" id="{00000000-0008-0000-0E00-0000CD010000}"/>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462" name="n_2aveValue【学校施設】&#10;有形固定資産減価償却率">
          <a:extLst>
            <a:ext uri="{FF2B5EF4-FFF2-40B4-BE49-F238E27FC236}">
              <a16:creationId xmlns:a16="http://schemas.microsoft.com/office/drawing/2014/main" id="{00000000-0008-0000-0E00-0000CE010000}"/>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463" name="n_3aveValue【学校施設】&#10;有形固定資産減価償却率">
          <a:extLst>
            <a:ext uri="{FF2B5EF4-FFF2-40B4-BE49-F238E27FC236}">
              <a16:creationId xmlns:a16="http://schemas.microsoft.com/office/drawing/2014/main" id="{00000000-0008-0000-0E00-0000CF010000}"/>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464" name="n_4aveValue【学校施設】&#10;有形固定資産減価償却率">
          <a:extLst>
            <a:ext uri="{FF2B5EF4-FFF2-40B4-BE49-F238E27FC236}">
              <a16:creationId xmlns:a16="http://schemas.microsoft.com/office/drawing/2014/main" id="{00000000-0008-0000-0E00-0000D0010000}"/>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97172</xdr:rowOff>
    </xdr:from>
    <xdr:ext cx="405111" cy="259045"/>
    <xdr:sp macro="" textlink="">
      <xdr:nvSpPr>
        <xdr:cNvPr id="465" name="n_1mainValue【学校施設】&#10;有形固定資産減価償却率">
          <a:extLst>
            <a:ext uri="{FF2B5EF4-FFF2-40B4-BE49-F238E27FC236}">
              <a16:creationId xmlns:a16="http://schemas.microsoft.com/office/drawing/2014/main" id="{00000000-0008-0000-0E00-0000D1010000}"/>
            </a:ext>
          </a:extLst>
        </xdr:cNvPr>
        <xdr:cNvSpPr txBox="1"/>
      </xdr:nvSpPr>
      <xdr:spPr>
        <a:xfrm>
          <a:off x="1526604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167657</xdr:rowOff>
    </xdr:from>
    <xdr:ext cx="405111" cy="259045"/>
    <xdr:sp macro="" textlink="">
      <xdr:nvSpPr>
        <xdr:cNvPr id="466" name="n_2mainValue【学校施設】&#10;有形固定資産減価償却率">
          <a:extLst>
            <a:ext uri="{FF2B5EF4-FFF2-40B4-BE49-F238E27FC236}">
              <a16:creationId xmlns:a16="http://schemas.microsoft.com/office/drawing/2014/main" id="{00000000-0008-0000-0E00-0000D2010000}"/>
            </a:ext>
          </a:extLst>
        </xdr:cNvPr>
        <xdr:cNvSpPr txBox="1"/>
      </xdr:nvSpPr>
      <xdr:spPr>
        <a:xfrm>
          <a:off x="14389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30497</xdr:rowOff>
    </xdr:from>
    <xdr:ext cx="405111" cy="259045"/>
    <xdr:sp macro="" textlink="">
      <xdr:nvSpPr>
        <xdr:cNvPr id="467" name="n_3mainValue【学校施設】&#10;有形固定資産減価償却率">
          <a:extLst>
            <a:ext uri="{FF2B5EF4-FFF2-40B4-BE49-F238E27FC236}">
              <a16:creationId xmlns:a16="http://schemas.microsoft.com/office/drawing/2014/main" id="{00000000-0008-0000-0E00-0000D3010000}"/>
            </a:ext>
          </a:extLst>
        </xdr:cNvPr>
        <xdr:cNvSpPr txBox="1"/>
      </xdr:nvSpPr>
      <xdr:spPr>
        <a:xfrm>
          <a:off x="13500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102887</xdr:rowOff>
    </xdr:from>
    <xdr:ext cx="405111" cy="259045"/>
    <xdr:sp macro="" textlink="">
      <xdr:nvSpPr>
        <xdr:cNvPr id="468" name="n_4mainValue【学校施設】&#10;有形固定資産減価償却率">
          <a:extLst>
            <a:ext uri="{FF2B5EF4-FFF2-40B4-BE49-F238E27FC236}">
              <a16:creationId xmlns:a16="http://schemas.microsoft.com/office/drawing/2014/main" id="{00000000-0008-0000-0E00-0000D4010000}"/>
            </a:ext>
          </a:extLst>
        </xdr:cNvPr>
        <xdr:cNvSpPr txBox="1"/>
      </xdr:nvSpPr>
      <xdr:spPr>
        <a:xfrm>
          <a:off x="12611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00000000-0008-0000-0E00-0000EB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493" name="【学校施設】&#10;一人当たり面積最小値テキスト">
          <a:extLst>
            <a:ext uri="{FF2B5EF4-FFF2-40B4-BE49-F238E27FC236}">
              <a16:creationId xmlns:a16="http://schemas.microsoft.com/office/drawing/2014/main" id="{00000000-0008-0000-0E00-0000ED010000}"/>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495" name="【学校施設】&#10;一人当たり面積最大値テキスト">
          <a:extLst>
            <a:ext uri="{FF2B5EF4-FFF2-40B4-BE49-F238E27FC236}">
              <a16:creationId xmlns:a16="http://schemas.microsoft.com/office/drawing/2014/main" id="{00000000-0008-0000-0E00-0000EF010000}"/>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71417</xdr:rowOff>
    </xdr:from>
    <xdr:ext cx="469744" cy="259045"/>
    <xdr:sp macro="" textlink="">
      <xdr:nvSpPr>
        <xdr:cNvPr id="497" name="【学校施設】&#10;一人当たり面積平均値テキスト">
          <a:extLst>
            <a:ext uri="{FF2B5EF4-FFF2-40B4-BE49-F238E27FC236}">
              <a16:creationId xmlns:a16="http://schemas.microsoft.com/office/drawing/2014/main" id="{00000000-0008-0000-0E00-0000F1010000}"/>
            </a:ext>
          </a:extLst>
        </xdr:cNvPr>
        <xdr:cNvSpPr txBox="1"/>
      </xdr:nvSpPr>
      <xdr:spPr>
        <a:xfrm>
          <a:off x="22199600" y="10701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498" name="フローチャート: 判断 497">
          <a:extLst>
            <a:ext uri="{FF2B5EF4-FFF2-40B4-BE49-F238E27FC236}">
              <a16:creationId xmlns:a16="http://schemas.microsoft.com/office/drawing/2014/main" id="{00000000-0008-0000-0E00-0000F2010000}"/>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499" name="フローチャート: 判断 498">
          <a:extLst>
            <a:ext uri="{FF2B5EF4-FFF2-40B4-BE49-F238E27FC236}">
              <a16:creationId xmlns:a16="http://schemas.microsoft.com/office/drawing/2014/main" id="{00000000-0008-0000-0E00-0000F3010000}"/>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00" name="フローチャート: 判断 499">
          <a:extLst>
            <a:ext uri="{FF2B5EF4-FFF2-40B4-BE49-F238E27FC236}">
              <a16:creationId xmlns:a16="http://schemas.microsoft.com/office/drawing/2014/main" id="{00000000-0008-0000-0E00-0000F4010000}"/>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501" name="フローチャート: 判断 500">
          <a:extLst>
            <a:ext uri="{FF2B5EF4-FFF2-40B4-BE49-F238E27FC236}">
              <a16:creationId xmlns:a16="http://schemas.microsoft.com/office/drawing/2014/main" id="{00000000-0008-0000-0E00-0000F5010000}"/>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502" name="フローチャート: 判断 501">
          <a:extLst>
            <a:ext uri="{FF2B5EF4-FFF2-40B4-BE49-F238E27FC236}">
              <a16:creationId xmlns:a16="http://schemas.microsoft.com/office/drawing/2014/main" id="{00000000-0008-0000-0E00-0000F6010000}"/>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67767</xdr:rowOff>
    </xdr:from>
    <xdr:to>
      <xdr:col>116</xdr:col>
      <xdr:colOff>114300</xdr:colOff>
      <xdr:row>62</xdr:row>
      <xdr:rowOff>169367</xdr:rowOff>
    </xdr:to>
    <xdr:sp macro="" textlink="">
      <xdr:nvSpPr>
        <xdr:cNvPr id="508" name="楕円 507">
          <a:extLst>
            <a:ext uri="{FF2B5EF4-FFF2-40B4-BE49-F238E27FC236}">
              <a16:creationId xmlns:a16="http://schemas.microsoft.com/office/drawing/2014/main" id="{00000000-0008-0000-0E00-0000FC010000}"/>
            </a:ext>
          </a:extLst>
        </xdr:cNvPr>
        <xdr:cNvSpPr/>
      </xdr:nvSpPr>
      <xdr:spPr>
        <a:xfrm>
          <a:off x="22110700" y="1069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90644</xdr:rowOff>
    </xdr:from>
    <xdr:ext cx="469744" cy="259045"/>
    <xdr:sp macro="" textlink="">
      <xdr:nvSpPr>
        <xdr:cNvPr id="509" name="【学校施設】&#10;一人当たり面積該当値テキスト">
          <a:extLst>
            <a:ext uri="{FF2B5EF4-FFF2-40B4-BE49-F238E27FC236}">
              <a16:creationId xmlns:a16="http://schemas.microsoft.com/office/drawing/2014/main" id="{00000000-0008-0000-0E00-0000FD010000}"/>
            </a:ext>
          </a:extLst>
        </xdr:cNvPr>
        <xdr:cNvSpPr txBox="1"/>
      </xdr:nvSpPr>
      <xdr:spPr>
        <a:xfrm>
          <a:off x="22199600" y="1054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41326</xdr:rowOff>
    </xdr:from>
    <xdr:to>
      <xdr:col>112</xdr:col>
      <xdr:colOff>38100</xdr:colOff>
      <xdr:row>62</xdr:row>
      <xdr:rowOff>142926</xdr:rowOff>
    </xdr:to>
    <xdr:sp macro="" textlink="">
      <xdr:nvSpPr>
        <xdr:cNvPr id="510" name="楕円 509">
          <a:extLst>
            <a:ext uri="{FF2B5EF4-FFF2-40B4-BE49-F238E27FC236}">
              <a16:creationId xmlns:a16="http://schemas.microsoft.com/office/drawing/2014/main" id="{00000000-0008-0000-0E00-0000FE010000}"/>
            </a:ext>
          </a:extLst>
        </xdr:cNvPr>
        <xdr:cNvSpPr/>
      </xdr:nvSpPr>
      <xdr:spPr>
        <a:xfrm>
          <a:off x="21272500" y="1067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92126</xdr:rowOff>
    </xdr:from>
    <xdr:to>
      <xdr:col>116</xdr:col>
      <xdr:colOff>63500</xdr:colOff>
      <xdr:row>62</xdr:row>
      <xdr:rowOff>118567</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21323300" y="10722026"/>
          <a:ext cx="838200" cy="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55423</xdr:rowOff>
    </xdr:from>
    <xdr:to>
      <xdr:col>107</xdr:col>
      <xdr:colOff>101600</xdr:colOff>
      <xdr:row>62</xdr:row>
      <xdr:rowOff>157023</xdr:rowOff>
    </xdr:to>
    <xdr:sp macro="" textlink="">
      <xdr:nvSpPr>
        <xdr:cNvPr id="512" name="楕円 511">
          <a:extLst>
            <a:ext uri="{FF2B5EF4-FFF2-40B4-BE49-F238E27FC236}">
              <a16:creationId xmlns:a16="http://schemas.microsoft.com/office/drawing/2014/main" id="{00000000-0008-0000-0E00-000000020000}"/>
            </a:ext>
          </a:extLst>
        </xdr:cNvPr>
        <xdr:cNvSpPr/>
      </xdr:nvSpPr>
      <xdr:spPr>
        <a:xfrm>
          <a:off x="20383500" y="1068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92126</xdr:rowOff>
    </xdr:from>
    <xdr:to>
      <xdr:col>111</xdr:col>
      <xdr:colOff>177800</xdr:colOff>
      <xdr:row>62</xdr:row>
      <xdr:rowOff>106223</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flipV="1">
          <a:off x="20434300" y="10722026"/>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65557</xdr:rowOff>
    </xdr:from>
    <xdr:to>
      <xdr:col>102</xdr:col>
      <xdr:colOff>165100</xdr:colOff>
      <xdr:row>62</xdr:row>
      <xdr:rowOff>167157</xdr:rowOff>
    </xdr:to>
    <xdr:sp macro="" textlink="">
      <xdr:nvSpPr>
        <xdr:cNvPr id="514" name="楕円 513">
          <a:extLst>
            <a:ext uri="{FF2B5EF4-FFF2-40B4-BE49-F238E27FC236}">
              <a16:creationId xmlns:a16="http://schemas.microsoft.com/office/drawing/2014/main" id="{00000000-0008-0000-0E00-000002020000}"/>
            </a:ext>
          </a:extLst>
        </xdr:cNvPr>
        <xdr:cNvSpPr/>
      </xdr:nvSpPr>
      <xdr:spPr>
        <a:xfrm>
          <a:off x="19494500" y="1069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106223</xdr:rowOff>
    </xdr:from>
    <xdr:to>
      <xdr:col>107</xdr:col>
      <xdr:colOff>50800</xdr:colOff>
      <xdr:row>62</xdr:row>
      <xdr:rowOff>116357</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flipV="1">
          <a:off x="19545300" y="10736123"/>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108686</xdr:rowOff>
    </xdr:from>
    <xdr:to>
      <xdr:col>98</xdr:col>
      <xdr:colOff>38100</xdr:colOff>
      <xdr:row>63</xdr:row>
      <xdr:rowOff>38836</xdr:rowOff>
    </xdr:to>
    <xdr:sp macro="" textlink="">
      <xdr:nvSpPr>
        <xdr:cNvPr id="516" name="楕円 515">
          <a:extLst>
            <a:ext uri="{FF2B5EF4-FFF2-40B4-BE49-F238E27FC236}">
              <a16:creationId xmlns:a16="http://schemas.microsoft.com/office/drawing/2014/main" id="{00000000-0008-0000-0E00-000004020000}"/>
            </a:ext>
          </a:extLst>
        </xdr:cNvPr>
        <xdr:cNvSpPr/>
      </xdr:nvSpPr>
      <xdr:spPr>
        <a:xfrm>
          <a:off x="18605500" y="107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116357</xdr:rowOff>
    </xdr:from>
    <xdr:to>
      <xdr:col>102</xdr:col>
      <xdr:colOff>114300</xdr:colOff>
      <xdr:row>62</xdr:row>
      <xdr:rowOff>159486</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flipV="1">
          <a:off x="18656300" y="10746257"/>
          <a:ext cx="8890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26230</xdr:rowOff>
    </xdr:from>
    <xdr:ext cx="469744" cy="259045"/>
    <xdr:sp macro="" textlink="">
      <xdr:nvSpPr>
        <xdr:cNvPr id="518" name="n_1aveValue【学校施設】&#10;一人当たり面積">
          <a:extLst>
            <a:ext uri="{FF2B5EF4-FFF2-40B4-BE49-F238E27FC236}">
              <a16:creationId xmlns:a16="http://schemas.microsoft.com/office/drawing/2014/main" id="{00000000-0008-0000-0E00-000006020000}"/>
            </a:ext>
          </a:extLst>
        </xdr:cNvPr>
        <xdr:cNvSpPr txBox="1"/>
      </xdr:nvSpPr>
      <xdr:spPr>
        <a:xfrm>
          <a:off x="21075727" y="1082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34764</xdr:rowOff>
    </xdr:from>
    <xdr:ext cx="469744" cy="259045"/>
    <xdr:sp macro="" textlink="">
      <xdr:nvSpPr>
        <xdr:cNvPr id="519" name="n_2aveValue【学校施設】&#10;一人当たり面積">
          <a:extLst>
            <a:ext uri="{FF2B5EF4-FFF2-40B4-BE49-F238E27FC236}">
              <a16:creationId xmlns:a16="http://schemas.microsoft.com/office/drawing/2014/main" id="{00000000-0008-0000-0E00-000007020000}"/>
            </a:ext>
          </a:extLst>
        </xdr:cNvPr>
        <xdr:cNvSpPr txBox="1"/>
      </xdr:nvSpPr>
      <xdr:spPr>
        <a:xfrm>
          <a:off x="201994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40708</xdr:rowOff>
    </xdr:from>
    <xdr:ext cx="469744" cy="259045"/>
    <xdr:sp macro="" textlink="">
      <xdr:nvSpPr>
        <xdr:cNvPr id="520" name="n_3aveValue【学校施設】&#10;一人当たり面積">
          <a:extLst>
            <a:ext uri="{FF2B5EF4-FFF2-40B4-BE49-F238E27FC236}">
              <a16:creationId xmlns:a16="http://schemas.microsoft.com/office/drawing/2014/main" id="{00000000-0008-0000-0E00-000008020000}"/>
            </a:ext>
          </a:extLst>
        </xdr:cNvPr>
        <xdr:cNvSpPr txBox="1"/>
      </xdr:nvSpPr>
      <xdr:spPr>
        <a:xfrm>
          <a:off x="19310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521" name="n_4aveValue【学校施設】&#10;一人当たり面積">
          <a:extLst>
            <a:ext uri="{FF2B5EF4-FFF2-40B4-BE49-F238E27FC236}">
              <a16:creationId xmlns:a16="http://schemas.microsoft.com/office/drawing/2014/main" id="{00000000-0008-0000-0E00-000009020000}"/>
            </a:ext>
          </a:extLst>
        </xdr:cNvPr>
        <xdr:cNvSpPr txBox="1"/>
      </xdr:nvSpPr>
      <xdr:spPr>
        <a:xfrm>
          <a:off x="18421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159453</xdr:rowOff>
    </xdr:from>
    <xdr:ext cx="469744" cy="259045"/>
    <xdr:sp macro="" textlink="">
      <xdr:nvSpPr>
        <xdr:cNvPr id="522" name="n_1mainValue【学校施設】&#10;一人当たり面積">
          <a:extLst>
            <a:ext uri="{FF2B5EF4-FFF2-40B4-BE49-F238E27FC236}">
              <a16:creationId xmlns:a16="http://schemas.microsoft.com/office/drawing/2014/main" id="{00000000-0008-0000-0E00-00000A020000}"/>
            </a:ext>
          </a:extLst>
        </xdr:cNvPr>
        <xdr:cNvSpPr txBox="1"/>
      </xdr:nvSpPr>
      <xdr:spPr>
        <a:xfrm>
          <a:off x="21075727" y="1044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2100</xdr:rowOff>
    </xdr:from>
    <xdr:ext cx="469744" cy="259045"/>
    <xdr:sp macro="" textlink="">
      <xdr:nvSpPr>
        <xdr:cNvPr id="523" name="n_2mainValue【学校施設】&#10;一人当たり面積">
          <a:extLst>
            <a:ext uri="{FF2B5EF4-FFF2-40B4-BE49-F238E27FC236}">
              <a16:creationId xmlns:a16="http://schemas.microsoft.com/office/drawing/2014/main" id="{00000000-0008-0000-0E00-00000B020000}"/>
            </a:ext>
          </a:extLst>
        </xdr:cNvPr>
        <xdr:cNvSpPr txBox="1"/>
      </xdr:nvSpPr>
      <xdr:spPr>
        <a:xfrm>
          <a:off x="20199427" y="1046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12234</xdr:rowOff>
    </xdr:from>
    <xdr:ext cx="469744" cy="259045"/>
    <xdr:sp macro="" textlink="">
      <xdr:nvSpPr>
        <xdr:cNvPr id="524" name="n_3mainValue【学校施設】&#10;一人当たり面積">
          <a:extLst>
            <a:ext uri="{FF2B5EF4-FFF2-40B4-BE49-F238E27FC236}">
              <a16:creationId xmlns:a16="http://schemas.microsoft.com/office/drawing/2014/main" id="{00000000-0008-0000-0E00-00000C020000}"/>
            </a:ext>
          </a:extLst>
        </xdr:cNvPr>
        <xdr:cNvSpPr txBox="1"/>
      </xdr:nvSpPr>
      <xdr:spPr>
        <a:xfrm>
          <a:off x="19310427" y="104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29963</xdr:rowOff>
    </xdr:from>
    <xdr:ext cx="469744" cy="259045"/>
    <xdr:sp macro="" textlink="">
      <xdr:nvSpPr>
        <xdr:cNvPr id="525" name="n_4mainValue【学校施設】&#10;一人当たり面積">
          <a:extLst>
            <a:ext uri="{FF2B5EF4-FFF2-40B4-BE49-F238E27FC236}">
              <a16:creationId xmlns:a16="http://schemas.microsoft.com/office/drawing/2014/main" id="{00000000-0008-0000-0E00-00000D020000}"/>
            </a:ext>
          </a:extLst>
        </xdr:cNvPr>
        <xdr:cNvSpPr txBox="1"/>
      </xdr:nvSpPr>
      <xdr:spPr>
        <a:xfrm>
          <a:off x="18421427" y="108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a:extLst>
            <a:ext uri="{FF2B5EF4-FFF2-40B4-BE49-F238E27FC236}">
              <a16:creationId xmlns:a16="http://schemas.microsoft.com/office/drawing/2014/main" id="{00000000-0008-0000-0E00-00003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公民館】&#10;有形固定資産減価償却率最小値テキスト">
          <a:extLst>
            <a:ext uri="{FF2B5EF4-FFF2-40B4-BE49-F238E27FC236}">
              <a16:creationId xmlns:a16="http://schemas.microsoft.com/office/drawing/2014/main" id="{00000000-0008-0000-0E00-000038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570" name="【公民館】&#10;有形固定資産減価償却率最大値テキスト">
          <a:extLst>
            <a:ext uri="{FF2B5EF4-FFF2-40B4-BE49-F238E27FC236}">
              <a16:creationId xmlns:a16="http://schemas.microsoft.com/office/drawing/2014/main" id="{00000000-0008-0000-0E00-00003A020000}"/>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572" name="【公民館】&#10;有形固定資産減価償却率平均値テキスト">
          <a:extLst>
            <a:ext uri="{FF2B5EF4-FFF2-40B4-BE49-F238E27FC236}">
              <a16:creationId xmlns:a16="http://schemas.microsoft.com/office/drawing/2014/main" id="{00000000-0008-0000-0E00-00003C020000}"/>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61323</xdr:rowOff>
    </xdr:from>
    <xdr:to>
      <xdr:col>85</xdr:col>
      <xdr:colOff>177800</xdr:colOff>
      <xdr:row>108</xdr:row>
      <xdr:rowOff>162923</xdr:rowOff>
    </xdr:to>
    <xdr:sp macro="" textlink="">
      <xdr:nvSpPr>
        <xdr:cNvPr id="583" name="楕円 582">
          <a:extLst>
            <a:ext uri="{FF2B5EF4-FFF2-40B4-BE49-F238E27FC236}">
              <a16:creationId xmlns:a16="http://schemas.microsoft.com/office/drawing/2014/main" id="{00000000-0008-0000-0E00-000047020000}"/>
            </a:ext>
          </a:extLst>
        </xdr:cNvPr>
        <xdr:cNvSpPr/>
      </xdr:nvSpPr>
      <xdr:spPr>
        <a:xfrm>
          <a:off x="162687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147700</xdr:rowOff>
    </xdr:from>
    <xdr:ext cx="405111" cy="259045"/>
    <xdr:sp macro="" textlink="">
      <xdr:nvSpPr>
        <xdr:cNvPr id="584" name="【公民館】&#10;有形固定資産減価償却率該当値テキスト">
          <a:extLst>
            <a:ext uri="{FF2B5EF4-FFF2-40B4-BE49-F238E27FC236}">
              <a16:creationId xmlns:a16="http://schemas.microsoft.com/office/drawing/2014/main" id="{00000000-0008-0000-0E00-000048020000}"/>
            </a:ext>
          </a:extLst>
        </xdr:cNvPr>
        <xdr:cNvSpPr txBox="1"/>
      </xdr:nvSpPr>
      <xdr:spPr>
        <a:xfrm>
          <a:off x="16357600" y="18492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25400</xdr:rowOff>
    </xdr:from>
    <xdr:to>
      <xdr:col>81</xdr:col>
      <xdr:colOff>101600</xdr:colOff>
      <xdr:row>108</xdr:row>
      <xdr:rowOff>127000</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15430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76200</xdr:rowOff>
    </xdr:from>
    <xdr:to>
      <xdr:col>85</xdr:col>
      <xdr:colOff>127000</xdr:colOff>
      <xdr:row>108</xdr:row>
      <xdr:rowOff>112123</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5481300" y="1859280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160927</xdr:rowOff>
    </xdr:from>
    <xdr:to>
      <xdr:col>76</xdr:col>
      <xdr:colOff>165100</xdr:colOff>
      <xdr:row>108</xdr:row>
      <xdr:rowOff>91077</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14541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40277</xdr:rowOff>
    </xdr:from>
    <xdr:to>
      <xdr:col>81</xdr:col>
      <xdr:colOff>50800</xdr:colOff>
      <xdr:row>108</xdr:row>
      <xdr:rowOff>76200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4592300" y="185568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126637</xdr:rowOff>
    </xdr:from>
    <xdr:to>
      <xdr:col>72</xdr:col>
      <xdr:colOff>38100</xdr:colOff>
      <xdr:row>108</xdr:row>
      <xdr:rowOff>56787</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13652500" y="184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5987</xdr:rowOff>
    </xdr:from>
    <xdr:to>
      <xdr:col>76</xdr:col>
      <xdr:colOff>114300</xdr:colOff>
      <xdr:row>108</xdr:row>
      <xdr:rowOff>40277</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3703300" y="185225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159294</xdr:rowOff>
    </xdr:from>
    <xdr:to>
      <xdr:col>67</xdr:col>
      <xdr:colOff>101600</xdr:colOff>
      <xdr:row>108</xdr:row>
      <xdr:rowOff>89444</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12763500" y="185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5987</xdr:rowOff>
    </xdr:from>
    <xdr:to>
      <xdr:col>71</xdr:col>
      <xdr:colOff>177800</xdr:colOff>
      <xdr:row>108</xdr:row>
      <xdr:rowOff>38644</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12814300" y="185225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593" name="n_1aveValue【公民館】&#10;有形固定資産減価償却率">
          <a:extLst>
            <a:ext uri="{FF2B5EF4-FFF2-40B4-BE49-F238E27FC236}">
              <a16:creationId xmlns:a16="http://schemas.microsoft.com/office/drawing/2014/main" id="{00000000-0008-0000-0E00-000051020000}"/>
            </a:ext>
          </a:extLst>
        </xdr:cNvPr>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594" name="n_2aveValue【公民館】&#10;有形固定資産減価償却率">
          <a:extLst>
            <a:ext uri="{FF2B5EF4-FFF2-40B4-BE49-F238E27FC236}">
              <a16:creationId xmlns:a16="http://schemas.microsoft.com/office/drawing/2014/main" id="{00000000-0008-0000-0E00-000052020000}"/>
            </a:ext>
          </a:extLst>
        </xdr:cNvPr>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595" name="n_3aveValue【公民館】&#10;有形固定資産減価償却率">
          <a:extLst>
            <a:ext uri="{FF2B5EF4-FFF2-40B4-BE49-F238E27FC236}">
              <a16:creationId xmlns:a16="http://schemas.microsoft.com/office/drawing/2014/main" id="{00000000-0008-0000-0E00-000053020000}"/>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596" name="n_4aveValue【公民館】&#10;有形固定資産減価償却率">
          <a:extLst>
            <a:ext uri="{FF2B5EF4-FFF2-40B4-BE49-F238E27FC236}">
              <a16:creationId xmlns:a16="http://schemas.microsoft.com/office/drawing/2014/main" id="{00000000-0008-0000-0E00-000054020000}"/>
            </a:ext>
          </a:extLst>
        </xdr:cNvPr>
        <xdr:cNvSpPr txBox="1"/>
      </xdr:nvSpPr>
      <xdr:spPr>
        <a:xfrm>
          <a:off x="12611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118127</xdr:rowOff>
    </xdr:from>
    <xdr:ext cx="405111" cy="259045"/>
    <xdr:sp macro="" textlink="">
      <xdr:nvSpPr>
        <xdr:cNvPr id="597" name="n_1mainValue【公民館】&#10;有形固定資産減価償却率">
          <a:extLst>
            <a:ext uri="{FF2B5EF4-FFF2-40B4-BE49-F238E27FC236}">
              <a16:creationId xmlns:a16="http://schemas.microsoft.com/office/drawing/2014/main" id="{00000000-0008-0000-0E00-000055020000}"/>
            </a:ext>
          </a:extLst>
        </xdr:cNvPr>
        <xdr:cNvSpPr txBox="1"/>
      </xdr:nvSpPr>
      <xdr:spPr>
        <a:xfrm>
          <a:off x="152660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82204</xdr:rowOff>
    </xdr:from>
    <xdr:ext cx="405111" cy="259045"/>
    <xdr:sp macro="" textlink="">
      <xdr:nvSpPr>
        <xdr:cNvPr id="598" name="n_2mainValue【公民館】&#10;有形固定資産減価償却率">
          <a:extLst>
            <a:ext uri="{FF2B5EF4-FFF2-40B4-BE49-F238E27FC236}">
              <a16:creationId xmlns:a16="http://schemas.microsoft.com/office/drawing/2014/main" id="{00000000-0008-0000-0E00-000056020000}"/>
            </a:ext>
          </a:extLst>
        </xdr:cNvPr>
        <xdr:cNvSpPr txBox="1"/>
      </xdr:nvSpPr>
      <xdr:spPr>
        <a:xfrm>
          <a:off x="14389744" y="185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47914</xdr:rowOff>
    </xdr:from>
    <xdr:ext cx="405111" cy="259045"/>
    <xdr:sp macro="" textlink="">
      <xdr:nvSpPr>
        <xdr:cNvPr id="599" name="n_3mainValue【公民館】&#10;有形固定資産減価償却率">
          <a:extLst>
            <a:ext uri="{FF2B5EF4-FFF2-40B4-BE49-F238E27FC236}">
              <a16:creationId xmlns:a16="http://schemas.microsoft.com/office/drawing/2014/main" id="{00000000-0008-0000-0E00-000057020000}"/>
            </a:ext>
          </a:extLst>
        </xdr:cNvPr>
        <xdr:cNvSpPr txBox="1"/>
      </xdr:nvSpPr>
      <xdr:spPr>
        <a:xfrm>
          <a:off x="13500744" y="1856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80571</xdr:rowOff>
    </xdr:from>
    <xdr:ext cx="405111" cy="259045"/>
    <xdr:sp macro="" textlink="">
      <xdr:nvSpPr>
        <xdr:cNvPr id="600" name="n_4mainValue【公民館】&#10;有形固定資産減価償却率">
          <a:extLst>
            <a:ext uri="{FF2B5EF4-FFF2-40B4-BE49-F238E27FC236}">
              <a16:creationId xmlns:a16="http://schemas.microsoft.com/office/drawing/2014/main" id="{00000000-0008-0000-0E00-000058020000}"/>
            </a:ext>
          </a:extLst>
        </xdr:cNvPr>
        <xdr:cNvSpPr txBox="1"/>
      </xdr:nvSpPr>
      <xdr:spPr>
        <a:xfrm>
          <a:off x="12611744" y="1859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公民館】&#10;一人当たり面積グラフ枠">
          <a:extLst>
            <a:ext uri="{FF2B5EF4-FFF2-40B4-BE49-F238E27FC236}">
              <a16:creationId xmlns:a16="http://schemas.microsoft.com/office/drawing/2014/main" id="{00000000-0008-0000-0E00-00006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621" name="【公民館】&#10;一人当たり面積最小値テキスト">
          <a:extLst>
            <a:ext uri="{FF2B5EF4-FFF2-40B4-BE49-F238E27FC236}">
              <a16:creationId xmlns:a16="http://schemas.microsoft.com/office/drawing/2014/main" id="{00000000-0008-0000-0E00-00006D020000}"/>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623" name="【公民館】&#10;一人当たり面積最大値テキスト">
          <a:extLst>
            <a:ext uri="{FF2B5EF4-FFF2-40B4-BE49-F238E27FC236}">
              <a16:creationId xmlns:a16="http://schemas.microsoft.com/office/drawing/2014/main" id="{00000000-0008-0000-0E00-00006F020000}"/>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625" name="【公民館】&#10;一人当たり面積平均値テキスト">
          <a:extLst>
            <a:ext uri="{FF2B5EF4-FFF2-40B4-BE49-F238E27FC236}">
              <a16:creationId xmlns:a16="http://schemas.microsoft.com/office/drawing/2014/main" id="{00000000-0008-0000-0E00-000071020000}"/>
            </a:ext>
          </a:extLst>
        </xdr:cNvPr>
        <xdr:cNvSpPr txBox="1"/>
      </xdr:nvSpPr>
      <xdr:spPr>
        <a:xfrm>
          <a:off x="22199600" y="1799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626" name="フローチャート: 判断 625">
          <a:extLst>
            <a:ext uri="{FF2B5EF4-FFF2-40B4-BE49-F238E27FC236}">
              <a16:creationId xmlns:a16="http://schemas.microsoft.com/office/drawing/2014/main" id="{00000000-0008-0000-0E00-000072020000}"/>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627" name="フローチャート: 判断 626">
          <a:extLst>
            <a:ext uri="{FF2B5EF4-FFF2-40B4-BE49-F238E27FC236}">
              <a16:creationId xmlns:a16="http://schemas.microsoft.com/office/drawing/2014/main" id="{00000000-0008-0000-0E00-000073020000}"/>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628" name="フローチャート: 判断 627">
          <a:extLst>
            <a:ext uri="{FF2B5EF4-FFF2-40B4-BE49-F238E27FC236}">
              <a16:creationId xmlns:a16="http://schemas.microsoft.com/office/drawing/2014/main" id="{00000000-0008-0000-0E00-000074020000}"/>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629" name="フローチャート: 判断 628">
          <a:extLst>
            <a:ext uri="{FF2B5EF4-FFF2-40B4-BE49-F238E27FC236}">
              <a16:creationId xmlns:a16="http://schemas.microsoft.com/office/drawing/2014/main" id="{00000000-0008-0000-0E00-000075020000}"/>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630" name="フローチャート: 判断 629">
          <a:extLst>
            <a:ext uri="{FF2B5EF4-FFF2-40B4-BE49-F238E27FC236}">
              <a16:creationId xmlns:a16="http://schemas.microsoft.com/office/drawing/2014/main" id="{00000000-0008-0000-0E00-000076020000}"/>
            </a:ext>
          </a:extLst>
        </xdr:cNvPr>
        <xdr:cNvSpPr/>
      </xdr:nvSpPr>
      <xdr:spPr>
        <a:xfrm>
          <a:off x="18605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114554</xdr:rowOff>
    </xdr:from>
    <xdr:to>
      <xdr:col>116</xdr:col>
      <xdr:colOff>114300</xdr:colOff>
      <xdr:row>107</xdr:row>
      <xdr:rowOff>44704</xdr:rowOff>
    </xdr:to>
    <xdr:sp macro="" textlink="">
      <xdr:nvSpPr>
        <xdr:cNvPr id="636" name="楕円 635">
          <a:extLst>
            <a:ext uri="{FF2B5EF4-FFF2-40B4-BE49-F238E27FC236}">
              <a16:creationId xmlns:a16="http://schemas.microsoft.com/office/drawing/2014/main" id="{00000000-0008-0000-0E00-00007C020000}"/>
            </a:ext>
          </a:extLst>
        </xdr:cNvPr>
        <xdr:cNvSpPr/>
      </xdr:nvSpPr>
      <xdr:spPr>
        <a:xfrm>
          <a:off x="221107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29481</xdr:rowOff>
    </xdr:from>
    <xdr:ext cx="469744" cy="259045"/>
    <xdr:sp macro="" textlink="">
      <xdr:nvSpPr>
        <xdr:cNvPr id="637" name="【公民館】&#10;一人当たり面積該当値テキスト">
          <a:extLst>
            <a:ext uri="{FF2B5EF4-FFF2-40B4-BE49-F238E27FC236}">
              <a16:creationId xmlns:a16="http://schemas.microsoft.com/office/drawing/2014/main" id="{00000000-0008-0000-0E00-00007D020000}"/>
            </a:ext>
          </a:extLst>
        </xdr:cNvPr>
        <xdr:cNvSpPr txBox="1"/>
      </xdr:nvSpPr>
      <xdr:spPr>
        <a:xfrm>
          <a:off x="22199600" y="1820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119698</xdr:rowOff>
    </xdr:from>
    <xdr:to>
      <xdr:col>112</xdr:col>
      <xdr:colOff>38100</xdr:colOff>
      <xdr:row>107</xdr:row>
      <xdr:rowOff>49848</xdr:rowOff>
    </xdr:to>
    <xdr:sp macro="" textlink="">
      <xdr:nvSpPr>
        <xdr:cNvPr id="638" name="楕円 637">
          <a:extLst>
            <a:ext uri="{FF2B5EF4-FFF2-40B4-BE49-F238E27FC236}">
              <a16:creationId xmlns:a16="http://schemas.microsoft.com/office/drawing/2014/main" id="{00000000-0008-0000-0E00-00007E020000}"/>
            </a:ext>
          </a:extLst>
        </xdr:cNvPr>
        <xdr:cNvSpPr/>
      </xdr:nvSpPr>
      <xdr:spPr>
        <a:xfrm>
          <a:off x="21272500" y="1829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165354</xdr:rowOff>
    </xdr:from>
    <xdr:to>
      <xdr:col>116</xdr:col>
      <xdr:colOff>63500</xdr:colOff>
      <xdr:row>106</xdr:row>
      <xdr:rowOff>170498</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flipV="1">
          <a:off x="21323300" y="18339054"/>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125413</xdr:rowOff>
    </xdr:from>
    <xdr:to>
      <xdr:col>107</xdr:col>
      <xdr:colOff>101600</xdr:colOff>
      <xdr:row>107</xdr:row>
      <xdr:rowOff>55563</xdr:rowOff>
    </xdr:to>
    <xdr:sp macro="" textlink="">
      <xdr:nvSpPr>
        <xdr:cNvPr id="640" name="楕円 639">
          <a:extLst>
            <a:ext uri="{FF2B5EF4-FFF2-40B4-BE49-F238E27FC236}">
              <a16:creationId xmlns:a16="http://schemas.microsoft.com/office/drawing/2014/main" id="{00000000-0008-0000-0E00-000080020000}"/>
            </a:ext>
          </a:extLst>
        </xdr:cNvPr>
        <xdr:cNvSpPr/>
      </xdr:nvSpPr>
      <xdr:spPr>
        <a:xfrm>
          <a:off x="20383500" y="1829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170498</xdr:rowOff>
    </xdr:from>
    <xdr:to>
      <xdr:col>111</xdr:col>
      <xdr:colOff>177800</xdr:colOff>
      <xdr:row>107</xdr:row>
      <xdr:rowOff>4763</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flipV="1">
          <a:off x="20434300" y="1834419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129412</xdr:rowOff>
    </xdr:from>
    <xdr:to>
      <xdr:col>102</xdr:col>
      <xdr:colOff>165100</xdr:colOff>
      <xdr:row>107</xdr:row>
      <xdr:rowOff>59562</xdr:rowOff>
    </xdr:to>
    <xdr:sp macro="" textlink="">
      <xdr:nvSpPr>
        <xdr:cNvPr id="642" name="楕円 641">
          <a:extLst>
            <a:ext uri="{FF2B5EF4-FFF2-40B4-BE49-F238E27FC236}">
              <a16:creationId xmlns:a16="http://schemas.microsoft.com/office/drawing/2014/main" id="{00000000-0008-0000-0E00-000082020000}"/>
            </a:ext>
          </a:extLst>
        </xdr:cNvPr>
        <xdr:cNvSpPr/>
      </xdr:nvSpPr>
      <xdr:spPr>
        <a:xfrm>
          <a:off x="19494500" y="1830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4763</xdr:rowOff>
    </xdr:from>
    <xdr:to>
      <xdr:col>107</xdr:col>
      <xdr:colOff>50800</xdr:colOff>
      <xdr:row>107</xdr:row>
      <xdr:rowOff>8762</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flipV="1">
          <a:off x="19545300" y="18349913"/>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75121</xdr:rowOff>
    </xdr:from>
    <xdr:to>
      <xdr:col>98</xdr:col>
      <xdr:colOff>38100</xdr:colOff>
      <xdr:row>107</xdr:row>
      <xdr:rowOff>5271</xdr:rowOff>
    </xdr:to>
    <xdr:sp macro="" textlink="">
      <xdr:nvSpPr>
        <xdr:cNvPr id="644" name="楕円 643">
          <a:extLst>
            <a:ext uri="{FF2B5EF4-FFF2-40B4-BE49-F238E27FC236}">
              <a16:creationId xmlns:a16="http://schemas.microsoft.com/office/drawing/2014/main" id="{00000000-0008-0000-0E00-000084020000}"/>
            </a:ext>
          </a:extLst>
        </xdr:cNvPr>
        <xdr:cNvSpPr/>
      </xdr:nvSpPr>
      <xdr:spPr>
        <a:xfrm>
          <a:off x="18605500" y="1824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125921</xdr:rowOff>
    </xdr:from>
    <xdr:to>
      <xdr:col>102</xdr:col>
      <xdr:colOff>114300</xdr:colOff>
      <xdr:row>107</xdr:row>
      <xdr:rowOff>8762</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8656300" y="18299621"/>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646" name="n_1aveValue【公民館】&#10;一人当たり面積">
          <a:extLst>
            <a:ext uri="{FF2B5EF4-FFF2-40B4-BE49-F238E27FC236}">
              <a16:creationId xmlns:a16="http://schemas.microsoft.com/office/drawing/2014/main" id="{00000000-0008-0000-0E00-000086020000}"/>
            </a:ext>
          </a:extLst>
        </xdr:cNvPr>
        <xdr:cNvSpPr txBox="1"/>
      </xdr:nvSpPr>
      <xdr:spPr>
        <a:xfrm>
          <a:off x="21075727" y="1791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647" name="n_2aveValue【公民館】&#10;一人当たり面積">
          <a:extLst>
            <a:ext uri="{FF2B5EF4-FFF2-40B4-BE49-F238E27FC236}">
              <a16:creationId xmlns:a16="http://schemas.microsoft.com/office/drawing/2014/main" id="{00000000-0008-0000-0E00-000087020000}"/>
            </a:ext>
          </a:extLst>
        </xdr:cNvPr>
        <xdr:cNvSpPr txBox="1"/>
      </xdr:nvSpPr>
      <xdr:spPr>
        <a:xfrm>
          <a:off x="201994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648" name="n_3aveValue【公民館】&#10;一人当たり面積">
          <a:extLst>
            <a:ext uri="{FF2B5EF4-FFF2-40B4-BE49-F238E27FC236}">
              <a16:creationId xmlns:a16="http://schemas.microsoft.com/office/drawing/2014/main" id="{00000000-0008-0000-0E00-000088020000}"/>
            </a:ext>
          </a:extLst>
        </xdr:cNvPr>
        <xdr:cNvSpPr txBox="1"/>
      </xdr:nvSpPr>
      <xdr:spPr>
        <a:xfrm>
          <a:off x="19310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649" name="n_4aveValue【公民館】&#10;一人当たり面積">
          <a:extLst>
            <a:ext uri="{FF2B5EF4-FFF2-40B4-BE49-F238E27FC236}">
              <a16:creationId xmlns:a16="http://schemas.microsoft.com/office/drawing/2014/main" id="{00000000-0008-0000-0E00-000089020000}"/>
            </a:ext>
          </a:extLst>
        </xdr:cNvPr>
        <xdr:cNvSpPr txBox="1"/>
      </xdr:nvSpPr>
      <xdr:spPr>
        <a:xfrm>
          <a:off x="18421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40975</xdr:rowOff>
    </xdr:from>
    <xdr:ext cx="469744" cy="259045"/>
    <xdr:sp macro="" textlink="">
      <xdr:nvSpPr>
        <xdr:cNvPr id="650" name="n_1mainValue【公民館】&#10;一人当たり面積">
          <a:extLst>
            <a:ext uri="{FF2B5EF4-FFF2-40B4-BE49-F238E27FC236}">
              <a16:creationId xmlns:a16="http://schemas.microsoft.com/office/drawing/2014/main" id="{00000000-0008-0000-0E00-00008A020000}"/>
            </a:ext>
          </a:extLst>
        </xdr:cNvPr>
        <xdr:cNvSpPr txBox="1"/>
      </xdr:nvSpPr>
      <xdr:spPr>
        <a:xfrm>
          <a:off x="21075727" y="1838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46690</xdr:rowOff>
    </xdr:from>
    <xdr:ext cx="469744" cy="259045"/>
    <xdr:sp macro="" textlink="">
      <xdr:nvSpPr>
        <xdr:cNvPr id="651" name="n_2mainValue【公民館】&#10;一人当たり面積">
          <a:extLst>
            <a:ext uri="{FF2B5EF4-FFF2-40B4-BE49-F238E27FC236}">
              <a16:creationId xmlns:a16="http://schemas.microsoft.com/office/drawing/2014/main" id="{00000000-0008-0000-0E00-00008B020000}"/>
            </a:ext>
          </a:extLst>
        </xdr:cNvPr>
        <xdr:cNvSpPr txBox="1"/>
      </xdr:nvSpPr>
      <xdr:spPr>
        <a:xfrm>
          <a:off x="20199427" y="183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50689</xdr:rowOff>
    </xdr:from>
    <xdr:ext cx="469744" cy="259045"/>
    <xdr:sp macro="" textlink="">
      <xdr:nvSpPr>
        <xdr:cNvPr id="652" name="n_3mainValue【公民館】&#10;一人当たり面積">
          <a:extLst>
            <a:ext uri="{FF2B5EF4-FFF2-40B4-BE49-F238E27FC236}">
              <a16:creationId xmlns:a16="http://schemas.microsoft.com/office/drawing/2014/main" id="{00000000-0008-0000-0E00-00008C020000}"/>
            </a:ext>
          </a:extLst>
        </xdr:cNvPr>
        <xdr:cNvSpPr txBox="1"/>
      </xdr:nvSpPr>
      <xdr:spPr>
        <a:xfrm>
          <a:off x="19310427" y="18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167848</xdr:rowOff>
    </xdr:from>
    <xdr:ext cx="469744" cy="259045"/>
    <xdr:sp macro="" textlink="">
      <xdr:nvSpPr>
        <xdr:cNvPr id="653" name="n_4mainValue【公民館】&#10;一人当たり面積">
          <a:extLst>
            <a:ext uri="{FF2B5EF4-FFF2-40B4-BE49-F238E27FC236}">
              <a16:creationId xmlns:a16="http://schemas.microsoft.com/office/drawing/2014/main" id="{00000000-0008-0000-0E00-00008D020000}"/>
            </a:ext>
          </a:extLst>
        </xdr:cNvPr>
        <xdr:cNvSpPr txBox="1"/>
      </xdr:nvSpPr>
      <xdr:spPr>
        <a:xfrm>
          <a:off x="18421427" y="1834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類似団体と比較して特に固定資産減価償却率が高くなっている施設は、学校施設、公民館であり、その他の施設は同水準または下回っている。</a:t>
          </a:r>
        </a:p>
        <a:p>
          <a:r>
            <a:rPr kumimoji="1" lang="ja-JP" altLang="en-US" sz="1300">
              <a:latin typeface="ＭＳ Ｐゴシック" panose="020B0600070205080204" pitchFamily="50" charset="-128"/>
              <a:ea typeface="ＭＳ Ｐゴシック" panose="020B0600070205080204" pitchFamily="50" charset="-128"/>
            </a:rPr>
            <a:t>学校施設については、有形固定資産償却率が</a:t>
          </a:r>
          <a:r>
            <a:rPr kumimoji="1" lang="en-US" altLang="ja-JP" sz="1300">
              <a:latin typeface="ＭＳ Ｐゴシック" panose="020B0600070205080204" pitchFamily="50" charset="-128"/>
              <a:ea typeface="ＭＳ Ｐゴシック" panose="020B0600070205080204" pitchFamily="50" charset="-128"/>
            </a:rPr>
            <a:t>85.1</a:t>
          </a:r>
          <a:r>
            <a:rPr kumimoji="1" lang="ja-JP" altLang="en-US" sz="1300">
              <a:latin typeface="ＭＳ Ｐゴシック" panose="020B0600070205080204" pitchFamily="50" charset="-128"/>
              <a:ea typeface="ＭＳ Ｐゴシック" panose="020B0600070205080204" pitchFamily="50" charset="-128"/>
            </a:rPr>
            <a:t>％であり、前年度より</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％増加しているが、施設構造の耐震化事業は終了しており、今後非木造部材の耐震化事業を進めるとともに、長寿命化を図る。</a:t>
          </a:r>
        </a:p>
        <a:p>
          <a:r>
            <a:rPr kumimoji="1" lang="ja-JP" altLang="en-US" sz="1300">
              <a:latin typeface="ＭＳ Ｐゴシック" panose="020B0600070205080204" pitchFamily="50" charset="-128"/>
              <a:ea typeface="ＭＳ Ｐゴシック" panose="020B0600070205080204" pitchFamily="50" charset="-128"/>
            </a:rPr>
            <a:t>公民館については、有形固定資産償却率</a:t>
          </a:r>
          <a:r>
            <a:rPr kumimoji="1" lang="en-US" altLang="ja-JP" sz="1300">
              <a:latin typeface="ＭＳ Ｐゴシック" panose="020B0600070205080204" pitchFamily="50" charset="-128"/>
              <a:ea typeface="ＭＳ Ｐゴシック" panose="020B0600070205080204" pitchFamily="50" charset="-128"/>
            </a:rPr>
            <a:t>94.2</a:t>
          </a:r>
          <a:r>
            <a:rPr kumimoji="1" lang="ja-JP" altLang="en-US" sz="1300">
              <a:latin typeface="ＭＳ Ｐゴシック" panose="020B0600070205080204" pitchFamily="50" charset="-128"/>
              <a:ea typeface="ＭＳ Ｐゴシック" panose="020B0600070205080204" pitchFamily="50" charset="-128"/>
            </a:rPr>
            <a:t>％であり、前年度より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％増加しているが、今後、他施設との集約・複合化、を行うことで、維持管理コストの削減を図る。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6,399
6,318
163.19
7,822,796
7,629,965
143,561
4,159,620
6,848,596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F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F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F00-00004C000000}"/>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F00-00004E000000}"/>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92075</xdr:rowOff>
    </xdr:from>
    <xdr:to>
      <xdr:col>24</xdr:col>
      <xdr:colOff>114300</xdr:colOff>
      <xdr:row>63</xdr:row>
      <xdr:rowOff>22225</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45847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70502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F00-00005A000000}"/>
            </a:ext>
          </a:extLst>
        </xdr:cNvPr>
        <xdr:cNvSpPr txBox="1"/>
      </xdr:nvSpPr>
      <xdr:spPr>
        <a:xfrm>
          <a:off x="4673600"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50165</xdr:rowOff>
    </xdr:from>
    <xdr:to>
      <xdr:col>20</xdr:col>
      <xdr:colOff>38100</xdr:colOff>
      <xdr:row>62</xdr:row>
      <xdr:rowOff>151765</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3746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100965</xdr:rowOff>
    </xdr:from>
    <xdr:to>
      <xdr:col>24</xdr:col>
      <xdr:colOff>63500</xdr:colOff>
      <xdr:row>62</xdr:row>
      <xdr:rowOff>142875</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3797300" y="1073086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8255</xdr:rowOff>
    </xdr:from>
    <xdr:to>
      <xdr:col>15</xdr:col>
      <xdr:colOff>101600</xdr:colOff>
      <xdr:row>62</xdr:row>
      <xdr:rowOff>109855</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2857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59055</xdr:rowOff>
    </xdr:from>
    <xdr:to>
      <xdr:col>19</xdr:col>
      <xdr:colOff>177800</xdr:colOff>
      <xdr:row>62</xdr:row>
      <xdr:rowOff>100965</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2908300" y="106889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137795</xdr:rowOff>
    </xdr:from>
    <xdr:to>
      <xdr:col>10</xdr:col>
      <xdr:colOff>165100</xdr:colOff>
      <xdr:row>62</xdr:row>
      <xdr:rowOff>67945</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1968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17145</xdr:rowOff>
    </xdr:from>
    <xdr:to>
      <xdr:col>15</xdr:col>
      <xdr:colOff>50800</xdr:colOff>
      <xdr:row>62</xdr:row>
      <xdr:rowOff>59055</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2019300" y="106470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21590</xdr:rowOff>
    </xdr:from>
    <xdr:to>
      <xdr:col>6</xdr:col>
      <xdr:colOff>38100</xdr:colOff>
      <xdr:row>62</xdr:row>
      <xdr:rowOff>123190</xdr:rowOff>
    </xdr:to>
    <xdr:sp macro="" textlink="">
      <xdr:nvSpPr>
        <xdr:cNvPr id="97" name="楕円 96">
          <a:extLst>
            <a:ext uri="{FF2B5EF4-FFF2-40B4-BE49-F238E27FC236}">
              <a16:creationId xmlns:a16="http://schemas.microsoft.com/office/drawing/2014/main" id="{00000000-0008-0000-0F00-000061000000}"/>
            </a:ext>
          </a:extLst>
        </xdr:cNvPr>
        <xdr:cNvSpPr/>
      </xdr:nvSpPr>
      <xdr:spPr>
        <a:xfrm>
          <a:off x="1079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17145</xdr:rowOff>
    </xdr:from>
    <xdr:to>
      <xdr:col>10</xdr:col>
      <xdr:colOff>114300</xdr:colOff>
      <xdr:row>62</xdr:row>
      <xdr:rowOff>72390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flipV="1">
          <a:off x="1130300" y="1064704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142892</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35820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100982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2705744"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59072</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1816744"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114317</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927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00000000-0008-0000-0F00-00007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id="{00000000-0008-0000-0F00-000081000000}"/>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31" name="【体育館・プール】&#10;一人当たり面積最大値テキスト">
          <a:extLst>
            <a:ext uri="{FF2B5EF4-FFF2-40B4-BE49-F238E27FC236}">
              <a16:creationId xmlns:a16="http://schemas.microsoft.com/office/drawing/2014/main" id="{00000000-0008-0000-0F00-000083000000}"/>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133" name="【体育館・プール】&#10;一人当たり面積平均値テキスト">
          <a:extLst>
            <a:ext uri="{FF2B5EF4-FFF2-40B4-BE49-F238E27FC236}">
              <a16:creationId xmlns:a16="http://schemas.microsoft.com/office/drawing/2014/main" id="{00000000-0008-0000-0F00-000085000000}"/>
            </a:ext>
          </a:extLst>
        </xdr:cNvPr>
        <xdr:cNvSpPr txBox="1"/>
      </xdr:nvSpPr>
      <xdr:spPr>
        <a:xfrm>
          <a:off x="10515600" y="1040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34" name="フローチャート: 判断 133">
          <a:extLst>
            <a:ext uri="{FF2B5EF4-FFF2-40B4-BE49-F238E27FC236}">
              <a16:creationId xmlns:a16="http://schemas.microsoft.com/office/drawing/2014/main" id="{00000000-0008-0000-0F00-000086000000}"/>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35" name="フローチャート: 判断 134">
          <a:extLst>
            <a:ext uri="{FF2B5EF4-FFF2-40B4-BE49-F238E27FC236}">
              <a16:creationId xmlns:a16="http://schemas.microsoft.com/office/drawing/2014/main" id="{00000000-0008-0000-0F00-000087000000}"/>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6" name="フローチャート: 判断 135">
          <a:extLst>
            <a:ext uri="{FF2B5EF4-FFF2-40B4-BE49-F238E27FC236}">
              <a16:creationId xmlns:a16="http://schemas.microsoft.com/office/drawing/2014/main" id="{00000000-0008-0000-0F00-000088000000}"/>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97333</xdr:rowOff>
    </xdr:from>
    <xdr:to>
      <xdr:col>55</xdr:col>
      <xdr:colOff>50800</xdr:colOff>
      <xdr:row>63</xdr:row>
      <xdr:rowOff>27483</xdr:rowOff>
    </xdr:to>
    <xdr:sp macro="" textlink="">
      <xdr:nvSpPr>
        <xdr:cNvPr id="144" name="楕円 143">
          <a:extLst>
            <a:ext uri="{FF2B5EF4-FFF2-40B4-BE49-F238E27FC236}">
              <a16:creationId xmlns:a16="http://schemas.microsoft.com/office/drawing/2014/main" id="{00000000-0008-0000-0F00-000090000000}"/>
            </a:ext>
          </a:extLst>
        </xdr:cNvPr>
        <xdr:cNvSpPr/>
      </xdr:nvSpPr>
      <xdr:spPr>
        <a:xfrm>
          <a:off x="10426700" y="1072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75760</xdr:rowOff>
    </xdr:from>
    <xdr:ext cx="469744" cy="259045"/>
    <xdr:sp macro="" textlink="">
      <xdr:nvSpPr>
        <xdr:cNvPr id="145" name="【体育館・プール】&#10;一人当たり面積該当値テキスト">
          <a:extLst>
            <a:ext uri="{FF2B5EF4-FFF2-40B4-BE49-F238E27FC236}">
              <a16:creationId xmlns:a16="http://schemas.microsoft.com/office/drawing/2014/main" id="{00000000-0008-0000-0F00-000091000000}"/>
            </a:ext>
          </a:extLst>
        </xdr:cNvPr>
        <xdr:cNvSpPr txBox="1"/>
      </xdr:nvSpPr>
      <xdr:spPr>
        <a:xfrm>
          <a:off x="10515600" y="1070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104191</xdr:rowOff>
    </xdr:from>
    <xdr:to>
      <xdr:col>50</xdr:col>
      <xdr:colOff>165100</xdr:colOff>
      <xdr:row>63</xdr:row>
      <xdr:rowOff>34341</xdr:rowOff>
    </xdr:to>
    <xdr:sp macro="" textlink="">
      <xdr:nvSpPr>
        <xdr:cNvPr id="146" name="楕円 145">
          <a:extLst>
            <a:ext uri="{FF2B5EF4-FFF2-40B4-BE49-F238E27FC236}">
              <a16:creationId xmlns:a16="http://schemas.microsoft.com/office/drawing/2014/main" id="{00000000-0008-0000-0F00-000092000000}"/>
            </a:ext>
          </a:extLst>
        </xdr:cNvPr>
        <xdr:cNvSpPr/>
      </xdr:nvSpPr>
      <xdr:spPr>
        <a:xfrm>
          <a:off x="9588500" y="107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148133</xdr:rowOff>
    </xdr:from>
    <xdr:to>
      <xdr:col>55</xdr:col>
      <xdr:colOff>0</xdr:colOff>
      <xdr:row>62</xdr:row>
      <xdr:rowOff>154991</xdr:rowOff>
    </xdr:to>
    <xdr:cxnSp macro="">
      <xdr:nvCxnSpPr>
        <xdr:cNvPr id="147" name="直線コネクタ 146">
          <a:extLst>
            <a:ext uri="{FF2B5EF4-FFF2-40B4-BE49-F238E27FC236}">
              <a16:creationId xmlns:a16="http://schemas.microsoft.com/office/drawing/2014/main" id="{00000000-0008-0000-0F00-000093000000}"/>
            </a:ext>
          </a:extLst>
        </xdr:cNvPr>
        <xdr:cNvCxnSpPr/>
      </xdr:nvCxnSpPr>
      <xdr:spPr>
        <a:xfrm flipV="1">
          <a:off x="9639300" y="10778033"/>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112420</xdr:rowOff>
    </xdr:from>
    <xdr:to>
      <xdr:col>46</xdr:col>
      <xdr:colOff>38100</xdr:colOff>
      <xdr:row>63</xdr:row>
      <xdr:rowOff>42570</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8699500" y="1074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154991</xdr:rowOff>
    </xdr:from>
    <xdr:to>
      <xdr:col>50</xdr:col>
      <xdr:colOff>114300</xdr:colOff>
      <xdr:row>62</xdr:row>
      <xdr:rowOff>163220</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flipV="1">
          <a:off x="8750300" y="10784891"/>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118364</xdr:rowOff>
    </xdr:from>
    <xdr:to>
      <xdr:col>41</xdr:col>
      <xdr:colOff>101600</xdr:colOff>
      <xdr:row>63</xdr:row>
      <xdr:rowOff>48514</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7810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163220</xdr:rowOff>
    </xdr:from>
    <xdr:to>
      <xdr:col>45</xdr:col>
      <xdr:colOff>177800</xdr:colOff>
      <xdr:row>62</xdr:row>
      <xdr:rowOff>169164</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flipV="1">
          <a:off x="7861300" y="10793120"/>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51613</xdr:rowOff>
    </xdr:from>
    <xdr:to>
      <xdr:col>36</xdr:col>
      <xdr:colOff>165100</xdr:colOff>
      <xdr:row>62</xdr:row>
      <xdr:rowOff>153213</xdr:rowOff>
    </xdr:to>
    <xdr:sp macro="" textlink="">
      <xdr:nvSpPr>
        <xdr:cNvPr id="152" name="楕円 151">
          <a:extLst>
            <a:ext uri="{FF2B5EF4-FFF2-40B4-BE49-F238E27FC236}">
              <a16:creationId xmlns:a16="http://schemas.microsoft.com/office/drawing/2014/main" id="{00000000-0008-0000-0F00-000098000000}"/>
            </a:ext>
          </a:extLst>
        </xdr:cNvPr>
        <xdr:cNvSpPr/>
      </xdr:nvSpPr>
      <xdr:spPr>
        <a:xfrm>
          <a:off x="6921500" y="1068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102413</xdr:rowOff>
    </xdr:from>
    <xdr:to>
      <xdr:col>41</xdr:col>
      <xdr:colOff>50800</xdr:colOff>
      <xdr:row>62</xdr:row>
      <xdr:rowOff>169164</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a:off x="6972300" y="10732313"/>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154" name="n_1aveValue【体育館・プール】&#10;一人当たり面積">
          <a:extLst>
            <a:ext uri="{FF2B5EF4-FFF2-40B4-BE49-F238E27FC236}">
              <a16:creationId xmlns:a16="http://schemas.microsoft.com/office/drawing/2014/main" id="{00000000-0008-0000-0F00-00009A000000}"/>
            </a:ext>
          </a:extLst>
        </xdr:cNvPr>
        <xdr:cNvSpPr txBox="1"/>
      </xdr:nvSpPr>
      <xdr:spPr>
        <a:xfrm>
          <a:off x="939172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155" name="n_2aveValue【体育館・プール】&#10;一人当たり面積">
          <a:extLst>
            <a:ext uri="{FF2B5EF4-FFF2-40B4-BE49-F238E27FC236}">
              <a16:creationId xmlns:a16="http://schemas.microsoft.com/office/drawing/2014/main" id="{00000000-0008-0000-0F00-00009B000000}"/>
            </a:ext>
          </a:extLst>
        </xdr:cNvPr>
        <xdr:cNvSpPr txBox="1"/>
      </xdr:nvSpPr>
      <xdr:spPr>
        <a:xfrm>
          <a:off x="8515427" y="103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156" name="n_3aveValue【体育館・プール】&#10;一人当たり面積">
          <a:extLst>
            <a:ext uri="{FF2B5EF4-FFF2-40B4-BE49-F238E27FC236}">
              <a16:creationId xmlns:a16="http://schemas.microsoft.com/office/drawing/2014/main" id="{00000000-0008-0000-0F00-00009C000000}"/>
            </a:ext>
          </a:extLst>
        </xdr:cNvPr>
        <xdr:cNvSpPr txBox="1"/>
      </xdr:nvSpPr>
      <xdr:spPr>
        <a:xfrm>
          <a:off x="7626427" y="103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59097</xdr:rowOff>
    </xdr:from>
    <xdr:ext cx="469744" cy="259045"/>
    <xdr:sp macro="" textlink="">
      <xdr:nvSpPr>
        <xdr:cNvPr id="157" name="n_4aveValue【体育館・プール】&#10;一人当たり面積">
          <a:extLst>
            <a:ext uri="{FF2B5EF4-FFF2-40B4-BE49-F238E27FC236}">
              <a16:creationId xmlns:a16="http://schemas.microsoft.com/office/drawing/2014/main" id="{00000000-0008-0000-0F00-00009D000000}"/>
            </a:ext>
          </a:extLst>
        </xdr:cNvPr>
        <xdr:cNvSpPr txBox="1"/>
      </xdr:nvSpPr>
      <xdr:spPr>
        <a:xfrm>
          <a:off x="6737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25468</xdr:rowOff>
    </xdr:from>
    <xdr:ext cx="469744" cy="259045"/>
    <xdr:sp macro="" textlink="">
      <xdr:nvSpPr>
        <xdr:cNvPr id="158" name="n_1mainValue【体育館・プール】&#10;一人当たり面積">
          <a:extLst>
            <a:ext uri="{FF2B5EF4-FFF2-40B4-BE49-F238E27FC236}">
              <a16:creationId xmlns:a16="http://schemas.microsoft.com/office/drawing/2014/main" id="{00000000-0008-0000-0F00-00009E000000}"/>
            </a:ext>
          </a:extLst>
        </xdr:cNvPr>
        <xdr:cNvSpPr txBox="1"/>
      </xdr:nvSpPr>
      <xdr:spPr>
        <a:xfrm>
          <a:off x="9391727" y="1082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33697</xdr:rowOff>
    </xdr:from>
    <xdr:ext cx="469744" cy="259045"/>
    <xdr:sp macro="" textlink="">
      <xdr:nvSpPr>
        <xdr:cNvPr id="159" name="n_2mainValue【体育館・プール】&#10;一人当たり面積">
          <a:extLst>
            <a:ext uri="{FF2B5EF4-FFF2-40B4-BE49-F238E27FC236}">
              <a16:creationId xmlns:a16="http://schemas.microsoft.com/office/drawing/2014/main" id="{00000000-0008-0000-0F00-00009F000000}"/>
            </a:ext>
          </a:extLst>
        </xdr:cNvPr>
        <xdr:cNvSpPr txBox="1"/>
      </xdr:nvSpPr>
      <xdr:spPr>
        <a:xfrm>
          <a:off x="8515427" y="1083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39641</xdr:rowOff>
    </xdr:from>
    <xdr:ext cx="469744" cy="259045"/>
    <xdr:sp macro="" textlink="">
      <xdr:nvSpPr>
        <xdr:cNvPr id="160" name="n_3mainValue【体育館・プール】&#10;一人当たり面積">
          <a:extLst>
            <a:ext uri="{FF2B5EF4-FFF2-40B4-BE49-F238E27FC236}">
              <a16:creationId xmlns:a16="http://schemas.microsoft.com/office/drawing/2014/main" id="{00000000-0008-0000-0F00-0000A0000000}"/>
            </a:ext>
          </a:extLst>
        </xdr:cNvPr>
        <xdr:cNvSpPr txBox="1"/>
      </xdr:nvSpPr>
      <xdr:spPr>
        <a:xfrm>
          <a:off x="76264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144340</xdr:rowOff>
    </xdr:from>
    <xdr:ext cx="469744" cy="259045"/>
    <xdr:sp macro="" textlink="">
      <xdr:nvSpPr>
        <xdr:cNvPr id="161" name="n_4mainValue【体育館・プール】&#10;一人当たり面積">
          <a:extLst>
            <a:ext uri="{FF2B5EF4-FFF2-40B4-BE49-F238E27FC236}">
              <a16:creationId xmlns:a16="http://schemas.microsoft.com/office/drawing/2014/main" id="{00000000-0008-0000-0F00-0000A1000000}"/>
            </a:ext>
          </a:extLst>
        </xdr:cNvPr>
        <xdr:cNvSpPr txBox="1"/>
      </xdr:nvSpPr>
      <xdr:spPr>
        <a:xfrm>
          <a:off x="6737427" y="107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a:extLst>
            <a:ext uri="{FF2B5EF4-FFF2-40B4-BE49-F238E27FC236}">
              <a16:creationId xmlns:a16="http://schemas.microsoft.com/office/drawing/2014/main" id="{00000000-0008-0000-0F00-0000AD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a:extLst>
            <a:ext uri="{FF2B5EF4-FFF2-40B4-BE49-F238E27FC236}">
              <a16:creationId xmlns:a16="http://schemas.microsoft.com/office/drawing/2014/main" id="{00000000-0008-0000-0F00-0000AE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a:extLst>
            <a:ext uri="{FF2B5EF4-FFF2-40B4-BE49-F238E27FC236}">
              <a16:creationId xmlns:a16="http://schemas.microsoft.com/office/drawing/2014/main" id="{00000000-0008-0000-0F00-0000AF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a:extLst>
            <a:ext uri="{FF2B5EF4-FFF2-40B4-BE49-F238E27FC236}">
              <a16:creationId xmlns:a16="http://schemas.microsoft.com/office/drawing/2014/main" id="{00000000-0008-0000-0F00-0000B0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a:extLst>
            <a:ext uri="{FF2B5EF4-FFF2-40B4-BE49-F238E27FC236}">
              <a16:creationId xmlns:a16="http://schemas.microsoft.com/office/drawing/2014/main" id="{00000000-0008-0000-0F00-0000B1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a16="http://schemas.microsoft.com/office/drawing/2014/main" id="{00000000-0008-0000-0F00-0000B2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a16="http://schemas.microsoft.com/office/drawing/2014/main" id="{00000000-0008-0000-0F00-0000B4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a16="http://schemas.microsoft.com/office/drawing/2014/main" id="{00000000-0008-0000-0F00-0000B9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2" name="テキスト ボックス 191">
          <a:extLst>
            <a:ext uri="{FF2B5EF4-FFF2-40B4-BE49-F238E27FC236}">
              <a16:creationId xmlns:a16="http://schemas.microsoft.com/office/drawing/2014/main" id="{00000000-0008-0000-0F00-0000C000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4" name="テキスト ボックス 193">
          <a:extLst>
            <a:ext uri="{FF2B5EF4-FFF2-40B4-BE49-F238E27FC236}">
              <a16:creationId xmlns:a16="http://schemas.microsoft.com/office/drawing/2014/main" id="{00000000-0008-0000-0F00-0000C200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0" name="【市民会館】&#10;有形固定資産減価償却率グラフ枠">
          <a:extLst>
            <a:ext uri="{FF2B5EF4-FFF2-40B4-BE49-F238E27FC236}">
              <a16:creationId xmlns:a16="http://schemas.microsoft.com/office/drawing/2014/main" id="{00000000-0008-0000-0F00-0000C8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202" name="【市民会館】&#10;有形固定資産減価償却率最小値テキスト">
          <a:extLst>
            <a:ext uri="{FF2B5EF4-FFF2-40B4-BE49-F238E27FC236}">
              <a16:creationId xmlns:a16="http://schemas.microsoft.com/office/drawing/2014/main" id="{00000000-0008-0000-0F00-0000CA00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204" name="【市民会館】&#10;有形固定資産減価償却率最大値テキスト">
          <a:extLst>
            <a:ext uri="{FF2B5EF4-FFF2-40B4-BE49-F238E27FC236}">
              <a16:creationId xmlns:a16="http://schemas.microsoft.com/office/drawing/2014/main" id="{00000000-0008-0000-0F00-0000CC00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206" name="【市民会館】&#10;有形固定資産減価償却率平均値テキスト">
          <a:extLst>
            <a:ext uri="{FF2B5EF4-FFF2-40B4-BE49-F238E27FC236}">
              <a16:creationId xmlns:a16="http://schemas.microsoft.com/office/drawing/2014/main" id="{00000000-0008-0000-0F00-0000CE000000}"/>
            </a:ext>
          </a:extLst>
        </xdr:cNvPr>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207" name="フローチャート: 判断 206">
          <a:extLst>
            <a:ext uri="{FF2B5EF4-FFF2-40B4-BE49-F238E27FC236}">
              <a16:creationId xmlns:a16="http://schemas.microsoft.com/office/drawing/2014/main" id="{00000000-0008-0000-0F00-0000CF000000}"/>
            </a:ext>
          </a:extLst>
        </xdr:cNvPr>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118111</xdr:rowOff>
    </xdr:from>
    <xdr:to>
      <xdr:col>20</xdr:col>
      <xdr:colOff>38100</xdr:colOff>
      <xdr:row>105</xdr:row>
      <xdr:rowOff>48261</xdr:rowOff>
    </xdr:to>
    <xdr:sp macro="" textlink="">
      <xdr:nvSpPr>
        <xdr:cNvPr id="208" name="フローチャート: 判断 207">
          <a:extLst>
            <a:ext uri="{FF2B5EF4-FFF2-40B4-BE49-F238E27FC236}">
              <a16:creationId xmlns:a16="http://schemas.microsoft.com/office/drawing/2014/main" id="{00000000-0008-0000-0F00-0000D0000000}"/>
            </a:ext>
          </a:extLst>
        </xdr:cNvPr>
        <xdr:cNvSpPr/>
      </xdr:nvSpPr>
      <xdr:spPr>
        <a:xfrm>
          <a:off x="3746500" y="1794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209" name="フローチャート: 判断 208">
          <a:extLst>
            <a:ext uri="{FF2B5EF4-FFF2-40B4-BE49-F238E27FC236}">
              <a16:creationId xmlns:a16="http://schemas.microsoft.com/office/drawing/2014/main" id="{00000000-0008-0000-0F00-0000D1000000}"/>
            </a:ext>
          </a:extLst>
        </xdr:cNvPr>
        <xdr:cNvSpPr/>
      </xdr:nvSpPr>
      <xdr:spPr>
        <a:xfrm>
          <a:off x="2857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210" name="フローチャート: 判断 209">
          <a:extLst>
            <a:ext uri="{FF2B5EF4-FFF2-40B4-BE49-F238E27FC236}">
              <a16:creationId xmlns:a16="http://schemas.microsoft.com/office/drawing/2014/main" id="{00000000-0008-0000-0F00-0000D2000000}"/>
            </a:ext>
          </a:extLst>
        </xdr:cNvPr>
        <xdr:cNvSpPr/>
      </xdr:nvSpPr>
      <xdr:spPr>
        <a:xfrm>
          <a:off x="1968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22861</xdr:rowOff>
    </xdr:from>
    <xdr:to>
      <xdr:col>6</xdr:col>
      <xdr:colOff>38100</xdr:colOff>
      <xdr:row>104</xdr:row>
      <xdr:rowOff>124461</xdr:rowOff>
    </xdr:to>
    <xdr:sp macro="" textlink="">
      <xdr:nvSpPr>
        <xdr:cNvPr id="211" name="フローチャート: 判断 210">
          <a:extLst>
            <a:ext uri="{FF2B5EF4-FFF2-40B4-BE49-F238E27FC236}">
              <a16:creationId xmlns:a16="http://schemas.microsoft.com/office/drawing/2014/main" id="{00000000-0008-0000-0F00-0000D3000000}"/>
            </a:ext>
          </a:extLst>
        </xdr:cNvPr>
        <xdr:cNvSpPr/>
      </xdr:nvSpPr>
      <xdr:spPr>
        <a:xfrm>
          <a:off x="1079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217" name="楕円 216">
          <a:extLst>
            <a:ext uri="{FF2B5EF4-FFF2-40B4-BE49-F238E27FC236}">
              <a16:creationId xmlns:a16="http://schemas.microsoft.com/office/drawing/2014/main" id="{00000000-0008-0000-0F00-0000D9000000}"/>
            </a:ext>
          </a:extLst>
        </xdr:cNvPr>
        <xdr:cNvSpPr/>
      </xdr:nvSpPr>
      <xdr:spPr>
        <a:xfrm>
          <a:off x="45847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80027</xdr:rowOff>
    </xdr:from>
    <xdr:ext cx="405111" cy="259045"/>
    <xdr:sp macro="" textlink="">
      <xdr:nvSpPr>
        <xdr:cNvPr id="218" name="【市民会館】&#10;有形固定資産減価償却率該当値テキスト">
          <a:extLst>
            <a:ext uri="{FF2B5EF4-FFF2-40B4-BE49-F238E27FC236}">
              <a16:creationId xmlns:a16="http://schemas.microsoft.com/office/drawing/2014/main" id="{00000000-0008-0000-0F00-0000DA000000}"/>
            </a:ext>
          </a:extLst>
        </xdr:cNvPr>
        <xdr:cNvSpPr txBox="1"/>
      </xdr:nvSpPr>
      <xdr:spPr>
        <a:xfrm>
          <a:off x="4673600"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73661</xdr:rowOff>
    </xdr:from>
    <xdr:to>
      <xdr:col>20</xdr:col>
      <xdr:colOff>38100</xdr:colOff>
      <xdr:row>105</xdr:row>
      <xdr:rowOff>3811</xdr:rowOff>
    </xdr:to>
    <xdr:sp macro="" textlink="">
      <xdr:nvSpPr>
        <xdr:cNvPr id="219" name="楕円 218">
          <a:extLst>
            <a:ext uri="{FF2B5EF4-FFF2-40B4-BE49-F238E27FC236}">
              <a16:creationId xmlns:a16="http://schemas.microsoft.com/office/drawing/2014/main" id="{00000000-0008-0000-0F00-0000DB000000}"/>
            </a:ext>
          </a:extLst>
        </xdr:cNvPr>
        <xdr:cNvSpPr/>
      </xdr:nvSpPr>
      <xdr:spPr>
        <a:xfrm>
          <a:off x="3746500" y="1790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124461</xdr:rowOff>
    </xdr:from>
    <xdr:to>
      <xdr:col>24</xdr:col>
      <xdr:colOff>63500</xdr:colOff>
      <xdr:row>104</xdr:row>
      <xdr:rowOff>152400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3797300" y="17955261"/>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45720</xdr:rowOff>
    </xdr:from>
    <xdr:to>
      <xdr:col>15</xdr:col>
      <xdr:colOff>101600</xdr:colOff>
      <xdr:row>104</xdr:row>
      <xdr:rowOff>147320</xdr:rowOff>
    </xdr:to>
    <xdr:sp macro="" textlink="">
      <xdr:nvSpPr>
        <xdr:cNvPr id="221" name="楕円 220">
          <a:extLst>
            <a:ext uri="{FF2B5EF4-FFF2-40B4-BE49-F238E27FC236}">
              <a16:creationId xmlns:a16="http://schemas.microsoft.com/office/drawing/2014/main" id="{00000000-0008-0000-0F00-0000DD000000}"/>
            </a:ext>
          </a:extLst>
        </xdr:cNvPr>
        <xdr:cNvSpPr/>
      </xdr:nvSpPr>
      <xdr:spPr>
        <a:xfrm>
          <a:off x="2857500" y="178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96520</xdr:rowOff>
    </xdr:from>
    <xdr:to>
      <xdr:col>19</xdr:col>
      <xdr:colOff>177800</xdr:colOff>
      <xdr:row>104</xdr:row>
      <xdr:rowOff>124461</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2908300" y="1792732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17780</xdr:rowOff>
    </xdr:from>
    <xdr:to>
      <xdr:col>10</xdr:col>
      <xdr:colOff>165100</xdr:colOff>
      <xdr:row>104</xdr:row>
      <xdr:rowOff>119380</xdr:rowOff>
    </xdr:to>
    <xdr:sp macro="" textlink="">
      <xdr:nvSpPr>
        <xdr:cNvPr id="223" name="楕円 222">
          <a:extLst>
            <a:ext uri="{FF2B5EF4-FFF2-40B4-BE49-F238E27FC236}">
              <a16:creationId xmlns:a16="http://schemas.microsoft.com/office/drawing/2014/main" id="{00000000-0008-0000-0F00-0000DF000000}"/>
            </a:ext>
          </a:extLst>
        </xdr:cNvPr>
        <xdr:cNvSpPr/>
      </xdr:nvSpPr>
      <xdr:spPr>
        <a:xfrm>
          <a:off x="1968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68580</xdr:rowOff>
    </xdr:from>
    <xdr:to>
      <xdr:col>15</xdr:col>
      <xdr:colOff>50800</xdr:colOff>
      <xdr:row>104</xdr:row>
      <xdr:rowOff>96520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2019300" y="178993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161289</xdr:rowOff>
    </xdr:from>
    <xdr:to>
      <xdr:col>6</xdr:col>
      <xdr:colOff>38100</xdr:colOff>
      <xdr:row>104</xdr:row>
      <xdr:rowOff>91439</xdr:rowOff>
    </xdr:to>
    <xdr:sp macro="" textlink="">
      <xdr:nvSpPr>
        <xdr:cNvPr id="225" name="楕円 224">
          <a:extLst>
            <a:ext uri="{FF2B5EF4-FFF2-40B4-BE49-F238E27FC236}">
              <a16:creationId xmlns:a16="http://schemas.microsoft.com/office/drawing/2014/main" id="{00000000-0008-0000-0F00-0000E1000000}"/>
            </a:ext>
          </a:extLst>
        </xdr:cNvPr>
        <xdr:cNvSpPr/>
      </xdr:nvSpPr>
      <xdr:spPr>
        <a:xfrm>
          <a:off x="1079500" y="1782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40639</xdr:rowOff>
    </xdr:from>
    <xdr:to>
      <xdr:col>10</xdr:col>
      <xdr:colOff>114300</xdr:colOff>
      <xdr:row>104</xdr:row>
      <xdr:rowOff>68580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1130300" y="1787143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39388</xdr:rowOff>
    </xdr:from>
    <xdr:ext cx="405111" cy="259045"/>
    <xdr:sp macro="" textlink="">
      <xdr:nvSpPr>
        <xdr:cNvPr id="227" name="n_1aveValue【市民会館】&#10;有形固定資産減価償却率">
          <a:extLst>
            <a:ext uri="{FF2B5EF4-FFF2-40B4-BE49-F238E27FC236}">
              <a16:creationId xmlns:a16="http://schemas.microsoft.com/office/drawing/2014/main" id="{00000000-0008-0000-0F00-0000E3000000}"/>
            </a:ext>
          </a:extLst>
        </xdr:cNvPr>
        <xdr:cNvSpPr txBox="1"/>
      </xdr:nvSpPr>
      <xdr:spPr>
        <a:xfrm>
          <a:off x="3582044" y="1804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11447</xdr:rowOff>
    </xdr:from>
    <xdr:ext cx="405111" cy="259045"/>
    <xdr:sp macro="" textlink="">
      <xdr:nvSpPr>
        <xdr:cNvPr id="228" name="n_2aveValue【市民会館】&#10;有形固定資産減価償却率">
          <a:extLst>
            <a:ext uri="{FF2B5EF4-FFF2-40B4-BE49-F238E27FC236}">
              <a16:creationId xmlns:a16="http://schemas.microsoft.com/office/drawing/2014/main" id="{00000000-0008-0000-0F00-0000E4000000}"/>
            </a:ext>
          </a:extLst>
        </xdr:cNvPr>
        <xdr:cNvSpPr txBox="1"/>
      </xdr:nvSpPr>
      <xdr:spPr>
        <a:xfrm>
          <a:off x="2705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144797</xdr:rowOff>
    </xdr:from>
    <xdr:ext cx="405111" cy="259045"/>
    <xdr:sp macro="" textlink="">
      <xdr:nvSpPr>
        <xdr:cNvPr id="229" name="n_3aveValue【市民会館】&#10;有形固定資産減価償却率">
          <a:extLst>
            <a:ext uri="{FF2B5EF4-FFF2-40B4-BE49-F238E27FC236}">
              <a16:creationId xmlns:a16="http://schemas.microsoft.com/office/drawing/2014/main" id="{00000000-0008-0000-0F00-0000E5000000}"/>
            </a:ext>
          </a:extLst>
        </xdr:cNvPr>
        <xdr:cNvSpPr txBox="1"/>
      </xdr:nvSpPr>
      <xdr:spPr>
        <a:xfrm>
          <a:off x="1816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115588</xdr:rowOff>
    </xdr:from>
    <xdr:ext cx="405111" cy="259045"/>
    <xdr:sp macro="" textlink="">
      <xdr:nvSpPr>
        <xdr:cNvPr id="230" name="n_4aveValue【市民会館】&#10;有形固定資産減価償却率">
          <a:extLst>
            <a:ext uri="{FF2B5EF4-FFF2-40B4-BE49-F238E27FC236}">
              <a16:creationId xmlns:a16="http://schemas.microsoft.com/office/drawing/2014/main" id="{00000000-0008-0000-0F00-0000E6000000}"/>
            </a:ext>
          </a:extLst>
        </xdr:cNvPr>
        <xdr:cNvSpPr txBox="1"/>
      </xdr:nvSpPr>
      <xdr:spPr>
        <a:xfrm>
          <a:off x="927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20338</xdr:rowOff>
    </xdr:from>
    <xdr:ext cx="405111" cy="259045"/>
    <xdr:sp macro="" textlink="">
      <xdr:nvSpPr>
        <xdr:cNvPr id="231" name="n_1mainValue【市民会館】&#10;有形固定資産減価償却率">
          <a:extLst>
            <a:ext uri="{FF2B5EF4-FFF2-40B4-BE49-F238E27FC236}">
              <a16:creationId xmlns:a16="http://schemas.microsoft.com/office/drawing/2014/main" id="{00000000-0008-0000-0F00-0000E7000000}"/>
            </a:ext>
          </a:extLst>
        </xdr:cNvPr>
        <xdr:cNvSpPr txBox="1"/>
      </xdr:nvSpPr>
      <xdr:spPr>
        <a:xfrm>
          <a:off x="3582044" y="17679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163847</xdr:rowOff>
    </xdr:from>
    <xdr:ext cx="405111" cy="259045"/>
    <xdr:sp macro="" textlink="">
      <xdr:nvSpPr>
        <xdr:cNvPr id="232" name="n_2mainValue【市民会館】&#10;有形固定資産減価償却率">
          <a:extLst>
            <a:ext uri="{FF2B5EF4-FFF2-40B4-BE49-F238E27FC236}">
              <a16:creationId xmlns:a16="http://schemas.microsoft.com/office/drawing/2014/main" id="{00000000-0008-0000-0F00-0000E8000000}"/>
            </a:ext>
          </a:extLst>
        </xdr:cNvPr>
        <xdr:cNvSpPr txBox="1"/>
      </xdr:nvSpPr>
      <xdr:spPr>
        <a:xfrm>
          <a:off x="2705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135907</xdr:rowOff>
    </xdr:from>
    <xdr:ext cx="405111" cy="259045"/>
    <xdr:sp macro="" textlink="">
      <xdr:nvSpPr>
        <xdr:cNvPr id="233" name="n_3mainValue【市民会館】&#10;有形固定資産減価償却率">
          <a:extLst>
            <a:ext uri="{FF2B5EF4-FFF2-40B4-BE49-F238E27FC236}">
              <a16:creationId xmlns:a16="http://schemas.microsoft.com/office/drawing/2014/main" id="{00000000-0008-0000-0F00-0000E9000000}"/>
            </a:ext>
          </a:extLst>
        </xdr:cNvPr>
        <xdr:cNvSpPr txBox="1"/>
      </xdr:nvSpPr>
      <xdr:spPr>
        <a:xfrm>
          <a:off x="1816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107966</xdr:rowOff>
    </xdr:from>
    <xdr:ext cx="405111" cy="259045"/>
    <xdr:sp macro="" textlink="">
      <xdr:nvSpPr>
        <xdr:cNvPr id="234" name="n_4mainValue【市民会館】&#10;有形固定資産減価償却率">
          <a:extLst>
            <a:ext uri="{FF2B5EF4-FFF2-40B4-BE49-F238E27FC236}">
              <a16:creationId xmlns:a16="http://schemas.microsoft.com/office/drawing/2014/main" id="{00000000-0008-0000-0F00-0000EA000000}"/>
            </a:ext>
          </a:extLst>
        </xdr:cNvPr>
        <xdr:cNvSpPr txBox="1"/>
      </xdr:nvSpPr>
      <xdr:spPr>
        <a:xfrm>
          <a:off x="927744" y="17595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5" name="正方形/長方形 234">
          <a:extLst>
            <a:ext uri="{FF2B5EF4-FFF2-40B4-BE49-F238E27FC236}">
              <a16:creationId xmlns:a16="http://schemas.microsoft.com/office/drawing/2014/main" id="{00000000-0008-0000-0F00-0000EB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6" name="正方形/長方形 235">
          <a:extLst>
            <a:ext uri="{FF2B5EF4-FFF2-40B4-BE49-F238E27FC236}">
              <a16:creationId xmlns:a16="http://schemas.microsoft.com/office/drawing/2014/main" id="{00000000-0008-0000-0F00-0000EC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7" name="正方形/長方形 236">
          <a:extLst>
            <a:ext uri="{FF2B5EF4-FFF2-40B4-BE49-F238E27FC236}">
              <a16:creationId xmlns:a16="http://schemas.microsoft.com/office/drawing/2014/main" id="{00000000-0008-0000-0F00-0000ED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8" name="正方形/長方形 237">
          <a:extLst>
            <a:ext uri="{FF2B5EF4-FFF2-40B4-BE49-F238E27FC236}">
              <a16:creationId xmlns:a16="http://schemas.microsoft.com/office/drawing/2014/main" id="{00000000-0008-0000-0F00-0000EE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9" name="正方形/長方形 238">
          <a:extLst>
            <a:ext uri="{FF2B5EF4-FFF2-40B4-BE49-F238E27FC236}">
              <a16:creationId xmlns:a16="http://schemas.microsoft.com/office/drawing/2014/main" id="{00000000-0008-0000-0F00-0000EF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0" name="正方形/長方形 239">
          <a:extLst>
            <a:ext uri="{FF2B5EF4-FFF2-40B4-BE49-F238E27FC236}">
              <a16:creationId xmlns:a16="http://schemas.microsoft.com/office/drawing/2014/main" id="{00000000-0008-0000-0F00-0000F0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1" name="正方形/長方形 240">
          <a:extLst>
            <a:ext uri="{FF2B5EF4-FFF2-40B4-BE49-F238E27FC236}">
              <a16:creationId xmlns:a16="http://schemas.microsoft.com/office/drawing/2014/main" id="{00000000-0008-0000-0F00-0000F1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2" name="正方形/長方形 241">
          <a:extLst>
            <a:ext uri="{FF2B5EF4-FFF2-40B4-BE49-F238E27FC236}">
              <a16:creationId xmlns:a16="http://schemas.microsoft.com/office/drawing/2014/main" id="{00000000-0008-0000-0F00-0000F200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9" name="【市民会館】&#10;一人当たり面積グラフ枠">
          <a:extLst>
            <a:ext uri="{FF2B5EF4-FFF2-40B4-BE49-F238E27FC236}">
              <a16:creationId xmlns:a16="http://schemas.microsoft.com/office/drawing/2014/main" id="{00000000-0008-0000-0F00-00000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166551</xdr:rowOff>
    </xdr:from>
    <xdr:to>
      <xdr:col>54</xdr:col>
      <xdr:colOff>189865</xdr:colOff>
      <xdr:row>108</xdr:row>
      <xdr:rowOff>108857</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flipV="1">
          <a:off x="10476865" y="17311551"/>
          <a:ext cx="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112684</xdr:rowOff>
    </xdr:from>
    <xdr:ext cx="469744" cy="259045"/>
    <xdr:sp macro="" textlink="">
      <xdr:nvSpPr>
        <xdr:cNvPr id="261" name="【市民会館】&#10;一人当たり面積最小値テキスト">
          <a:extLst>
            <a:ext uri="{FF2B5EF4-FFF2-40B4-BE49-F238E27FC236}">
              <a16:creationId xmlns:a16="http://schemas.microsoft.com/office/drawing/2014/main" id="{00000000-0008-0000-0F00-000005010000}"/>
            </a:ext>
          </a:extLst>
        </xdr:cNvPr>
        <xdr:cNvSpPr txBox="1"/>
      </xdr:nvSpPr>
      <xdr:spPr>
        <a:xfrm>
          <a:off x="10515600" y="18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108857</xdr:rowOff>
    </xdr:from>
    <xdr:to>
      <xdr:col>55</xdr:col>
      <xdr:colOff>88900</xdr:colOff>
      <xdr:row>108</xdr:row>
      <xdr:rowOff>108857</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a:off x="10388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113228</xdr:rowOff>
    </xdr:from>
    <xdr:ext cx="469744" cy="259045"/>
    <xdr:sp macro="" textlink="">
      <xdr:nvSpPr>
        <xdr:cNvPr id="263" name="【市民会館】&#10;一人当たり面積最大値テキスト">
          <a:extLst>
            <a:ext uri="{FF2B5EF4-FFF2-40B4-BE49-F238E27FC236}">
              <a16:creationId xmlns:a16="http://schemas.microsoft.com/office/drawing/2014/main" id="{00000000-0008-0000-0F00-000007010000}"/>
            </a:ext>
          </a:extLst>
        </xdr:cNvPr>
        <xdr:cNvSpPr txBox="1"/>
      </xdr:nvSpPr>
      <xdr:spPr>
        <a:xfrm>
          <a:off x="10515600" y="1708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166551</xdr:rowOff>
    </xdr:from>
    <xdr:to>
      <xdr:col>55</xdr:col>
      <xdr:colOff>88900</xdr:colOff>
      <xdr:row>100</xdr:row>
      <xdr:rowOff>166551</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10388600" y="1731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120666</xdr:rowOff>
    </xdr:from>
    <xdr:ext cx="469744" cy="259045"/>
    <xdr:sp macro="" textlink="">
      <xdr:nvSpPr>
        <xdr:cNvPr id="265" name="【市民会館】&#10;一人当たり面積平均値テキスト">
          <a:extLst>
            <a:ext uri="{FF2B5EF4-FFF2-40B4-BE49-F238E27FC236}">
              <a16:creationId xmlns:a16="http://schemas.microsoft.com/office/drawing/2014/main" id="{00000000-0008-0000-0F00-000009010000}"/>
            </a:ext>
          </a:extLst>
        </xdr:cNvPr>
        <xdr:cNvSpPr txBox="1"/>
      </xdr:nvSpPr>
      <xdr:spPr>
        <a:xfrm>
          <a:off x="10515600" y="17951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266" name="フローチャート: 判断 265">
          <a:extLst>
            <a:ext uri="{FF2B5EF4-FFF2-40B4-BE49-F238E27FC236}">
              <a16:creationId xmlns:a16="http://schemas.microsoft.com/office/drawing/2014/main" id="{00000000-0008-0000-0F00-00000A010000}"/>
            </a:ext>
          </a:extLst>
        </xdr:cNvPr>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11249</xdr:rowOff>
    </xdr:from>
    <xdr:to>
      <xdr:col>50</xdr:col>
      <xdr:colOff>165100</xdr:colOff>
      <xdr:row>106</xdr:row>
      <xdr:rowOff>112849</xdr:rowOff>
    </xdr:to>
    <xdr:sp macro="" textlink="">
      <xdr:nvSpPr>
        <xdr:cNvPr id="267" name="フローチャート: 判断 266">
          <a:extLst>
            <a:ext uri="{FF2B5EF4-FFF2-40B4-BE49-F238E27FC236}">
              <a16:creationId xmlns:a16="http://schemas.microsoft.com/office/drawing/2014/main" id="{00000000-0008-0000-0F00-00000B010000}"/>
            </a:ext>
          </a:extLst>
        </xdr:cNvPr>
        <xdr:cNvSpPr/>
      </xdr:nvSpPr>
      <xdr:spPr>
        <a:xfrm>
          <a:off x="95885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268" name="フローチャート: 判断 267">
          <a:extLst>
            <a:ext uri="{FF2B5EF4-FFF2-40B4-BE49-F238E27FC236}">
              <a16:creationId xmlns:a16="http://schemas.microsoft.com/office/drawing/2014/main" id="{00000000-0008-0000-0F00-00000C010000}"/>
            </a:ext>
          </a:extLst>
        </xdr:cNvPr>
        <xdr:cNvSpPr/>
      </xdr:nvSpPr>
      <xdr:spPr>
        <a:xfrm>
          <a:off x="8699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23223</xdr:rowOff>
    </xdr:from>
    <xdr:to>
      <xdr:col>41</xdr:col>
      <xdr:colOff>101600</xdr:colOff>
      <xdr:row>106</xdr:row>
      <xdr:rowOff>124823</xdr:rowOff>
    </xdr:to>
    <xdr:sp macro="" textlink="">
      <xdr:nvSpPr>
        <xdr:cNvPr id="269" name="フローチャート: 判断 268">
          <a:extLst>
            <a:ext uri="{FF2B5EF4-FFF2-40B4-BE49-F238E27FC236}">
              <a16:creationId xmlns:a16="http://schemas.microsoft.com/office/drawing/2014/main" id="{00000000-0008-0000-0F00-00000D010000}"/>
            </a:ext>
          </a:extLst>
        </xdr:cNvPr>
        <xdr:cNvSpPr/>
      </xdr:nvSpPr>
      <xdr:spPr>
        <a:xfrm>
          <a:off x="7810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270" name="フローチャート: 判断 269">
          <a:extLst>
            <a:ext uri="{FF2B5EF4-FFF2-40B4-BE49-F238E27FC236}">
              <a16:creationId xmlns:a16="http://schemas.microsoft.com/office/drawing/2014/main" id="{00000000-0008-0000-0F00-00000E010000}"/>
            </a:ext>
          </a:extLst>
        </xdr:cNvPr>
        <xdr:cNvSpPr/>
      </xdr:nvSpPr>
      <xdr:spPr>
        <a:xfrm>
          <a:off x="6921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15602</xdr:rowOff>
    </xdr:from>
    <xdr:to>
      <xdr:col>55</xdr:col>
      <xdr:colOff>50800</xdr:colOff>
      <xdr:row>106</xdr:row>
      <xdr:rowOff>117202</xdr:rowOff>
    </xdr:to>
    <xdr:sp macro="" textlink="">
      <xdr:nvSpPr>
        <xdr:cNvPr id="276" name="楕円 275">
          <a:extLst>
            <a:ext uri="{FF2B5EF4-FFF2-40B4-BE49-F238E27FC236}">
              <a16:creationId xmlns:a16="http://schemas.microsoft.com/office/drawing/2014/main" id="{00000000-0008-0000-0F00-000014010000}"/>
            </a:ext>
          </a:extLst>
        </xdr:cNvPr>
        <xdr:cNvSpPr/>
      </xdr:nvSpPr>
      <xdr:spPr>
        <a:xfrm>
          <a:off x="104267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165479</xdr:rowOff>
    </xdr:from>
    <xdr:ext cx="469744" cy="259045"/>
    <xdr:sp macro="" textlink="">
      <xdr:nvSpPr>
        <xdr:cNvPr id="277" name="【市民会館】&#10;一人当たり面積該当値テキスト">
          <a:extLst>
            <a:ext uri="{FF2B5EF4-FFF2-40B4-BE49-F238E27FC236}">
              <a16:creationId xmlns:a16="http://schemas.microsoft.com/office/drawing/2014/main" id="{00000000-0008-0000-0F00-000015010000}"/>
            </a:ext>
          </a:extLst>
        </xdr:cNvPr>
        <xdr:cNvSpPr txBox="1"/>
      </xdr:nvSpPr>
      <xdr:spPr>
        <a:xfrm>
          <a:off x="10515600" y="1816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33020</xdr:rowOff>
    </xdr:from>
    <xdr:to>
      <xdr:col>50</xdr:col>
      <xdr:colOff>165100</xdr:colOff>
      <xdr:row>106</xdr:row>
      <xdr:rowOff>134620</xdr:rowOff>
    </xdr:to>
    <xdr:sp macro="" textlink="">
      <xdr:nvSpPr>
        <xdr:cNvPr id="278" name="楕円 277">
          <a:extLst>
            <a:ext uri="{FF2B5EF4-FFF2-40B4-BE49-F238E27FC236}">
              <a16:creationId xmlns:a16="http://schemas.microsoft.com/office/drawing/2014/main" id="{00000000-0008-0000-0F00-000016010000}"/>
            </a:ext>
          </a:extLst>
        </xdr:cNvPr>
        <xdr:cNvSpPr/>
      </xdr:nvSpPr>
      <xdr:spPr>
        <a:xfrm>
          <a:off x="9588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66402</xdr:rowOff>
    </xdr:from>
    <xdr:to>
      <xdr:col>55</xdr:col>
      <xdr:colOff>0</xdr:colOff>
      <xdr:row>106</xdr:row>
      <xdr:rowOff>83820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flipV="1">
          <a:off x="9639300" y="18240102"/>
          <a:ext cx="8382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52614</xdr:rowOff>
    </xdr:from>
    <xdr:to>
      <xdr:col>46</xdr:col>
      <xdr:colOff>38100</xdr:colOff>
      <xdr:row>106</xdr:row>
      <xdr:rowOff>154214</xdr:rowOff>
    </xdr:to>
    <xdr:sp macro="" textlink="">
      <xdr:nvSpPr>
        <xdr:cNvPr id="280" name="楕円 279">
          <a:extLst>
            <a:ext uri="{FF2B5EF4-FFF2-40B4-BE49-F238E27FC236}">
              <a16:creationId xmlns:a16="http://schemas.microsoft.com/office/drawing/2014/main" id="{00000000-0008-0000-0F00-000018010000}"/>
            </a:ext>
          </a:extLst>
        </xdr:cNvPr>
        <xdr:cNvSpPr/>
      </xdr:nvSpPr>
      <xdr:spPr>
        <a:xfrm>
          <a:off x="8699500" y="1822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83820</xdr:rowOff>
    </xdr:from>
    <xdr:to>
      <xdr:col>50</xdr:col>
      <xdr:colOff>114300</xdr:colOff>
      <xdr:row>106</xdr:row>
      <xdr:rowOff>103414</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flipV="1">
          <a:off x="8750300" y="182575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67855</xdr:rowOff>
    </xdr:from>
    <xdr:to>
      <xdr:col>41</xdr:col>
      <xdr:colOff>101600</xdr:colOff>
      <xdr:row>106</xdr:row>
      <xdr:rowOff>169455</xdr:rowOff>
    </xdr:to>
    <xdr:sp macro="" textlink="">
      <xdr:nvSpPr>
        <xdr:cNvPr id="282" name="楕円 281">
          <a:extLst>
            <a:ext uri="{FF2B5EF4-FFF2-40B4-BE49-F238E27FC236}">
              <a16:creationId xmlns:a16="http://schemas.microsoft.com/office/drawing/2014/main" id="{00000000-0008-0000-0F00-00001A010000}"/>
            </a:ext>
          </a:extLst>
        </xdr:cNvPr>
        <xdr:cNvSpPr/>
      </xdr:nvSpPr>
      <xdr:spPr>
        <a:xfrm>
          <a:off x="7810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103414</xdr:rowOff>
    </xdr:from>
    <xdr:to>
      <xdr:col>45</xdr:col>
      <xdr:colOff>177800</xdr:colOff>
      <xdr:row>106</xdr:row>
      <xdr:rowOff>118655</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flipV="1">
          <a:off x="7861300" y="18277114"/>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79829</xdr:rowOff>
    </xdr:from>
    <xdr:to>
      <xdr:col>36</xdr:col>
      <xdr:colOff>165100</xdr:colOff>
      <xdr:row>107</xdr:row>
      <xdr:rowOff>9979</xdr:rowOff>
    </xdr:to>
    <xdr:sp macro="" textlink="">
      <xdr:nvSpPr>
        <xdr:cNvPr id="284" name="楕円 283">
          <a:extLst>
            <a:ext uri="{FF2B5EF4-FFF2-40B4-BE49-F238E27FC236}">
              <a16:creationId xmlns:a16="http://schemas.microsoft.com/office/drawing/2014/main" id="{00000000-0008-0000-0F00-00001C010000}"/>
            </a:ext>
          </a:extLst>
        </xdr:cNvPr>
        <xdr:cNvSpPr/>
      </xdr:nvSpPr>
      <xdr:spPr>
        <a:xfrm>
          <a:off x="6921500" y="1825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118655</xdr:rowOff>
    </xdr:from>
    <xdr:to>
      <xdr:col>41</xdr:col>
      <xdr:colOff>50800</xdr:colOff>
      <xdr:row>106</xdr:row>
      <xdr:rowOff>130629</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flipV="1">
          <a:off x="6972300" y="18292355"/>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129376</xdr:rowOff>
    </xdr:from>
    <xdr:ext cx="469744" cy="259045"/>
    <xdr:sp macro="" textlink="">
      <xdr:nvSpPr>
        <xdr:cNvPr id="286" name="n_1aveValue【市民会館】&#10;一人当たり面積">
          <a:extLst>
            <a:ext uri="{FF2B5EF4-FFF2-40B4-BE49-F238E27FC236}">
              <a16:creationId xmlns:a16="http://schemas.microsoft.com/office/drawing/2014/main" id="{00000000-0008-0000-0F00-00001E010000}"/>
            </a:ext>
          </a:extLst>
        </xdr:cNvPr>
        <xdr:cNvSpPr txBox="1"/>
      </xdr:nvSpPr>
      <xdr:spPr>
        <a:xfrm>
          <a:off x="9391727" y="1796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158766</xdr:rowOff>
    </xdr:from>
    <xdr:ext cx="469744" cy="259045"/>
    <xdr:sp macro="" textlink="">
      <xdr:nvSpPr>
        <xdr:cNvPr id="287" name="n_2aveValue【市民会館】&#10;一人当たり面積">
          <a:extLst>
            <a:ext uri="{FF2B5EF4-FFF2-40B4-BE49-F238E27FC236}">
              <a16:creationId xmlns:a16="http://schemas.microsoft.com/office/drawing/2014/main" id="{00000000-0008-0000-0F00-00001F010000}"/>
            </a:ext>
          </a:extLst>
        </xdr:cNvPr>
        <xdr:cNvSpPr txBox="1"/>
      </xdr:nvSpPr>
      <xdr:spPr>
        <a:xfrm>
          <a:off x="8515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141350</xdr:rowOff>
    </xdr:from>
    <xdr:ext cx="469744" cy="259045"/>
    <xdr:sp macro="" textlink="">
      <xdr:nvSpPr>
        <xdr:cNvPr id="288" name="n_3aveValue【市民会館】&#10;一人当たり面積">
          <a:extLst>
            <a:ext uri="{FF2B5EF4-FFF2-40B4-BE49-F238E27FC236}">
              <a16:creationId xmlns:a16="http://schemas.microsoft.com/office/drawing/2014/main" id="{00000000-0008-0000-0F00-000020010000}"/>
            </a:ext>
          </a:extLst>
        </xdr:cNvPr>
        <xdr:cNvSpPr txBox="1"/>
      </xdr:nvSpPr>
      <xdr:spPr>
        <a:xfrm>
          <a:off x="76264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105427</xdr:rowOff>
    </xdr:from>
    <xdr:ext cx="469744" cy="259045"/>
    <xdr:sp macro="" textlink="">
      <xdr:nvSpPr>
        <xdr:cNvPr id="289" name="n_4aveValue【市民会館】&#10;一人当たり面積">
          <a:extLst>
            <a:ext uri="{FF2B5EF4-FFF2-40B4-BE49-F238E27FC236}">
              <a16:creationId xmlns:a16="http://schemas.microsoft.com/office/drawing/2014/main" id="{00000000-0008-0000-0F00-000021010000}"/>
            </a:ext>
          </a:extLst>
        </xdr:cNvPr>
        <xdr:cNvSpPr txBox="1"/>
      </xdr:nvSpPr>
      <xdr:spPr>
        <a:xfrm>
          <a:off x="6737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125747</xdr:rowOff>
    </xdr:from>
    <xdr:ext cx="469744" cy="259045"/>
    <xdr:sp macro="" textlink="">
      <xdr:nvSpPr>
        <xdr:cNvPr id="290" name="n_1mainValue【市民会館】&#10;一人当たり面積">
          <a:extLst>
            <a:ext uri="{FF2B5EF4-FFF2-40B4-BE49-F238E27FC236}">
              <a16:creationId xmlns:a16="http://schemas.microsoft.com/office/drawing/2014/main" id="{00000000-0008-0000-0F00-000022010000}"/>
            </a:ext>
          </a:extLst>
        </xdr:cNvPr>
        <xdr:cNvSpPr txBox="1"/>
      </xdr:nvSpPr>
      <xdr:spPr>
        <a:xfrm>
          <a:off x="93917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145341</xdr:rowOff>
    </xdr:from>
    <xdr:ext cx="469744" cy="259045"/>
    <xdr:sp macro="" textlink="">
      <xdr:nvSpPr>
        <xdr:cNvPr id="291" name="n_2mainValue【市民会館】&#10;一人当たり面積">
          <a:extLst>
            <a:ext uri="{FF2B5EF4-FFF2-40B4-BE49-F238E27FC236}">
              <a16:creationId xmlns:a16="http://schemas.microsoft.com/office/drawing/2014/main" id="{00000000-0008-0000-0F00-000023010000}"/>
            </a:ext>
          </a:extLst>
        </xdr:cNvPr>
        <xdr:cNvSpPr txBox="1"/>
      </xdr:nvSpPr>
      <xdr:spPr>
        <a:xfrm>
          <a:off x="8515427" y="1831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160582</xdr:rowOff>
    </xdr:from>
    <xdr:ext cx="469744" cy="259045"/>
    <xdr:sp macro="" textlink="">
      <xdr:nvSpPr>
        <xdr:cNvPr id="292" name="n_3mainValue【市民会館】&#10;一人当たり面積">
          <a:extLst>
            <a:ext uri="{FF2B5EF4-FFF2-40B4-BE49-F238E27FC236}">
              <a16:creationId xmlns:a16="http://schemas.microsoft.com/office/drawing/2014/main" id="{00000000-0008-0000-0F00-000024010000}"/>
            </a:ext>
          </a:extLst>
        </xdr:cNvPr>
        <xdr:cNvSpPr txBox="1"/>
      </xdr:nvSpPr>
      <xdr:spPr>
        <a:xfrm>
          <a:off x="7626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1106</xdr:rowOff>
    </xdr:from>
    <xdr:ext cx="469744" cy="259045"/>
    <xdr:sp macro="" textlink="">
      <xdr:nvSpPr>
        <xdr:cNvPr id="293" name="n_4mainValue【市民会館】&#10;一人当たり面積">
          <a:extLst>
            <a:ext uri="{FF2B5EF4-FFF2-40B4-BE49-F238E27FC236}">
              <a16:creationId xmlns:a16="http://schemas.microsoft.com/office/drawing/2014/main" id="{00000000-0008-0000-0F00-000025010000}"/>
            </a:ext>
          </a:extLst>
        </xdr:cNvPr>
        <xdr:cNvSpPr txBox="1"/>
      </xdr:nvSpPr>
      <xdr:spPr>
        <a:xfrm>
          <a:off x="6737427" y="1834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3" name="【保健センター・保健所】&#10;有形固定資産減価償却率グラフ枠">
          <a:extLst>
            <a:ext uri="{FF2B5EF4-FFF2-40B4-BE49-F238E27FC236}">
              <a16:creationId xmlns:a16="http://schemas.microsoft.com/office/drawing/2014/main" id="{00000000-0008-0000-0F00-00004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35" name="【保健センター・保健所】&#10;有形固定資産減価償却率最小値テキスト">
          <a:extLst>
            <a:ext uri="{FF2B5EF4-FFF2-40B4-BE49-F238E27FC236}">
              <a16:creationId xmlns:a16="http://schemas.microsoft.com/office/drawing/2014/main" id="{00000000-0008-0000-0F00-00004F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337" name="【保健センター・保健所】&#10;有形固定資産減価償却率最大値テキスト">
          <a:extLst>
            <a:ext uri="{FF2B5EF4-FFF2-40B4-BE49-F238E27FC236}">
              <a16:creationId xmlns:a16="http://schemas.microsoft.com/office/drawing/2014/main" id="{00000000-0008-0000-0F00-000051010000}"/>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1922</xdr:rowOff>
    </xdr:from>
    <xdr:ext cx="405111" cy="259045"/>
    <xdr:sp macro="" textlink="">
      <xdr:nvSpPr>
        <xdr:cNvPr id="339" name="【保健センター・保健所】&#10;有形固定資産減価償却率平均値テキスト">
          <a:extLst>
            <a:ext uri="{FF2B5EF4-FFF2-40B4-BE49-F238E27FC236}">
              <a16:creationId xmlns:a16="http://schemas.microsoft.com/office/drawing/2014/main" id="{00000000-0008-0000-0F00-000053010000}"/>
            </a:ext>
          </a:extLst>
        </xdr:cNvPr>
        <xdr:cNvSpPr txBox="1"/>
      </xdr:nvSpPr>
      <xdr:spPr>
        <a:xfrm>
          <a:off x="1635760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340" name="フローチャート: 判断 339">
          <a:extLst>
            <a:ext uri="{FF2B5EF4-FFF2-40B4-BE49-F238E27FC236}">
              <a16:creationId xmlns:a16="http://schemas.microsoft.com/office/drawing/2014/main" id="{00000000-0008-0000-0F00-000054010000}"/>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341" name="フローチャート: 判断 340">
          <a:extLst>
            <a:ext uri="{FF2B5EF4-FFF2-40B4-BE49-F238E27FC236}">
              <a16:creationId xmlns:a16="http://schemas.microsoft.com/office/drawing/2014/main" id="{00000000-0008-0000-0F00-000055010000}"/>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342" name="フローチャート: 判断 341">
          <a:extLst>
            <a:ext uri="{FF2B5EF4-FFF2-40B4-BE49-F238E27FC236}">
              <a16:creationId xmlns:a16="http://schemas.microsoft.com/office/drawing/2014/main" id="{00000000-0008-0000-0F00-000056010000}"/>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74930</xdr:rowOff>
    </xdr:from>
    <xdr:to>
      <xdr:col>85</xdr:col>
      <xdr:colOff>177800</xdr:colOff>
      <xdr:row>58</xdr:row>
      <xdr:rowOff>5080</xdr:rowOff>
    </xdr:to>
    <xdr:sp macro="" textlink="">
      <xdr:nvSpPr>
        <xdr:cNvPr id="350" name="楕円 349">
          <a:extLst>
            <a:ext uri="{FF2B5EF4-FFF2-40B4-BE49-F238E27FC236}">
              <a16:creationId xmlns:a16="http://schemas.microsoft.com/office/drawing/2014/main" id="{00000000-0008-0000-0F00-00005E010000}"/>
            </a:ext>
          </a:extLst>
        </xdr:cNvPr>
        <xdr:cNvSpPr/>
      </xdr:nvSpPr>
      <xdr:spPr>
        <a:xfrm>
          <a:off x="162687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97807</xdr:rowOff>
    </xdr:from>
    <xdr:ext cx="405111" cy="259045"/>
    <xdr:sp macro="" textlink="">
      <xdr:nvSpPr>
        <xdr:cNvPr id="351" name="【保健センター・保健所】&#10;有形固定資産減価償却率該当値テキスト">
          <a:extLst>
            <a:ext uri="{FF2B5EF4-FFF2-40B4-BE49-F238E27FC236}">
              <a16:creationId xmlns:a16="http://schemas.microsoft.com/office/drawing/2014/main" id="{00000000-0008-0000-0F00-00005F010000}"/>
            </a:ext>
          </a:extLst>
        </xdr:cNvPr>
        <xdr:cNvSpPr txBox="1"/>
      </xdr:nvSpPr>
      <xdr:spPr>
        <a:xfrm>
          <a:off x="16357600"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33020</xdr:rowOff>
    </xdr:from>
    <xdr:to>
      <xdr:col>81</xdr:col>
      <xdr:colOff>101600</xdr:colOff>
      <xdr:row>57</xdr:row>
      <xdr:rowOff>134620</xdr:rowOff>
    </xdr:to>
    <xdr:sp macro="" textlink="">
      <xdr:nvSpPr>
        <xdr:cNvPr id="352" name="楕円 351">
          <a:extLst>
            <a:ext uri="{FF2B5EF4-FFF2-40B4-BE49-F238E27FC236}">
              <a16:creationId xmlns:a16="http://schemas.microsoft.com/office/drawing/2014/main" id="{00000000-0008-0000-0F00-000060010000}"/>
            </a:ext>
          </a:extLst>
        </xdr:cNvPr>
        <xdr:cNvSpPr/>
      </xdr:nvSpPr>
      <xdr:spPr>
        <a:xfrm>
          <a:off x="15430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83820</xdr:rowOff>
    </xdr:from>
    <xdr:to>
      <xdr:col>85</xdr:col>
      <xdr:colOff>127000</xdr:colOff>
      <xdr:row>57</xdr:row>
      <xdr:rowOff>125730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15481300" y="98564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162560</xdr:rowOff>
    </xdr:from>
    <xdr:to>
      <xdr:col>76</xdr:col>
      <xdr:colOff>165100</xdr:colOff>
      <xdr:row>57</xdr:row>
      <xdr:rowOff>92710</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14541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41910</xdr:rowOff>
    </xdr:from>
    <xdr:to>
      <xdr:col>81</xdr:col>
      <xdr:colOff>50800</xdr:colOff>
      <xdr:row>57</xdr:row>
      <xdr:rowOff>83820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14592300" y="98145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19685</xdr:rowOff>
    </xdr:from>
    <xdr:to>
      <xdr:col>72</xdr:col>
      <xdr:colOff>38100</xdr:colOff>
      <xdr:row>57</xdr:row>
      <xdr:rowOff>121285</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3652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41910</xdr:rowOff>
    </xdr:from>
    <xdr:to>
      <xdr:col>76</xdr:col>
      <xdr:colOff>114300</xdr:colOff>
      <xdr:row>57</xdr:row>
      <xdr:rowOff>70485</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flipV="1">
          <a:off x="13703300" y="98145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137795</xdr:rowOff>
    </xdr:from>
    <xdr:to>
      <xdr:col>67</xdr:col>
      <xdr:colOff>101600</xdr:colOff>
      <xdr:row>57</xdr:row>
      <xdr:rowOff>67945</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12763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17145</xdr:rowOff>
    </xdr:from>
    <xdr:to>
      <xdr:col>71</xdr:col>
      <xdr:colOff>177800</xdr:colOff>
      <xdr:row>57</xdr:row>
      <xdr:rowOff>70485</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12814300" y="97897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360" name="n_1aveValue【保健センター・保健所】&#10;有形固定資産減価償却率">
          <a:extLst>
            <a:ext uri="{FF2B5EF4-FFF2-40B4-BE49-F238E27FC236}">
              <a16:creationId xmlns:a16="http://schemas.microsoft.com/office/drawing/2014/main" id="{00000000-0008-0000-0F00-000068010000}"/>
            </a:ext>
          </a:extLst>
        </xdr:cNvPr>
        <xdr:cNvSpPr txBox="1"/>
      </xdr:nvSpPr>
      <xdr:spPr>
        <a:xfrm>
          <a:off x="15266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43832</xdr:rowOff>
    </xdr:from>
    <xdr:ext cx="405111" cy="259045"/>
    <xdr:sp macro="" textlink="">
      <xdr:nvSpPr>
        <xdr:cNvPr id="361" name="n_2aveValue【保健センター・保健所】&#10;有形固定資産減価償却率">
          <a:extLst>
            <a:ext uri="{FF2B5EF4-FFF2-40B4-BE49-F238E27FC236}">
              <a16:creationId xmlns:a16="http://schemas.microsoft.com/office/drawing/2014/main" id="{00000000-0008-0000-0F00-000069010000}"/>
            </a:ext>
          </a:extLst>
        </xdr:cNvPr>
        <xdr:cNvSpPr txBox="1"/>
      </xdr:nvSpPr>
      <xdr:spPr>
        <a:xfrm>
          <a:off x="14389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43832</xdr:rowOff>
    </xdr:from>
    <xdr:ext cx="405111" cy="259045"/>
    <xdr:sp macro="" textlink="">
      <xdr:nvSpPr>
        <xdr:cNvPr id="362" name="n_3aveValue【保健センター・保健所】&#10;有形固定資産減価償却率">
          <a:extLst>
            <a:ext uri="{FF2B5EF4-FFF2-40B4-BE49-F238E27FC236}">
              <a16:creationId xmlns:a16="http://schemas.microsoft.com/office/drawing/2014/main" id="{00000000-0008-0000-0F00-00006A010000}"/>
            </a:ext>
          </a:extLst>
        </xdr:cNvPr>
        <xdr:cNvSpPr txBox="1"/>
      </xdr:nvSpPr>
      <xdr:spPr>
        <a:xfrm>
          <a:off x="13500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150512</xdr:rowOff>
    </xdr:from>
    <xdr:ext cx="405111" cy="259045"/>
    <xdr:sp macro="" textlink="">
      <xdr:nvSpPr>
        <xdr:cNvPr id="363" name="n_4aveValue【保健センター・保健所】&#10;有形固定資産減価償却率">
          <a:extLst>
            <a:ext uri="{FF2B5EF4-FFF2-40B4-BE49-F238E27FC236}">
              <a16:creationId xmlns:a16="http://schemas.microsoft.com/office/drawing/2014/main" id="{00000000-0008-0000-0F00-00006B010000}"/>
            </a:ext>
          </a:extLst>
        </xdr:cNvPr>
        <xdr:cNvSpPr txBox="1"/>
      </xdr:nvSpPr>
      <xdr:spPr>
        <a:xfrm>
          <a:off x="12611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151147</xdr:rowOff>
    </xdr:from>
    <xdr:ext cx="405111" cy="259045"/>
    <xdr:sp macro="" textlink="">
      <xdr:nvSpPr>
        <xdr:cNvPr id="364" name="n_1mainValue【保健センター・保健所】&#10;有形固定資産減価償却率">
          <a:extLst>
            <a:ext uri="{FF2B5EF4-FFF2-40B4-BE49-F238E27FC236}">
              <a16:creationId xmlns:a16="http://schemas.microsoft.com/office/drawing/2014/main" id="{00000000-0008-0000-0F00-00006C010000}"/>
            </a:ext>
          </a:extLst>
        </xdr:cNvPr>
        <xdr:cNvSpPr txBox="1"/>
      </xdr:nvSpPr>
      <xdr:spPr>
        <a:xfrm>
          <a:off x="152660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109237</xdr:rowOff>
    </xdr:from>
    <xdr:ext cx="405111" cy="259045"/>
    <xdr:sp macro="" textlink="">
      <xdr:nvSpPr>
        <xdr:cNvPr id="365" name="n_2mainValue【保健センター・保健所】&#10;有形固定資産減価償却率">
          <a:extLst>
            <a:ext uri="{FF2B5EF4-FFF2-40B4-BE49-F238E27FC236}">
              <a16:creationId xmlns:a16="http://schemas.microsoft.com/office/drawing/2014/main" id="{00000000-0008-0000-0F00-00006D010000}"/>
            </a:ext>
          </a:extLst>
        </xdr:cNvPr>
        <xdr:cNvSpPr txBox="1"/>
      </xdr:nvSpPr>
      <xdr:spPr>
        <a:xfrm>
          <a:off x="143897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137812</xdr:rowOff>
    </xdr:from>
    <xdr:ext cx="405111" cy="259045"/>
    <xdr:sp macro="" textlink="">
      <xdr:nvSpPr>
        <xdr:cNvPr id="366" name="n_3mainValue【保健センター・保健所】&#10;有形固定資産減価償却率">
          <a:extLst>
            <a:ext uri="{FF2B5EF4-FFF2-40B4-BE49-F238E27FC236}">
              <a16:creationId xmlns:a16="http://schemas.microsoft.com/office/drawing/2014/main" id="{00000000-0008-0000-0F00-00006E010000}"/>
            </a:ext>
          </a:extLst>
        </xdr:cNvPr>
        <xdr:cNvSpPr txBox="1"/>
      </xdr:nvSpPr>
      <xdr:spPr>
        <a:xfrm>
          <a:off x="13500744"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84472</xdr:rowOff>
    </xdr:from>
    <xdr:ext cx="405111" cy="259045"/>
    <xdr:sp macro="" textlink="">
      <xdr:nvSpPr>
        <xdr:cNvPr id="367" name="n_4mainValue【保健センター・保健所】&#10;有形固定資産減価償却率">
          <a:extLst>
            <a:ext uri="{FF2B5EF4-FFF2-40B4-BE49-F238E27FC236}">
              <a16:creationId xmlns:a16="http://schemas.microsoft.com/office/drawing/2014/main" id="{00000000-0008-0000-0F00-00006F010000}"/>
            </a:ext>
          </a:extLst>
        </xdr:cNvPr>
        <xdr:cNvSpPr txBox="1"/>
      </xdr:nvSpPr>
      <xdr:spPr>
        <a:xfrm>
          <a:off x="126117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8" name="【保健センター・保健所】&#10;一人当たり面積グラフ枠">
          <a:extLst>
            <a:ext uri="{FF2B5EF4-FFF2-40B4-BE49-F238E27FC236}">
              <a16:creationId xmlns:a16="http://schemas.microsoft.com/office/drawing/2014/main" id="{00000000-0008-0000-0F00-000084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390" name="【保健センター・保健所】&#10;一人当たり面積最小値テキスト">
          <a:extLst>
            <a:ext uri="{FF2B5EF4-FFF2-40B4-BE49-F238E27FC236}">
              <a16:creationId xmlns:a16="http://schemas.microsoft.com/office/drawing/2014/main" id="{00000000-0008-0000-0F00-000086010000}"/>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392" name="【保健センター・保健所】&#10;一人当たり面積最大値テキスト">
          <a:extLst>
            <a:ext uri="{FF2B5EF4-FFF2-40B4-BE49-F238E27FC236}">
              <a16:creationId xmlns:a16="http://schemas.microsoft.com/office/drawing/2014/main" id="{00000000-0008-0000-0F00-000088010000}"/>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169943</xdr:rowOff>
    </xdr:from>
    <xdr:ext cx="469744" cy="259045"/>
    <xdr:sp macro="" textlink="">
      <xdr:nvSpPr>
        <xdr:cNvPr id="394" name="【保健センター・保健所】&#10;一人当たり面積平均値テキスト">
          <a:extLst>
            <a:ext uri="{FF2B5EF4-FFF2-40B4-BE49-F238E27FC236}">
              <a16:creationId xmlns:a16="http://schemas.microsoft.com/office/drawing/2014/main" id="{00000000-0008-0000-0F00-00008A010000}"/>
            </a:ext>
          </a:extLst>
        </xdr:cNvPr>
        <xdr:cNvSpPr txBox="1"/>
      </xdr:nvSpPr>
      <xdr:spPr>
        <a:xfrm>
          <a:off x="22199600" y="1045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395" name="フローチャート: 判断 394">
          <a:extLst>
            <a:ext uri="{FF2B5EF4-FFF2-40B4-BE49-F238E27FC236}">
              <a16:creationId xmlns:a16="http://schemas.microsoft.com/office/drawing/2014/main" id="{00000000-0008-0000-0F00-00008B010000}"/>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396" name="フローチャート: 判断 395">
          <a:extLst>
            <a:ext uri="{FF2B5EF4-FFF2-40B4-BE49-F238E27FC236}">
              <a16:creationId xmlns:a16="http://schemas.microsoft.com/office/drawing/2014/main" id="{00000000-0008-0000-0F00-00008C010000}"/>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397" name="フローチャート: 判断 396">
          <a:extLst>
            <a:ext uri="{FF2B5EF4-FFF2-40B4-BE49-F238E27FC236}">
              <a16:creationId xmlns:a16="http://schemas.microsoft.com/office/drawing/2014/main" id="{00000000-0008-0000-0F00-00008D010000}"/>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398" name="フローチャート: 判断 397">
          <a:extLst>
            <a:ext uri="{FF2B5EF4-FFF2-40B4-BE49-F238E27FC236}">
              <a16:creationId xmlns:a16="http://schemas.microsoft.com/office/drawing/2014/main" id="{00000000-0008-0000-0F00-00008E010000}"/>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399" name="フローチャート: 判断 398">
          <a:extLst>
            <a:ext uri="{FF2B5EF4-FFF2-40B4-BE49-F238E27FC236}">
              <a16:creationId xmlns:a16="http://schemas.microsoft.com/office/drawing/2014/main" id="{00000000-0008-0000-0F00-00008F010000}"/>
            </a:ext>
          </a:extLst>
        </xdr:cNvPr>
        <xdr:cNvSpPr/>
      </xdr:nvSpPr>
      <xdr:spPr>
        <a:xfrm>
          <a:off x="18605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143510</xdr:rowOff>
    </xdr:from>
    <xdr:to>
      <xdr:col>116</xdr:col>
      <xdr:colOff>114300</xdr:colOff>
      <xdr:row>59</xdr:row>
      <xdr:rowOff>73660</xdr:rowOff>
    </xdr:to>
    <xdr:sp macro="" textlink="">
      <xdr:nvSpPr>
        <xdr:cNvPr id="405" name="楕円 404">
          <a:extLst>
            <a:ext uri="{FF2B5EF4-FFF2-40B4-BE49-F238E27FC236}">
              <a16:creationId xmlns:a16="http://schemas.microsoft.com/office/drawing/2014/main" id="{00000000-0008-0000-0F00-000095010000}"/>
            </a:ext>
          </a:extLst>
        </xdr:cNvPr>
        <xdr:cNvSpPr/>
      </xdr:nvSpPr>
      <xdr:spPr>
        <a:xfrm>
          <a:off x="221107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166387</xdr:rowOff>
    </xdr:from>
    <xdr:ext cx="469744" cy="259045"/>
    <xdr:sp macro="" textlink="">
      <xdr:nvSpPr>
        <xdr:cNvPr id="406" name="【保健センター・保健所】&#10;一人当たり面積該当値テキスト">
          <a:extLst>
            <a:ext uri="{FF2B5EF4-FFF2-40B4-BE49-F238E27FC236}">
              <a16:creationId xmlns:a16="http://schemas.microsoft.com/office/drawing/2014/main" id="{00000000-0008-0000-0F00-000096010000}"/>
            </a:ext>
          </a:extLst>
        </xdr:cNvPr>
        <xdr:cNvSpPr txBox="1"/>
      </xdr:nvSpPr>
      <xdr:spPr>
        <a:xfrm>
          <a:off x="22199600" y="993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1778</xdr:rowOff>
    </xdr:from>
    <xdr:to>
      <xdr:col>112</xdr:col>
      <xdr:colOff>38100</xdr:colOff>
      <xdr:row>59</xdr:row>
      <xdr:rowOff>103378</xdr:rowOff>
    </xdr:to>
    <xdr:sp macro="" textlink="">
      <xdr:nvSpPr>
        <xdr:cNvPr id="407" name="楕円 406">
          <a:extLst>
            <a:ext uri="{FF2B5EF4-FFF2-40B4-BE49-F238E27FC236}">
              <a16:creationId xmlns:a16="http://schemas.microsoft.com/office/drawing/2014/main" id="{00000000-0008-0000-0F00-000097010000}"/>
            </a:ext>
          </a:extLst>
        </xdr:cNvPr>
        <xdr:cNvSpPr/>
      </xdr:nvSpPr>
      <xdr:spPr>
        <a:xfrm>
          <a:off x="212725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22860</xdr:rowOff>
    </xdr:from>
    <xdr:to>
      <xdr:col>116</xdr:col>
      <xdr:colOff>63500</xdr:colOff>
      <xdr:row>59</xdr:row>
      <xdr:rowOff>52578</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flipV="1">
          <a:off x="21323300" y="1013841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36068</xdr:rowOff>
    </xdr:from>
    <xdr:to>
      <xdr:col>107</xdr:col>
      <xdr:colOff>101600</xdr:colOff>
      <xdr:row>59</xdr:row>
      <xdr:rowOff>137668</xdr:rowOff>
    </xdr:to>
    <xdr:sp macro="" textlink="">
      <xdr:nvSpPr>
        <xdr:cNvPr id="409" name="楕円 408">
          <a:extLst>
            <a:ext uri="{FF2B5EF4-FFF2-40B4-BE49-F238E27FC236}">
              <a16:creationId xmlns:a16="http://schemas.microsoft.com/office/drawing/2014/main" id="{00000000-0008-0000-0F00-000099010000}"/>
            </a:ext>
          </a:extLst>
        </xdr:cNvPr>
        <xdr:cNvSpPr/>
      </xdr:nvSpPr>
      <xdr:spPr>
        <a:xfrm>
          <a:off x="20383500" y="101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52578</xdr:rowOff>
    </xdr:from>
    <xdr:to>
      <xdr:col>111</xdr:col>
      <xdr:colOff>177800</xdr:colOff>
      <xdr:row>59</xdr:row>
      <xdr:rowOff>86868</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flipV="1">
          <a:off x="20434300" y="1016812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42926</xdr:rowOff>
    </xdr:from>
    <xdr:to>
      <xdr:col>102</xdr:col>
      <xdr:colOff>165100</xdr:colOff>
      <xdr:row>58</xdr:row>
      <xdr:rowOff>144526</xdr:rowOff>
    </xdr:to>
    <xdr:sp macro="" textlink="">
      <xdr:nvSpPr>
        <xdr:cNvPr id="411" name="楕円 410">
          <a:extLst>
            <a:ext uri="{FF2B5EF4-FFF2-40B4-BE49-F238E27FC236}">
              <a16:creationId xmlns:a16="http://schemas.microsoft.com/office/drawing/2014/main" id="{00000000-0008-0000-0F00-00009B010000}"/>
            </a:ext>
          </a:extLst>
        </xdr:cNvPr>
        <xdr:cNvSpPr/>
      </xdr:nvSpPr>
      <xdr:spPr>
        <a:xfrm>
          <a:off x="19494500" y="99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93726</xdr:rowOff>
    </xdr:from>
    <xdr:to>
      <xdr:col>107</xdr:col>
      <xdr:colOff>50800</xdr:colOff>
      <xdr:row>59</xdr:row>
      <xdr:rowOff>86868</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9545300" y="1003782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70358</xdr:rowOff>
    </xdr:from>
    <xdr:to>
      <xdr:col>98</xdr:col>
      <xdr:colOff>38100</xdr:colOff>
      <xdr:row>59</xdr:row>
      <xdr:rowOff>508</xdr:rowOff>
    </xdr:to>
    <xdr:sp macro="" textlink="">
      <xdr:nvSpPr>
        <xdr:cNvPr id="413" name="楕円 412">
          <a:extLst>
            <a:ext uri="{FF2B5EF4-FFF2-40B4-BE49-F238E27FC236}">
              <a16:creationId xmlns:a16="http://schemas.microsoft.com/office/drawing/2014/main" id="{00000000-0008-0000-0F00-00009D010000}"/>
            </a:ext>
          </a:extLst>
        </xdr:cNvPr>
        <xdr:cNvSpPr/>
      </xdr:nvSpPr>
      <xdr:spPr>
        <a:xfrm>
          <a:off x="18605500" y="100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93726</xdr:rowOff>
    </xdr:from>
    <xdr:to>
      <xdr:col>102</xdr:col>
      <xdr:colOff>114300</xdr:colOff>
      <xdr:row>58</xdr:row>
      <xdr:rowOff>121158</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flipV="1">
          <a:off x="18656300" y="1003782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415" name="n_1aveValue【保健センター・保健所】&#10;一人当たり面積">
          <a:extLst>
            <a:ext uri="{FF2B5EF4-FFF2-40B4-BE49-F238E27FC236}">
              <a16:creationId xmlns:a16="http://schemas.microsoft.com/office/drawing/2014/main" id="{00000000-0008-0000-0F00-00009F010000}"/>
            </a:ext>
          </a:extLst>
        </xdr:cNvPr>
        <xdr:cNvSpPr txBox="1"/>
      </xdr:nvSpPr>
      <xdr:spPr>
        <a:xfrm>
          <a:off x="21075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160799</xdr:rowOff>
    </xdr:from>
    <xdr:ext cx="469744" cy="259045"/>
    <xdr:sp macro="" textlink="">
      <xdr:nvSpPr>
        <xdr:cNvPr id="416" name="n_2aveValue【保健センター・保健所】&#10;一人当たり面積">
          <a:extLst>
            <a:ext uri="{FF2B5EF4-FFF2-40B4-BE49-F238E27FC236}">
              <a16:creationId xmlns:a16="http://schemas.microsoft.com/office/drawing/2014/main" id="{00000000-0008-0000-0F00-0000A0010000}"/>
            </a:ext>
          </a:extLst>
        </xdr:cNvPr>
        <xdr:cNvSpPr txBox="1"/>
      </xdr:nvSpPr>
      <xdr:spPr>
        <a:xfrm>
          <a:off x="201994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9923</xdr:rowOff>
    </xdr:from>
    <xdr:ext cx="469744" cy="259045"/>
    <xdr:sp macro="" textlink="">
      <xdr:nvSpPr>
        <xdr:cNvPr id="417" name="n_3aveValue【保健センター・保健所】&#10;一人当たり面積">
          <a:extLst>
            <a:ext uri="{FF2B5EF4-FFF2-40B4-BE49-F238E27FC236}">
              <a16:creationId xmlns:a16="http://schemas.microsoft.com/office/drawing/2014/main" id="{00000000-0008-0000-0F00-0000A1010000}"/>
            </a:ext>
          </a:extLst>
        </xdr:cNvPr>
        <xdr:cNvSpPr txBox="1"/>
      </xdr:nvSpPr>
      <xdr:spPr>
        <a:xfrm>
          <a:off x="193104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112793</xdr:rowOff>
    </xdr:from>
    <xdr:ext cx="469744" cy="259045"/>
    <xdr:sp macro="" textlink="">
      <xdr:nvSpPr>
        <xdr:cNvPr id="418" name="n_4aveValue【保健センター・保健所】&#10;一人当たり面積">
          <a:extLst>
            <a:ext uri="{FF2B5EF4-FFF2-40B4-BE49-F238E27FC236}">
              <a16:creationId xmlns:a16="http://schemas.microsoft.com/office/drawing/2014/main" id="{00000000-0008-0000-0F00-0000A2010000}"/>
            </a:ext>
          </a:extLst>
        </xdr:cNvPr>
        <xdr:cNvSpPr txBox="1"/>
      </xdr:nvSpPr>
      <xdr:spPr>
        <a:xfrm>
          <a:off x="184214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119905</xdr:rowOff>
    </xdr:from>
    <xdr:ext cx="469744" cy="259045"/>
    <xdr:sp macro="" textlink="">
      <xdr:nvSpPr>
        <xdr:cNvPr id="419" name="n_1mainValue【保健センター・保健所】&#10;一人当たり面積">
          <a:extLst>
            <a:ext uri="{FF2B5EF4-FFF2-40B4-BE49-F238E27FC236}">
              <a16:creationId xmlns:a16="http://schemas.microsoft.com/office/drawing/2014/main" id="{00000000-0008-0000-0F00-0000A3010000}"/>
            </a:ext>
          </a:extLst>
        </xdr:cNvPr>
        <xdr:cNvSpPr txBox="1"/>
      </xdr:nvSpPr>
      <xdr:spPr>
        <a:xfrm>
          <a:off x="21075727" y="989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154195</xdr:rowOff>
    </xdr:from>
    <xdr:ext cx="469744" cy="259045"/>
    <xdr:sp macro="" textlink="">
      <xdr:nvSpPr>
        <xdr:cNvPr id="420" name="n_2mainValue【保健センター・保健所】&#10;一人当たり面積">
          <a:extLst>
            <a:ext uri="{FF2B5EF4-FFF2-40B4-BE49-F238E27FC236}">
              <a16:creationId xmlns:a16="http://schemas.microsoft.com/office/drawing/2014/main" id="{00000000-0008-0000-0F00-0000A4010000}"/>
            </a:ext>
          </a:extLst>
        </xdr:cNvPr>
        <xdr:cNvSpPr txBox="1"/>
      </xdr:nvSpPr>
      <xdr:spPr>
        <a:xfrm>
          <a:off x="20199427" y="992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161053</xdr:rowOff>
    </xdr:from>
    <xdr:ext cx="469744" cy="259045"/>
    <xdr:sp macro="" textlink="">
      <xdr:nvSpPr>
        <xdr:cNvPr id="421" name="n_3mainValue【保健センター・保健所】&#10;一人当たり面積">
          <a:extLst>
            <a:ext uri="{FF2B5EF4-FFF2-40B4-BE49-F238E27FC236}">
              <a16:creationId xmlns:a16="http://schemas.microsoft.com/office/drawing/2014/main" id="{00000000-0008-0000-0F00-0000A5010000}"/>
            </a:ext>
          </a:extLst>
        </xdr:cNvPr>
        <xdr:cNvSpPr txBox="1"/>
      </xdr:nvSpPr>
      <xdr:spPr>
        <a:xfrm>
          <a:off x="19310427" y="976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17035</xdr:rowOff>
    </xdr:from>
    <xdr:ext cx="469744" cy="259045"/>
    <xdr:sp macro="" textlink="">
      <xdr:nvSpPr>
        <xdr:cNvPr id="422" name="n_4mainValue【保健センター・保健所】&#10;一人当たり面積">
          <a:extLst>
            <a:ext uri="{FF2B5EF4-FFF2-40B4-BE49-F238E27FC236}">
              <a16:creationId xmlns:a16="http://schemas.microsoft.com/office/drawing/2014/main" id="{00000000-0008-0000-0F00-0000A6010000}"/>
            </a:ext>
          </a:extLst>
        </xdr:cNvPr>
        <xdr:cNvSpPr txBox="1"/>
      </xdr:nvSpPr>
      <xdr:spPr>
        <a:xfrm>
          <a:off x="18421427" y="978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消防施設】&#10;有形固定資産減価償却率グラフ枠">
          <a:extLst>
            <a:ext uri="{FF2B5EF4-FFF2-40B4-BE49-F238E27FC236}">
              <a16:creationId xmlns:a16="http://schemas.microsoft.com/office/drawing/2014/main" id="{00000000-0008-0000-0F00-0000BF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9" name="【消防施設】&#10;有形固定資産減価償却率最小値テキスト">
          <a:extLst>
            <a:ext uri="{FF2B5EF4-FFF2-40B4-BE49-F238E27FC236}">
              <a16:creationId xmlns:a16="http://schemas.microsoft.com/office/drawing/2014/main" id="{00000000-0008-0000-0F00-0000C1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451" name="【消防施設】&#10;有形固定資産減価償却率最大値テキスト">
          <a:extLst>
            <a:ext uri="{FF2B5EF4-FFF2-40B4-BE49-F238E27FC236}">
              <a16:creationId xmlns:a16="http://schemas.microsoft.com/office/drawing/2014/main" id="{00000000-0008-0000-0F00-0000C3010000}"/>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453" name="【消防施設】&#10;有形固定資産減価償却率平均値テキスト">
          <a:extLst>
            <a:ext uri="{FF2B5EF4-FFF2-40B4-BE49-F238E27FC236}">
              <a16:creationId xmlns:a16="http://schemas.microsoft.com/office/drawing/2014/main" id="{00000000-0008-0000-0F00-0000C5010000}"/>
            </a:ext>
          </a:extLst>
        </xdr:cNvPr>
        <xdr:cNvSpPr txBox="1"/>
      </xdr:nvSpPr>
      <xdr:spPr>
        <a:xfrm>
          <a:off x="1635760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454" name="フローチャート: 判断 453">
          <a:extLst>
            <a:ext uri="{FF2B5EF4-FFF2-40B4-BE49-F238E27FC236}">
              <a16:creationId xmlns:a16="http://schemas.microsoft.com/office/drawing/2014/main" id="{00000000-0008-0000-0F00-0000C6010000}"/>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455" name="フローチャート: 判断 454">
          <a:extLst>
            <a:ext uri="{FF2B5EF4-FFF2-40B4-BE49-F238E27FC236}">
              <a16:creationId xmlns:a16="http://schemas.microsoft.com/office/drawing/2014/main" id="{00000000-0008-0000-0F00-0000C7010000}"/>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456" name="フローチャート: 判断 455">
          <a:extLst>
            <a:ext uri="{FF2B5EF4-FFF2-40B4-BE49-F238E27FC236}">
              <a16:creationId xmlns:a16="http://schemas.microsoft.com/office/drawing/2014/main" id="{00000000-0008-0000-0F00-0000C8010000}"/>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116295</xdr:rowOff>
    </xdr:from>
    <xdr:to>
      <xdr:col>85</xdr:col>
      <xdr:colOff>177800</xdr:colOff>
      <xdr:row>84</xdr:row>
      <xdr:rowOff>46445</xdr:rowOff>
    </xdr:to>
    <xdr:sp macro="" textlink="">
      <xdr:nvSpPr>
        <xdr:cNvPr id="464" name="楕円 463">
          <a:extLst>
            <a:ext uri="{FF2B5EF4-FFF2-40B4-BE49-F238E27FC236}">
              <a16:creationId xmlns:a16="http://schemas.microsoft.com/office/drawing/2014/main" id="{00000000-0008-0000-0F00-0000D0010000}"/>
            </a:ext>
          </a:extLst>
        </xdr:cNvPr>
        <xdr:cNvSpPr/>
      </xdr:nvSpPr>
      <xdr:spPr>
        <a:xfrm>
          <a:off x="162687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94722</xdr:rowOff>
    </xdr:from>
    <xdr:ext cx="405111" cy="259045"/>
    <xdr:sp macro="" textlink="">
      <xdr:nvSpPr>
        <xdr:cNvPr id="465" name="【消防施設】&#10;有形固定資産減価償却率該当値テキスト">
          <a:extLst>
            <a:ext uri="{FF2B5EF4-FFF2-40B4-BE49-F238E27FC236}">
              <a16:creationId xmlns:a16="http://schemas.microsoft.com/office/drawing/2014/main" id="{00000000-0008-0000-0F00-0000D1010000}"/>
            </a:ext>
          </a:extLst>
        </xdr:cNvPr>
        <xdr:cNvSpPr txBox="1"/>
      </xdr:nvSpPr>
      <xdr:spPr>
        <a:xfrm>
          <a:off x="16357600"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82006</xdr:rowOff>
    </xdr:from>
    <xdr:to>
      <xdr:col>81</xdr:col>
      <xdr:colOff>101600</xdr:colOff>
      <xdr:row>84</xdr:row>
      <xdr:rowOff>12156</xdr:rowOff>
    </xdr:to>
    <xdr:sp macro="" textlink="">
      <xdr:nvSpPr>
        <xdr:cNvPr id="466" name="楕円 465">
          <a:extLst>
            <a:ext uri="{FF2B5EF4-FFF2-40B4-BE49-F238E27FC236}">
              <a16:creationId xmlns:a16="http://schemas.microsoft.com/office/drawing/2014/main" id="{00000000-0008-0000-0F00-0000D2010000}"/>
            </a:ext>
          </a:extLst>
        </xdr:cNvPr>
        <xdr:cNvSpPr/>
      </xdr:nvSpPr>
      <xdr:spPr>
        <a:xfrm>
          <a:off x="154305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132806</xdr:rowOff>
    </xdr:from>
    <xdr:to>
      <xdr:col>85</xdr:col>
      <xdr:colOff>127000</xdr:colOff>
      <xdr:row>83</xdr:row>
      <xdr:rowOff>167095</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5481300" y="1436315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47716</xdr:rowOff>
    </xdr:from>
    <xdr:to>
      <xdr:col>76</xdr:col>
      <xdr:colOff>165100</xdr:colOff>
      <xdr:row>83</xdr:row>
      <xdr:rowOff>149316</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14541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98516</xdr:rowOff>
    </xdr:from>
    <xdr:to>
      <xdr:col>81</xdr:col>
      <xdr:colOff>50800</xdr:colOff>
      <xdr:row>83</xdr:row>
      <xdr:rowOff>132806</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4592300" y="143288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57513</xdr:rowOff>
    </xdr:from>
    <xdr:to>
      <xdr:col>72</xdr:col>
      <xdr:colOff>38100</xdr:colOff>
      <xdr:row>83</xdr:row>
      <xdr:rowOff>159113</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3652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98516</xdr:rowOff>
    </xdr:from>
    <xdr:to>
      <xdr:col>76</xdr:col>
      <xdr:colOff>114300</xdr:colOff>
      <xdr:row>83</xdr:row>
      <xdr:rowOff>108313</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flipV="1">
          <a:off x="13703300" y="1432886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23223</xdr:rowOff>
    </xdr:from>
    <xdr:to>
      <xdr:col>67</xdr:col>
      <xdr:colOff>101600</xdr:colOff>
      <xdr:row>83</xdr:row>
      <xdr:rowOff>124823</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127635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74023</xdr:rowOff>
    </xdr:from>
    <xdr:to>
      <xdr:col>71</xdr:col>
      <xdr:colOff>177800</xdr:colOff>
      <xdr:row>83</xdr:row>
      <xdr:rowOff>108313</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2814300" y="143043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474" name="n_1aveValue【消防施設】&#10;有形固定資産減価償却率">
          <a:extLst>
            <a:ext uri="{FF2B5EF4-FFF2-40B4-BE49-F238E27FC236}">
              <a16:creationId xmlns:a16="http://schemas.microsoft.com/office/drawing/2014/main" id="{00000000-0008-0000-0F00-0000DA010000}"/>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475" name="n_2aveValue【消防施設】&#10;有形固定資産減価償却率">
          <a:extLst>
            <a:ext uri="{FF2B5EF4-FFF2-40B4-BE49-F238E27FC236}">
              <a16:creationId xmlns:a16="http://schemas.microsoft.com/office/drawing/2014/main" id="{00000000-0008-0000-0F00-0000DB010000}"/>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476" name="n_3aveValue【消防施設】&#10;有形固定資産減価償却率">
          <a:extLst>
            <a:ext uri="{FF2B5EF4-FFF2-40B4-BE49-F238E27FC236}">
              <a16:creationId xmlns:a16="http://schemas.microsoft.com/office/drawing/2014/main" id="{00000000-0008-0000-0F00-0000DC010000}"/>
            </a:ext>
          </a:extLst>
        </xdr:cNvPr>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135545</xdr:rowOff>
    </xdr:from>
    <xdr:ext cx="405111" cy="259045"/>
    <xdr:sp macro="" textlink="">
      <xdr:nvSpPr>
        <xdr:cNvPr id="477" name="n_4aveValue【消防施設】&#10;有形固定資産減価償却率">
          <a:extLst>
            <a:ext uri="{FF2B5EF4-FFF2-40B4-BE49-F238E27FC236}">
              <a16:creationId xmlns:a16="http://schemas.microsoft.com/office/drawing/2014/main" id="{00000000-0008-0000-0F00-0000DD010000}"/>
            </a:ext>
          </a:extLst>
        </xdr:cNvPr>
        <xdr:cNvSpPr txBox="1"/>
      </xdr:nvSpPr>
      <xdr:spPr>
        <a:xfrm>
          <a:off x="12611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3283</xdr:rowOff>
    </xdr:from>
    <xdr:ext cx="405111" cy="259045"/>
    <xdr:sp macro="" textlink="">
      <xdr:nvSpPr>
        <xdr:cNvPr id="478" name="n_1mainValue【消防施設】&#10;有形固定資産減価償却率">
          <a:extLst>
            <a:ext uri="{FF2B5EF4-FFF2-40B4-BE49-F238E27FC236}">
              <a16:creationId xmlns:a16="http://schemas.microsoft.com/office/drawing/2014/main" id="{00000000-0008-0000-0F00-0000DE010000}"/>
            </a:ext>
          </a:extLst>
        </xdr:cNvPr>
        <xdr:cNvSpPr txBox="1"/>
      </xdr:nvSpPr>
      <xdr:spPr>
        <a:xfrm>
          <a:off x="152660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140443</xdr:rowOff>
    </xdr:from>
    <xdr:ext cx="405111" cy="259045"/>
    <xdr:sp macro="" textlink="">
      <xdr:nvSpPr>
        <xdr:cNvPr id="479" name="n_2mainValue【消防施設】&#10;有形固定資産減価償却率">
          <a:extLst>
            <a:ext uri="{FF2B5EF4-FFF2-40B4-BE49-F238E27FC236}">
              <a16:creationId xmlns:a16="http://schemas.microsoft.com/office/drawing/2014/main" id="{00000000-0008-0000-0F00-0000DF010000}"/>
            </a:ext>
          </a:extLst>
        </xdr:cNvPr>
        <xdr:cNvSpPr txBox="1"/>
      </xdr:nvSpPr>
      <xdr:spPr>
        <a:xfrm>
          <a:off x="14389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150240</xdr:rowOff>
    </xdr:from>
    <xdr:ext cx="405111" cy="259045"/>
    <xdr:sp macro="" textlink="">
      <xdr:nvSpPr>
        <xdr:cNvPr id="480" name="n_3mainValue【消防施設】&#10;有形固定資産減価償却率">
          <a:extLst>
            <a:ext uri="{FF2B5EF4-FFF2-40B4-BE49-F238E27FC236}">
              <a16:creationId xmlns:a16="http://schemas.microsoft.com/office/drawing/2014/main" id="{00000000-0008-0000-0F00-0000E0010000}"/>
            </a:ext>
          </a:extLst>
        </xdr:cNvPr>
        <xdr:cNvSpPr txBox="1"/>
      </xdr:nvSpPr>
      <xdr:spPr>
        <a:xfrm>
          <a:off x="13500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141350</xdr:rowOff>
    </xdr:from>
    <xdr:ext cx="405111" cy="259045"/>
    <xdr:sp macro="" textlink="">
      <xdr:nvSpPr>
        <xdr:cNvPr id="481" name="n_4mainValue【消防施設】&#10;有形固定資産減価償却率">
          <a:extLst>
            <a:ext uri="{FF2B5EF4-FFF2-40B4-BE49-F238E27FC236}">
              <a16:creationId xmlns:a16="http://schemas.microsoft.com/office/drawing/2014/main" id="{00000000-0008-0000-0F00-0000E1010000}"/>
            </a:ext>
          </a:extLst>
        </xdr:cNvPr>
        <xdr:cNvSpPr txBox="1"/>
      </xdr:nvSpPr>
      <xdr:spPr>
        <a:xfrm>
          <a:off x="12611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a:extLst>
            <a:ext uri="{FF2B5EF4-FFF2-40B4-BE49-F238E27FC236}">
              <a16:creationId xmlns:a16="http://schemas.microsoft.com/office/drawing/2014/main" id="{00000000-0008-0000-0F00-0000E2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a:extLst>
            <a:ext uri="{FF2B5EF4-FFF2-40B4-BE49-F238E27FC236}">
              <a16:creationId xmlns:a16="http://schemas.microsoft.com/office/drawing/2014/main" id="{00000000-0008-0000-0F00-0000FA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508" name="【消防施設】&#10;一人当たり面積最小値テキスト">
          <a:extLst>
            <a:ext uri="{FF2B5EF4-FFF2-40B4-BE49-F238E27FC236}">
              <a16:creationId xmlns:a16="http://schemas.microsoft.com/office/drawing/2014/main" id="{00000000-0008-0000-0F00-0000FC010000}"/>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510" name="【消防施設】&#10;一人当たり面積最大値テキスト">
          <a:extLst>
            <a:ext uri="{FF2B5EF4-FFF2-40B4-BE49-F238E27FC236}">
              <a16:creationId xmlns:a16="http://schemas.microsoft.com/office/drawing/2014/main" id="{00000000-0008-0000-0F00-0000FE010000}"/>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512" name="【消防施設】&#10;一人当たり面積平均値テキスト">
          <a:extLst>
            <a:ext uri="{FF2B5EF4-FFF2-40B4-BE49-F238E27FC236}">
              <a16:creationId xmlns:a16="http://schemas.microsoft.com/office/drawing/2014/main" id="{00000000-0008-0000-0F00-000000020000}"/>
            </a:ext>
          </a:extLst>
        </xdr:cNvPr>
        <xdr:cNvSpPr txBox="1"/>
      </xdr:nvSpPr>
      <xdr:spPr>
        <a:xfrm>
          <a:off x="22199600" y="1441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513" name="フローチャート: 判断 512">
          <a:extLst>
            <a:ext uri="{FF2B5EF4-FFF2-40B4-BE49-F238E27FC236}">
              <a16:creationId xmlns:a16="http://schemas.microsoft.com/office/drawing/2014/main" id="{00000000-0008-0000-0F00-000001020000}"/>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514" name="フローチャート: 判断 513">
          <a:extLst>
            <a:ext uri="{FF2B5EF4-FFF2-40B4-BE49-F238E27FC236}">
              <a16:creationId xmlns:a16="http://schemas.microsoft.com/office/drawing/2014/main" id="{00000000-0008-0000-0F00-000002020000}"/>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156573</xdr:rowOff>
    </xdr:from>
    <xdr:to>
      <xdr:col>116</xdr:col>
      <xdr:colOff>114300</xdr:colOff>
      <xdr:row>86</xdr:row>
      <xdr:rowOff>86723</xdr:rowOff>
    </xdr:to>
    <xdr:sp macro="" textlink="">
      <xdr:nvSpPr>
        <xdr:cNvPr id="523" name="楕円 522">
          <a:extLst>
            <a:ext uri="{FF2B5EF4-FFF2-40B4-BE49-F238E27FC236}">
              <a16:creationId xmlns:a16="http://schemas.microsoft.com/office/drawing/2014/main" id="{00000000-0008-0000-0F00-00000B020000}"/>
            </a:ext>
          </a:extLst>
        </xdr:cNvPr>
        <xdr:cNvSpPr/>
      </xdr:nvSpPr>
      <xdr:spPr>
        <a:xfrm>
          <a:off x="22110700" y="1472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71500</xdr:rowOff>
    </xdr:from>
    <xdr:ext cx="469744" cy="259045"/>
    <xdr:sp macro="" textlink="">
      <xdr:nvSpPr>
        <xdr:cNvPr id="524" name="【消防施設】&#10;一人当たり面積該当値テキスト">
          <a:extLst>
            <a:ext uri="{FF2B5EF4-FFF2-40B4-BE49-F238E27FC236}">
              <a16:creationId xmlns:a16="http://schemas.microsoft.com/office/drawing/2014/main" id="{00000000-0008-0000-0F00-00000C020000}"/>
            </a:ext>
          </a:extLst>
        </xdr:cNvPr>
        <xdr:cNvSpPr txBox="1"/>
      </xdr:nvSpPr>
      <xdr:spPr>
        <a:xfrm>
          <a:off x="22199600" y="1464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162016</xdr:rowOff>
    </xdr:from>
    <xdr:to>
      <xdr:col>112</xdr:col>
      <xdr:colOff>38100</xdr:colOff>
      <xdr:row>86</xdr:row>
      <xdr:rowOff>92166</xdr:rowOff>
    </xdr:to>
    <xdr:sp macro="" textlink="">
      <xdr:nvSpPr>
        <xdr:cNvPr id="525" name="楕円 524">
          <a:extLst>
            <a:ext uri="{FF2B5EF4-FFF2-40B4-BE49-F238E27FC236}">
              <a16:creationId xmlns:a16="http://schemas.microsoft.com/office/drawing/2014/main" id="{00000000-0008-0000-0F00-00000D020000}"/>
            </a:ext>
          </a:extLst>
        </xdr:cNvPr>
        <xdr:cNvSpPr/>
      </xdr:nvSpPr>
      <xdr:spPr>
        <a:xfrm>
          <a:off x="21272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35923</xdr:rowOff>
    </xdr:from>
    <xdr:to>
      <xdr:col>116</xdr:col>
      <xdr:colOff>63500</xdr:colOff>
      <xdr:row>86</xdr:row>
      <xdr:rowOff>41366</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flipV="1">
          <a:off x="21323300" y="14780623"/>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167458</xdr:rowOff>
    </xdr:from>
    <xdr:to>
      <xdr:col>107</xdr:col>
      <xdr:colOff>101600</xdr:colOff>
      <xdr:row>86</xdr:row>
      <xdr:rowOff>97608</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20383500" y="1474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41366</xdr:rowOff>
    </xdr:from>
    <xdr:to>
      <xdr:col>111</xdr:col>
      <xdr:colOff>177800</xdr:colOff>
      <xdr:row>86</xdr:row>
      <xdr:rowOff>46808</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flipV="1">
          <a:off x="20434300" y="14786066"/>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170724</xdr:rowOff>
    </xdr:from>
    <xdr:to>
      <xdr:col>102</xdr:col>
      <xdr:colOff>165100</xdr:colOff>
      <xdr:row>86</xdr:row>
      <xdr:rowOff>100874</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9494500" y="147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46808</xdr:rowOff>
    </xdr:from>
    <xdr:to>
      <xdr:col>107</xdr:col>
      <xdr:colOff>50800</xdr:colOff>
      <xdr:row>86</xdr:row>
      <xdr:rowOff>50074</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flipV="1">
          <a:off x="19545300" y="147915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2539</xdr:rowOff>
    </xdr:from>
    <xdr:to>
      <xdr:col>98</xdr:col>
      <xdr:colOff>38100</xdr:colOff>
      <xdr:row>86</xdr:row>
      <xdr:rowOff>104139</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8605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50074</xdr:rowOff>
    </xdr:from>
    <xdr:to>
      <xdr:col>102</xdr:col>
      <xdr:colOff>114300</xdr:colOff>
      <xdr:row>86</xdr:row>
      <xdr:rowOff>53339</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flipV="1">
          <a:off x="18656300" y="147947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533" name="n_1aveValue【消防施設】&#10;一人当たり面積">
          <a:extLst>
            <a:ext uri="{FF2B5EF4-FFF2-40B4-BE49-F238E27FC236}">
              <a16:creationId xmlns:a16="http://schemas.microsoft.com/office/drawing/2014/main" id="{00000000-0008-0000-0F00-000015020000}"/>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534" name="n_2aveValue【消防施設】&#10;一人当たり面積">
          <a:extLst>
            <a:ext uri="{FF2B5EF4-FFF2-40B4-BE49-F238E27FC236}">
              <a16:creationId xmlns:a16="http://schemas.microsoft.com/office/drawing/2014/main" id="{00000000-0008-0000-0F00-000016020000}"/>
            </a:ext>
          </a:extLst>
        </xdr:cNvPr>
        <xdr:cNvSpPr txBox="1"/>
      </xdr:nvSpPr>
      <xdr:spPr>
        <a:xfrm>
          <a:off x="20199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535" name="n_3aveValue【消防施設】&#10;一人当たり面積">
          <a:extLst>
            <a:ext uri="{FF2B5EF4-FFF2-40B4-BE49-F238E27FC236}">
              <a16:creationId xmlns:a16="http://schemas.microsoft.com/office/drawing/2014/main" id="{00000000-0008-0000-0F00-000017020000}"/>
            </a:ext>
          </a:extLst>
        </xdr:cNvPr>
        <xdr:cNvSpPr txBox="1"/>
      </xdr:nvSpPr>
      <xdr:spPr>
        <a:xfrm>
          <a:off x="19310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536" name="n_4aveValue【消防施設】&#10;一人当たり面積">
          <a:extLst>
            <a:ext uri="{FF2B5EF4-FFF2-40B4-BE49-F238E27FC236}">
              <a16:creationId xmlns:a16="http://schemas.microsoft.com/office/drawing/2014/main" id="{00000000-0008-0000-0F00-000018020000}"/>
            </a:ext>
          </a:extLst>
        </xdr:cNvPr>
        <xdr:cNvSpPr txBox="1"/>
      </xdr:nvSpPr>
      <xdr:spPr>
        <a:xfrm>
          <a:off x="18421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83293</xdr:rowOff>
    </xdr:from>
    <xdr:ext cx="469744" cy="259045"/>
    <xdr:sp macro="" textlink="">
      <xdr:nvSpPr>
        <xdr:cNvPr id="537" name="n_1mainValue【消防施設】&#10;一人当たり面積">
          <a:extLst>
            <a:ext uri="{FF2B5EF4-FFF2-40B4-BE49-F238E27FC236}">
              <a16:creationId xmlns:a16="http://schemas.microsoft.com/office/drawing/2014/main" id="{00000000-0008-0000-0F00-000019020000}"/>
            </a:ext>
          </a:extLst>
        </xdr:cNvPr>
        <xdr:cNvSpPr txBox="1"/>
      </xdr:nvSpPr>
      <xdr:spPr>
        <a:xfrm>
          <a:off x="210757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88735</xdr:rowOff>
    </xdr:from>
    <xdr:ext cx="469744" cy="259045"/>
    <xdr:sp macro="" textlink="">
      <xdr:nvSpPr>
        <xdr:cNvPr id="538" name="n_2mainValue【消防施設】&#10;一人当たり面積">
          <a:extLst>
            <a:ext uri="{FF2B5EF4-FFF2-40B4-BE49-F238E27FC236}">
              <a16:creationId xmlns:a16="http://schemas.microsoft.com/office/drawing/2014/main" id="{00000000-0008-0000-0F00-00001A020000}"/>
            </a:ext>
          </a:extLst>
        </xdr:cNvPr>
        <xdr:cNvSpPr txBox="1"/>
      </xdr:nvSpPr>
      <xdr:spPr>
        <a:xfrm>
          <a:off x="20199427" y="148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92001</xdr:rowOff>
    </xdr:from>
    <xdr:ext cx="469744" cy="259045"/>
    <xdr:sp macro="" textlink="">
      <xdr:nvSpPr>
        <xdr:cNvPr id="539" name="n_3mainValue【消防施設】&#10;一人当たり面積">
          <a:extLst>
            <a:ext uri="{FF2B5EF4-FFF2-40B4-BE49-F238E27FC236}">
              <a16:creationId xmlns:a16="http://schemas.microsoft.com/office/drawing/2014/main" id="{00000000-0008-0000-0F00-00001B020000}"/>
            </a:ext>
          </a:extLst>
        </xdr:cNvPr>
        <xdr:cNvSpPr txBox="1"/>
      </xdr:nvSpPr>
      <xdr:spPr>
        <a:xfrm>
          <a:off x="19310427" y="1483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95266</xdr:rowOff>
    </xdr:from>
    <xdr:ext cx="469744" cy="259045"/>
    <xdr:sp macro="" textlink="">
      <xdr:nvSpPr>
        <xdr:cNvPr id="540" name="n_4mainValue【消防施設】&#10;一人当たり面積">
          <a:extLst>
            <a:ext uri="{FF2B5EF4-FFF2-40B4-BE49-F238E27FC236}">
              <a16:creationId xmlns:a16="http://schemas.microsoft.com/office/drawing/2014/main" id="{00000000-0008-0000-0F00-00001C020000}"/>
            </a:ext>
          </a:extLst>
        </xdr:cNvPr>
        <xdr:cNvSpPr txBox="1"/>
      </xdr:nvSpPr>
      <xdr:spPr>
        <a:xfrm>
          <a:off x="18421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00000000-0008-0000-0F00-00001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00000000-0008-0000-0F00-00001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a:extLst>
            <a:ext uri="{FF2B5EF4-FFF2-40B4-BE49-F238E27FC236}">
              <a16:creationId xmlns:a16="http://schemas.microsoft.com/office/drawing/2014/main" id="{00000000-0008-0000-0F00-00003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7" name="【庁舎】&#10;有形固定資産減価償却率最小値テキスト">
          <a:extLst>
            <a:ext uri="{FF2B5EF4-FFF2-40B4-BE49-F238E27FC236}">
              <a16:creationId xmlns:a16="http://schemas.microsoft.com/office/drawing/2014/main" id="{00000000-0008-0000-0F00-000037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69" name="【庁舎】&#10;有形固定資産減価償却率最大値テキスト">
          <a:extLst>
            <a:ext uri="{FF2B5EF4-FFF2-40B4-BE49-F238E27FC236}">
              <a16:creationId xmlns:a16="http://schemas.microsoft.com/office/drawing/2014/main" id="{00000000-0008-0000-0F00-00003902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571" name="【庁舎】&#10;有形固定資産減価償却率平均値テキスト">
          <a:extLst>
            <a:ext uri="{FF2B5EF4-FFF2-40B4-BE49-F238E27FC236}">
              <a16:creationId xmlns:a16="http://schemas.microsoft.com/office/drawing/2014/main" id="{00000000-0008-0000-0F00-00003B020000}"/>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162687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33219</xdr:rowOff>
    </xdr:from>
    <xdr:ext cx="405111" cy="259045"/>
    <xdr:sp macro="" textlink="">
      <xdr:nvSpPr>
        <xdr:cNvPr id="583" name="【庁舎】&#10;有形固定資産減価償却率該当値テキスト">
          <a:extLst>
            <a:ext uri="{FF2B5EF4-FFF2-40B4-BE49-F238E27FC236}">
              <a16:creationId xmlns:a16="http://schemas.microsoft.com/office/drawing/2014/main" id="{00000000-0008-0000-0F00-000047020000}"/>
            </a:ext>
          </a:extLst>
        </xdr:cNvPr>
        <xdr:cNvSpPr txBox="1"/>
      </xdr:nvSpPr>
      <xdr:spPr>
        <a:xfrm>
          <a:off x="16357600"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20501</xdr:rowOff>
    </xdr:from>
    <xdr:to>
      <xdr:col>81</xdr:col>
      <xdr:colOff>101600</xdr:colOff>
      <xdr:row>106</xdr:row>
      <xdr:rowOff>122101</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15430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71301</xdr:rowOff>
    </xdr:from>
    <xdr:to>
      <xdr:col>85</xdr:col>
      <xdr:colOff>127000</xdr:colOff>
      <xdr:row>106</xdr:row>
      <xdr:rowOff>105592</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5481300" y="1824500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159294</xdr:rowOff>
    </xdr:from>
    <xdr:to>
      <xdr:col>76</xdr:col>
      <xdr:colOff>165100</xdr:colOff>
      <xdr:row>106</xdr:row>
      <xdr:rowOff>89444</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14541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38644</xdr:rowOff>
    </xdr:from>
    <xdr:to>
      <xdr:col>81</xdr:col>
      <xdr:colOff>50800</xdr:colOff>
      <xdr:row>106</xdr:row>
      <xdr:rowOff>71301</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4592300" y="182123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3652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5987</xdr:rowOff>
    </xdr:from>
    <xdr:to>
      <xdr:col>76</xdr:col>
      <xdr:colOff>114300</xdr:colOff>
      <xdr:row>106</xdr:row>
      <xdr:rowOff>38644</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3703300" y="181796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93980</xdr:rowOff>
    </xdr:from>
    <xdr:to>
      <xdr:col>67</xdr:col>
      <xdr:colOff>101600</xdr:colOff>
      <xdr:row>106</xdr:row>
      <xdr:rowOff>24130</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2763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144780</xdr:rowOff>
    </xdr:from>
    <xdr:to>
      <xdr:col>71</xdr:col>
      <xdr:colOff>177800</xdr:colOff>
      <xdr:row>106</xdr:row>
      <xdr:rowOff>5987</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2814300" y="181470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592" name="n_1aveValue【庁舎】&#10;有形固定資産減価償却率">
          <a:extLst>
            <a:ext uri="{FF2B5EF4-FFF2-40B4-BE49-F238E27FC236}">
              <a16:creationId xmlns:a16="http://schemas.microsoft.com/office/drawing/2014/main" id="{00000000-0008-0000-0F00-000050020000}"/>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593" name="n_2aveValue【庁舎】&#10;有形固定資産減価償却率">
          <a:extLst>
            <a:ext uri="{FF2B5EF4-FFF2-40B4-BE49-F238E27FC236}">
              <a16:creationId xmlns:a16="http://schemas.microsoft.com/office/drawing/2014/main" id="{00000000-0008-0000-0F00-000051020000}"/>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594" name="n_3aveValue【庁舎】&#10;有形固定資産減価償却率">
          <a:extLst>
            <a:ext uri="{FF2B5EF4-FFF2-40B4-BE49-F238E27FC236}">
              <a16:creationId xmlns:a16="http://schemas.microsoft.com/office/drawing/2014/main" id="{00000000-0008-0000-0F00-000052020000}"/>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595" name="n_4aveValue【庁舎】&#10;有形固定資産減価償却率">
          <a:extLst>
            <a:ext uri="{FF2B5EF4-FFF2-40B4-BE49-F238E27FC236}">
              <a16:creationId xmlns:a16="http://schemas.microsoft.com/office/drawing/2014/main" id="{00000000-0008-0000-0F00-000053020000}"/>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113228</xdr:rowOff>
    </xdr:from>
    <xdr:ext cx="405111" cy="259045"/>
    <xdr:sp macro="" textlink="">
      <xdr:nvSpPr>
        <xdr:cNvPr id="596" name="n_1mainValue【庁舎】&#10;有形固定資産減価償却率">
          <a:extLst>
            <a:ext uri="{FF2B5EF4-FFF2-40B4-BE49-F238E27FC236}">
              <a16:creationId xmlns:a16="http://schemas.microsoft.com/office/drawing/2014/main" id="{00000000-0008-0000-0F00-000054020000}"/>
            </a:ext>
          </a:extLst>
        </xdr:cNvPr>
        <xdr:cNvSpPr txBox="1"/>
      </xdr:nvSpPr>
      <xdr:spPr>
        <a:xfrm>
          <a:off x="152660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80571</xdr:rowOff>
    </xdr:from>
    <xdr:ext cx="405111" cy="259045"/>
    <xdr:sp macro="" textlink="">
      <xdr:nvSpPr>
        <xdr:cNvPr id="597" name="n_2mainValue【庁舎】&#10;有形固定資産減価償却率">
          <a:extLst>
            <a:ext uri="{FF2B5EF4-FFF2-40B4-BE49-F238E27FC236}">
              <a16:creationId xmlns:a16="http://schemas.microsoft.com/office/drawing/2014/main" id="{00000000-0008-0000-0F00-000055020000}"/>
            </a:ext>
          </a:extLst>
        </xdr:cNvPr>
        <xdr:cNvSpPr txBox="1"/>
      </xdr:nvSpPr>
      <xdr:spPr>
        <a:xfrm>
          <a:off x="14389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47914</xdr:rowOff>
    </xdr:from>
    <xdr:ext cx="405111" cy="259045"/>
    <xdr:sp macro="" textlink="">
      <xdr:nvSpPr>
        <xdr:cNvPr id="598" name="n_3mainValue【庁舎】&#10;有形固定資産減価償却率">
          <a:extLst>
            <a:ext uri="{FF2B5EF4-FFF2-40B4-BE49-F238E27FC236}">
              <a16:creationId xmlns:a16="http://schemas.microsoft.com/office/drawing/2014/main" id="{00000000-0008-0000-0F00-000056020000}"/>
            </a:ext>
          </a:extLst>
        </xdr:cNvPr>
        <xdr:cNvSpPr txBox="1"/>
      </xdr:nvSpPr>
      <xdr:spPr>
        <a:xfrm>
          <a:off x="13500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15257</xdr:rowOff>
    </xdr:from>
    <xdr:ext cx="405111" cy="259045"/>
    <xdr:sp macro="" textlink="">
      <xdr:nvSpPr>
        <xdr:cNvPr id="599" name="n_4mainValue【庁舎】&#10;有形固定資産減価償却率">
          <a:extLst>
            <a:ext uri="{FF2B5EF4-FFF2-40B4-BE49-F238E27FC236}">
              <a16:creationId xmlns:a16="http://schemas.microsoft.com/office/drawing/2014/main" id="{00000000-0008-0000-0F00-000057020000}"/>
            </a:ext>
          </a:extLst>
        </xdr:cNvPr>
        <xdr:cNvSpPr txBox="1"/>
      </xdr:nvSpPr>
      <xdr:spPr>
        <a:xfrm>
          <a:off x="12611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a16="http://schemas.microsoft.com/office/drawing/2014/main" id="{00000000-0008-0000-0F00-00006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622" name="【庁舎】&#10;一人当たり面積最小値テキスト">
          <a:extLst>
            <a:ext uri="{FF2B5EF4-FFF2-40B4-BE49-F238E27FC236}">
              <a16:creationId xmlns:a16="http://schemas.microsoft.com/office/drawing/2014/main" id="{00000000-0008-0000-0F00-00006E020000}"/>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624" name="【庁舎】&#10;一人当たり面積最大値テキスト">
          <a:extLst>
            <a:ext uri="{FF2B5EF4-FFF2-40B4-BE49-F238E27FC236}">
              <a16:creationId xmlns:a16="http://schemas.microsoft.com/office/drawing/2014/main" id="{00000000-0008-0000-0F00-000070020000}"/>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626" name="【庁舎】&#10;一人当たり面積平均値テキスト">
          <a:extLst>
            <a:ext uri="{FF2B5EF4-FFF2-40B4-BE49-F238E27FC236}">
              <a16:creationId xmlns:a16="http://schemas.microsoft.com/office/drawing/2014/main" id="{00000000-0008-0000-0F00-000072020000}"/>
            </a:ext>
          </a:extLst>
        </xdr:cNvPr>
        <xdr:cNvSpPr txBox="1"/>
      </xdr:nvSpPr>
      <xdr:spPr>
        <a:xfrm>
          <a:off x="22199600" y="18172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627" name="フローチャート: 判断 626">
          <a:extLst>
            <a:ext uri="{FF2B5EF4-FFF2-40B4-BE49-F238E27FC236}">
              <a16:creationId xmlns:a16="http://schemas.microsoft.com/office/drawing/2014/main" id="{00000000-0008-0000-0F00-000073020000}"/>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628" name="フローチャート: 判断 627">
          <a:extLst>
            <a:ext uri="{FF2B5EF4-FFF2-40B4-BE49-F238E27FC236}">
              <a16:creationId xmlns:a16="http://schemas.microsoft.com/office/drawing/2014/main" id="{00000000-0008-0000-0F00-000074020000}"/>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48261</xdr:rowOff>
    </xdr:from>
    <xdr:to>
      <xdr:col>116</xdr:col>
      <xdr:colOff>114300</xdr:colOff>
      <xdr:row>105</xdr:row>
      <xdr:rowOff>149861</xdr:rowOff>
    </xdr:to>
    <xdr:sp macro="" textlink="">
      <xdr:nvSpPr>
        <xdr:cNvPr id="637" name="楕円 636">
          <a:extLst>
            <a:ext uri="{FF2B5EF4-FFF2-40B4-BE49-F238E27FC236}">
              <a16:creationId xmlns:a16="http://schemas.microsoft.com/office/drawing/2014/main" id="{00000000-0008-0000-0F00-00007D020000}"/>
            </a:ext>
          </a:extLst>
        </xdr:cNvPr>
        <xdr:cNvSpPr/>
      </xdr:nvSpPr>
      <xdr:spPr>
        <a:xfrm>
          <a:off x="22110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71138</xdr:rowOff>
    </xdr:from>
    <xdr:ext cx="469744" cy="259045"/>
    <xdr:sp macro="" textlink="">
      <xdr:nvSpPr>
        <xdr:cNvPr id="638" name="【庁舎】&#10;一人当たり面積該当値テキスト">
          <a:extLst>
            <a:ext uri="{FF2B5EF4-FFF2-40B4-BE49-F238E27FC236}">
              <a16:creationId xmlns:a16="http://schemas.microsoft.com/office/drawing/2014/main" id="{00000000-0008-0000-0F00-00007E020000}"/>
            </a:ext>
          </a:extLst>
        </xdr:cNvPr>
        <xdr:cNvSpPr txBox="1"/>
      </xdr:nvSpPr>
      <xdr:spPr>
        <a:xfrm>
          <a:off x="22199600"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66091</xdr:rowOff>
    </xdr:from>
    <xdr:to>
      <xdr:col>112</xdr:col>
      <xdr:colOff>38100</xdr:colOff>
      <xdr:row>105</xdr:row>
      <xdr:rowOff>167691</xdr:rowOff>
    </xdr:to>
    <xdr:sp macro="" textlink="">
      <xdr:nvSpPr>
        <xdr:cNvPr id="639" name="楕円 638">
          <a:extLst>
            <a:ext uri="{FF2B5EF4-FFF2-40B4-BE49-F238E27FC236}">
              <a16:creationId xmlns:a16="http://schemas.microsoft.com/office/drawing/2014/main" id="{00000000-0008-0000-0F00-00007F020000}"/>
            </a:ext>
          </a:extLst>
        </xdr:cNvPr>
        <xdr:cNvSpPr/>
      </xdr:nvSpPr>
      <xdr:spPr>
        <a:xfrm>
          <a:off x="21272500" y="1806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99061</xdr:rowOff>
    </xdr:from>
    <xdr:to>
      <xdr:col>116</xdr:col>
      <xdr:colOff>63500</xdr:colOff>
      <xdr:row>105</xdr:row>
      <xdr:rowOff>116891</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flipV="1">
          <a:off x="21323300" y="18101311"/>
          <a:ext cx="8382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86207</xdr:rowOff>
    </xdr:from>
    <xdr:to>
      <xdr:col>107</xdr:col>
      <xdr:colOff>101600</xdr:colOff>
      <xdr:row>106</xdr:row>
      <xdr:rowOff>16357</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20383500" y="180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116891</xdr:rowOff>
    </xdr:from>
    <xdr:to>
      <xdr:col>111</xdr:col>
      <xdr:colOff>177800</xdr:colOff>
      <xdr:row>105</xdr:row>
      <xdr:rowOff>137007</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flipV="1">
          <a:off x="20434300" y="18119141"/>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100837</xdr:rowOff>
    </xdr:from>
    <xdr:to>
      <xdr:col>102</xdr:col>
      <xdr:colOff>165100</xdr:colOff>
      <xdr:row>106</xdr:row>
      <xdr:rowOff>30987</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9494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137007</xdr:rowOff>
    </xdr:from>
    <xdr:to>
      <xdr:col>107</xdr:col>
      <xdr:colOff>50800</xdr:colOff>
      <xdr:row>105</xdr:row>
      <xdr:rowOff>151637</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flipV="1">
          <a:off x="19545300" y="18139257"/>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113640</xdr:rowOff>
    </xdr:from>
    <xdr:to>
      <xdr:col>98</xdr:col>
      <xdr:colOff>38100</xdr:colOff>
      <xdr:row>106</xdr:row>
      <xdr:rowOff>43790</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8605500" y="1811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151637</xdr:rowOff>
    </xdr:from>
    <xdr:to>
      <xdr:col>102</xdr:col>
      <xdr:colOff>114300</xdr:colOff>
      <xdr:row>105</xdr:row>
      <xdr:rowOff>164440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flipV="1">
          <a:off x="18656300" y="18153887"/>
          <a:ext cx="8890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127271</xdr:rowOff>
    </xdr:from>
    <xdr:ext cx="469744" cy="259045"/>
    <xdr:sp macro="" textlink="">
      <xdr:nvSpPr>
        <xdr:cNvPr id="647" name="n_1aveValue【庁舎】&#10;一人当たり面積">
          <a:extLst>
            <a:ext uri="{FF2B5EF4-FFF2-40B4-BE49-F238E27FC236}">
              <a16:creationId xmlns:a16="http://schemas.microsoft.com/office/drawing/2014/main" id="{00000000-0008-0000-0F00-000087020000}"/>
            </a:ext>
          </a:extLst>
        </xdr:cNvPr>
        <xdr:cNvSpPr txBox="1"/>
      </xdr:nvSpPr>
      <xdr:spPr>
        <a:xfrm>
          <a:off x="21075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149217</xdr:rowOff>
    </xdr:from>
    <xdr:ext cx="469744" cy="259045"/>
    <xdr:sp macro="" textlink="">
      <xdr:nvSpPr>
        <xdr:cNvPr id="648" name="n_2aveValue【庁舎】&#10;一人当たり面積">
          <a:extLst>
            <a:ext uri="{FF2B5EF4-FFF2-40B4-BE49-F238E27FC236}">
              <a16:creationId xmlns:a16="http://schemas.microsoft.com/office/drawing/2014/main" id="{00000000-0008-0000-0F00-000088020000}"/>
            </a:ext>
          </a:extLst>
        </xdr:cNvPr>
        <xdr:cNvSpPr txBox="1"/>
      </xdr:nvSpPr>
      <xdr:spPr>
        <a:xfrm>
          <a:off x="201994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649" name="n_3aveValue【庁舎】&#10;一人当たり面積">
          <a:extLst>
            <a:ext uri="{FF2B5EF4-FFF2-40B4-BE49-F238E27FC236}">
              <a16:creationId xmlns:a16="http://schemas.microsoft.com/office/drawing/2014/main" id="{00000000-0008-0000-0F00-000089020000}"/>
            </a:ext>
          </a:extLst>
        </xdr:cNvPr>
        <xdr:cNvSpPr txBox="1"/>
      </xdr:nvSpPr>
      <xdr:spPr>
        <a:xfrm>
          <a:off x="19310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141445</xdr:rowOff>
    </xdr:from>
    <xdr:ext cx="469744" cy="259045"/>
    <xdr:sp macro="" textlink="">
      <xdr:nvSpPr>
        <xdr:cNvPr id="650" name="n_4aveValue【庁舎】&#10;一人当たり面積">
          <a:extLst>
            <a:ext uri="{FF2B5EF4-FFF2-40B4-BE49-F238E27FC236}">
              <a16:creationId xmlns:a16="http://schemas.microsoft.com/office/drawing/2014/main" id="{00000000-0008-0000-0F00-00008A020000}"/>
            </a:ext>
          </a:extLst>
        </xdr:cNvPr>
        <xdr:cNvSpPr txBox="1"/>
      </xdr:nvSpPr>
      <xdr:spPr>
        <a:xfrm>
          <a:off x="18421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12768</xdr:rowOff>
    </xdr:from>
    <xdr:ext cx="469744" cy="259045"/>
    <xdr:sp macro="" textlink="">
      <xdr:nvSpPr>
        <xdr:cNvPr id="651" name="n_1mainValue【庁舎】&#10;一人当たり面積">
          <a:extLst>
            <a:ext uri="{FF2B5EF4-FFF2-40B4-BE49-F238E27FC236}">
              <a16:creationId xmlns:a16="http://schemas.microsoft.com/office/drawing/2014/main" id="{00000000-0008-0000-0F00-00008B020000}"/>
            </a:ext>
          </a:extLst>
        </xdr:cNvPr>
        <xdr:cNvSpPr txBox="1"/>
      </xdr:nvSpPr>
      <xdr:spPr>
        <a:xfrm>
          <a:off x="21075727" y="1784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32884</xdr:rowOff>
    </xdr:from>
    <xdr:ext cx="469744" cy="259045"/>
    <xdr:sp macro="" textlink="">
      <xdr:nvSpPr>
        <xdr:cNvPr id="652" name="n_2mainValue【庁舎】&#10;一人当たり面積">
          <a:extLst>
            <a:ext uri="{FF2B5EF4-FFF2-40B4-BE49-F238E27FC236}">
              <a16:creationId xmlns:a16="http://schemas.microsoft.com/office/drawing/2014/main" id="{00000000-0008-0000-0F00-00008C020000}"/>
            </a:ext>
          </a:extLst>
        </xdr:cNvPr>
        <xdr:cNvSpPr txBox="1"/>
      </xdr:nvSpPr>
      <xdr:spPr>
        <a:xfrm>
          <a:off x="20199427" y="1786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47514</xdr:rowOff>
    </xdr:from>
    <xdr:ext cx="469744" cy="259045"/>
    <xdr:sp macro="" textlink="">
      <xdr:nvSpPr>
        <xdr:cNvPr id="653" name="n_3mainValue【庁舎】&#10;一人当たり面積">
          <a:extLst>
            <a:ext uri="{FF2B5EF4-FFF2-40B4-BE49-F238E27FC236}">
              <a16:creationId xmlns:a16="http://schemas.microsoft.com/office/drawing/2014/main" id="{00000000-0008-0000-0F00-00008D020000}"/>
            </a:ext>
          </a:extLst>
        </xdr:cNvPr>
        <xdr:cNvSpPr txBox="1"/>
      </xdr:nvSpPr>
      <xdr:spPr>
        <a:xfrm>
          <a:off x="19310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60317</xdr:rowOff>
    </xdr:from>
    <xdr:ext cx="469744" cy="259045"/>
    <xdr:sp macro="" textlink="">
      <xdr:nvSpPr>
        <xdr:cNvPr id="654" name="n_4mainValue【庁舎】&#10;一人当たり面積">
          <a:extLst>
            <a:ext uri="{FF2B5EF4-FFF2-40B4-BE49-F238E27FC236}">
              <a16:creationId xmlns:a16="http://schemas.microsoft.com/office/drawing/2014/main" id="{00000000-0008-0000-0F00-00008E020000}"/>
            </a:ext>
          </a:extLst>
        </xdr:cNvPr>
        <xdr:cNvSpPr txBox="1"/>
      </xdr:nvSpPr>
      <xdr:spPr>
        <a:xfrm>
          <a:off x="18421427" y="1789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00000000-0008-0000-0F00-00008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類似団体と比較して特に有形固定資産減価償却率が高くなっている施設は、体育館・プール、庁舎であり、その他の施設は同水準または下回っている。</a:t>
          </a:r>
        </a:p>
        <a:p>
          <a:r>
            <a:rPr kumimoji="1" lang="ja-JP" altLang="en-US" sz="1300">
              <a:latin typeface="ＭＳ Ｐゴシック" panose="020B0600070205080204" pitchFamily="50" charset="-128"/>
              <a:ea typeface="ＭＳ Ｐゴシック" panose="020B0600070205080204" pitchFamily="50" charset="-128"/>
            </a:rPr>
            <a:t>体育館・プールについては、耐用年数を超えているため公共施設等総合管理計画に沿って更新等を進めていく。</a:t>
          </a:r>
        </a:p>
        <a:p>
          <a:r>
            <a:rPr kumimoji="1" lang="ja-JP" altLang="en-US" sz="1300">
              <a:latin typeface="ＭＳ Ｐゴシック" panose="020B0600070205080204" pitchFamily="50" charset="-128"/>
              <a:ea typeface="ＭＳ Ｐゴシック" panose="020B0600070205080204" pitchFamily="50" charset="-128"/>
            </a:rPr>
            <a:t>庁舎においては、一人当たり面積が全国、県平均、類似団体平均と比較すると高くなっており、この要因は本町が合併団体であり、本庁・支所をそれぞれ庁舎として扱っているため、短期間で削減を図ることは難しいことから、長寿命化を図りつつ利活用を含めた庁舎のあり方を検討する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6,399
6,318
163.19
7,822,796
7,629,965
143,561
4,159,620
6,848,596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人口の減少や全国平均を上回る高齢化の進行による農畜産業の衰退等によって、財政基盤が弱く、類似団体平均を</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ポイント下回っている。今後も引き続き、令和元年度に策定した長期財政計画に沿った歳出の見直しと第３次行政改革大綱に沿った行財政改革に努めることにより財政の健全化を図る必要がある。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43</xdr:row>
      <xdr:rowOff>162278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3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162278</xdr:rowOff>
    </xdr:from>
    <xdr:to>
      <xdr:col>19</xdr:col>
      <xdr:colOff>133350</xdr:colOff>
      <xdr:row>43</xdr:row>
      <xdr:rowOff>162278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43</xdr:row>
      <xdr:rowOff>162278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43</xdr:row>
      <xdr:rowOff>162278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7355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111478</xdr:rowOff>
    </xdr:from>
    <xdr:to>
      <xdr:col>15</xdr:col>
      <xdr:colOff>133350</xdr:colOff>
      <xdr:row>44</xdr:row>
      <xdr:rowOff>41628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111478</xdr:rowOff>
    </xdr:from>
    <xdr:to>
      <xdr:col>7</xdr:col>
      <xdr:colOff>31750</xdr:colOff>
      <xdr:row>44</xdr:row>
      <xdr:rowOff>41628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26405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た。前年度と比較し数値が上回った主な要因として、給与改定による人件費の増及び公営企業会計に対する法定外操出金の増が挙げられる。また、施設老朽化による維持補修費の増やコロナ禍により中止していた行事・会議等が再開したことも物件費や補助費が増えた要因と考えられることから、これを機に旅費や各種補助金の優先度を精査し、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63</xdr:row>
      <xdr:rowOff>119126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85348"/>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25146</xdr:rowOff>
    </xdr:from>
    <xdr:to>
      <xdr:col>19</xdr:col>
      <xdr:colOff>133350</xdr:colOff>
      <xdr:row>62</xdr:row>
      <xdr:rowOff>155448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55046"/>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25146</xdr:rowOff>
    </xdr:from>
    <xdr:to>
      <xdr:col>15</xdr:col>
      <xdr:colOff>82550</xdr:colOff>
      <xdr:row>63</xdr:row>
      <xdr:rowOff>119126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655046"/>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119126</xdr:rowOff>
    </xdr:from>
    <xdr:to>
      <xdr:col>11</xdr:col>
      <xdr:colOff>31750</xdr:colOff>
      <xdr:row>64</xdr:row>
      <xdr:rowOff>135890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2047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40403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104648</xdr:rowOff>
    </xdr:from>
    <xdr:to>
      <xdr:col>19</xdr:col>
      <xdr:colOff>184150</xdr:colOff>
      <xdr:row>63</xdr:row>
      <xdr:rowOff>34798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44975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0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145796</xdr:rowOff>
    </xdr:from>
    <xdr:to>
      <xdr:col>15</xdr:col>
      <xdr:colOff>133350</xdr:colOff>
      <xdr:row>62</xdr:row>
      <xdr:rowOff>75946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86123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68326</xdr:rowOff>
    </xdr:from>
    <xdr:to>
      <xdr:col>11</xdr:col>
      <xdr:colOff>82550</xdr:colOff>
      <xdr:row>63</xdr:row>
      <xdr:rowOff>169926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154703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[349,884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は、全て類似団体の数値を下回っており、要因としてごみ処理業務や消防業務を一部事務組合で行っていることが挙げられる。一部事務組合の人件費・物件費等に充てる負担金を合計した場合、人口一人当たりの金額は増加することとなる。</a:t>
          </a:r>
        </a:p>
        <a:p>
          <a:r>
            <a:rPr kumimoji="1" lang="ja-JP" altLang="en-US" sz="1300">
              <a:latin typeface="ＭＳ Ｐゴシック" panose="020B0600070205080204" pitchFamily="50" charset="-128"/>
              <a:ea typeface="ＭＳ Ｐゴシック" panose="020B0600070205080204" pitchFamily="50" charset="-128"/>
            </a:rPr>
            <a:t>　今後は、指定管理者制度を活用した公共施設の管理委託を進め、コストの低減を図っていく方針である。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73349</xdr:rowOff>
    </xdr:from>
    <xdr:to>
      <xdr:col>23</xdr:col>
      <xdr:colOff>133350</xdr:colOff>
      <xdr:row>83</xdr:row>
      <xdr:rowOff>29536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132249"/>
          <a:ext cx="838200" cy="12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32872</xdr:rowOff>
    </xdr:from>
    <xdr:to>
      <xdr:col>19</xdr:col>
      <xdr:colOff>133350</xdr:colOff>
      <xdr:row>82</xdr:row>
      <xdr:rowOff>73349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91772"/>
          <a:ext cx="889000" cy="4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156882</xdr:rowOff>
    </xdr:from>
    <xdr:to>
      <xdr:col>15</xdr:col>
      <xdr:colOff>82550</xdr:colOff>
      <xdr:row>82</xdr:row>
      <xdr:rowOff>32872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44332"/>
          <a:ext cx="889000" cy="4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86488</xdr:rowOff>
    </xdr:from>
    <xdr:to>
      <xdr:col>11</xdr:col>
      <xdr:colOff>31750</xdr:colOff>
      <xdr:row>81</xdr:row>
      <xdr:rowOff>156882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73938"/>
          <a:ext cx="889000" cy="7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150186</xdr:rowOff>
    </xdr:from>
    <xdr:to>
      <xdr:col>23</xdr:col>
      <xdr:colOff>184150</xdr:colOff>
      <xdr:row>83</xdr:row>
      <xdr:rowOff>80336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0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166713</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5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22549</xdr:rowOff>
    </xdr:from>
    <xdr:to>
      <xdr:col>19</xdr:col>
      <xdr:colOff>184150</xdr:colOff>
      <xdr:row>82</xdr:row>
      <xdr:rowOff>124149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8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134326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50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153522</xdr:rowOff>
    </xdr:from>
    <xdr:to>
      <xdr:col>15</xdr:col>
      <xdr:colOff>133350</xdr:colOff>
      <xdr:row>82</xdr:row>
      <xdr:rowOff>83672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4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93849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0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106082</xdr:rowOff>
    </xdr:from>
    <xdr:to>
      <xdr:col>11</xdr:col>
      <xdr:colOff>82550</xdr:colOff>
      <xdr:row>82</xdr:row>
      <xdr:rowOff>36232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9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46409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6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35688</xdr:rowOff>
    </xdr:from>
    <xdr:to>
      <xdr:col>7</xdr:col>
      <xdr:colOff>31750</xdr:colOff>
      <xdr:row>81</xdr:row>
      <xdr:rowOff>137288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2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147465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69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旧来からの給与体系により、類似団体平均で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ポイント上回っている。今後、新たに見直した第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次定員適正化計画を着実に実施しながら、職員の高齢化を抑制するために早期退職制度を導入するとともに、平成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年度から実施している人事評価制度により、年功的な要素を極力廃し、職務・職責に応じた給与構造を実現しながら給与の適正化に努める。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45155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050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85</xdr:row>
      <xdr:rowOff>98778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184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85</xdr:row>
      <xdr:rowOff>98778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65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86</xdr:row>
      <xdr:rowOff>7761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65862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134355</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120949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43338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年度に策定した第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次錦江町定員適正化計画に基づき職員採用を実施してきたことにより、類似団体を</a:t>
          </a:r>
          <a:r>
            <a:rPr kumimoji="1" lang="en-US" altLang="ja-JP" sz="1300">
              <a:latin typeface="ＭＳ Ｐゴシック" panose="020B0600070205080204" pitchFamily="50" charset="-128"/>
              <a:ea typeface="ＭＳ Ｐゴシック" panose="020B0600070205080204" pitchFamily="50" charset="-128"/>
            </a:rPr>
            <a:t>2.07</a:t>
          </a:r>
          <a:r>
            <a:rPr kumimoji="1" lang="ja-JP" altLang="en-US" sz="1300">
              <a:latin typeface="ＭＳ Ｐゴシック" panose="020B0600070205080204" pitchFamily="50" charset="-128"/>
              <a:ea typeface="ＭＳ Ｐゴシック" panose="020B0600070205080204" pitchFamily="50" charset="-128"/>
            </a:rPr>
            <a:t>ポイント下回っている。今後、新たに見直した第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次定員適正化計画に沿って職員数の適正化を図る。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163550</xdr:rowOff>
    </xdr:from>
    <xdr:to>
      <xdr:col>81</xdr:col>
      <xdr:colOff>44450</xdr:colOff>
      <xdr:row>60</xdr:row>
      <xdr:rowOff>25400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79100"/>
          <a:ext cx="838200" cy="3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163550</xdr:rowOff>
    </xdr:from>
    <xdr:to>
      <xdr:col>77</xdr:col>
      <xdr:colOff>44450</xdr:colOff>
      <xdr:row>60</xdr:row>
      <xdr:rowOff>10922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279100"/>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159207</xdr:rowOff>
    </xdr:from>
    <xdr:to>
      <xdr:col>72</xdr:col>
      <xdr:colOff>203200</xdr:colOff>
      <xdr:row>60</xdr:row>
      <xdr:rowOff>10922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74757"/>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145694</xdr:rowOff>
    </xdr:from>
    <xdr:to>
      <xdr:col>68</xdr:col>
      <xdr:colOff>152400</xdr:colOff>
      <xdr:row>59</xdr:row>
      <xdr:rowOff>159207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61244"/>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162577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112750</xdr:rowOff>
    </xdr:from>
    <xdr:to>
      <xdr:col>77</xdr:col>
      <xdr:colOff>95250</xdr:colOff>
      <xdr:row>60</xdr:row>
      <xdr:rowOff>42900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53077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131572</xdr:rowOff>
    </xdr:from>
    <xdr:to>
      <xdr:col>73</xdr:col>
      <xdr:colOff>44450</xdr:colOff>
      <xdr:row>60</xdr:row>
      <xdr:rowOff>61722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71899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1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108407</xdr:rowOff>
    </xdr:from>
    <xdr:to>
      <xdr:col>68</xdr:col>
      <xdr:colOff>203200</xdr:colOff>
      <xdr:row>60</xdr:row>
      <xdr:rowOff>38557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48734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94894</xdr:rowOff>
    </xdr:from>
    <xdr:to>
      <xdr:col>64</xdr:col>
      <xdr:colOff>152400</xdr:colOff>
      <xdr:row>60</xdr:row>
      <xdr:rowOff>25044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1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35221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7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これまでの起債抑制対策により減少傾向にあり、類似団体平均を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下回った。今後は、肝属郡医師会立病院再整備事業により実質公債費比率の上昇が見込まれるが、引き続き緊急度・住民ニーズを的確に把握し、事業の選択により地方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156210</xdr:rowOff>
    </xdr:from>
    <xdr:to>
      <xdr:col>81</xdr:col>
      <xdr:colOff>44450</xdr:colOff>
      <xdr:row>38</xdr:row>
      <xdr:rowOff>164254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6713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156210</xdr:rowOff>
    </xdr:from>
    <xdr:to>
      <xdr:col>77</xdr:col>
      <xdr:colOff>44450</xdr:colOff>
      <xdr:row>38</xdr:row>
      <xdr:rowOff>156210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67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156210</xdr:rowOff>
    </xdr:from>
    <xdr:to>
      <xdr:col>72</xdr:col>
      <xdr:colOff>203200</xdr:colOff>
      <xdr:row>39</xdr:row>
      <xdr:rowOff>846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6713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846</xdr:rowOff>
    </xdr:from>
    <xdr:to>
      <xdr:col>68</xdr:col>
      <xdr:colOff>152400</xdr:colOff>
      <xdr:row>39</xdr:row>
      <xdr:rowOff>49106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6873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113454</xdr:rowOff>
    </xdr:from>
    <xdr:to>
      <xdr:col>81</xdr:col>
      <xdr:colOff>95250</xdr:colOff>
      <xdr:row>39</xdr:row>
      <xdr:rowOff>43604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129981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105410</xdr:rowOff>
    </xdr:from>
    <xdr:to>
      <xdr:col>77</xdr:col>
      <xdr:colOff>95250</xdr:colOff>
      <xdr:row>39</xdr:row>
      <xdr:rowOff>35560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45737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105410</xdr:rowOff>
    </xdr:from>
    <xdr:to>
      <xdr:col>73</xdr:col>
      <xdr:colOff>44450</xdr:colOff>
      <xdr:row>39</xdr:row>
      <xdr:rowOff>35560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45737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121496</xdr:rowOff>
    </xdr:from>
    <xdr:to>
      <xdr:col>68</xdr:col>
      <xdr:colOff>203200</xdr:colOff>
      <xdr:row>39</xdr:row>
      <xdr:rowOff>51646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61824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169756</xdr:rowOff>
    </xdr:from>
    <xdr:to>
      <xdr:col>64</xdr:col>
      <xdr:colOff>152400</xdr:colOff>
      <xdr:row>39</xdr:row>
      <xdr:rowOff>99906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110083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将来負担比率について、地方債残高の減少、新規採用職員の抑制や充当可能基金の増により比率が抑えられており、数値なしとなっている。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6,399
6,318
163.19
7,822,796
7,629,965
143,561
4,159,620
6,848,596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類似団体平均と比較すると、人件費に係る経常収支比率は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ポイント下回っており、前年度と比較して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ポイント上昇している。要因として人事院勧告による給与改定が挙げられる。</a:t>
          </a:r>
        </a:p>
        <a:p>
          <a:r>
            <a:rPr kumimoji="1" lang="ja-JP" altLang="en-US" sz="1300">
              <a:latin typeface="ＭＳ Ｐゴシック" panose="020B0600070205080204" pitchFamily="50" charset="-128"/>
              <a:ea typeface="ＭＳ Ｐゴシック" panose="020B0600070205080204" pitchFamily="50" charset="-128"/>
            </a:rPr>
            <a:t>　今後も引き続き、新たに見直した第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次定員適正化計画、人事評価制度により人件費関係経費を抑制する。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934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70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36</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70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1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ポイント下回り、前年度と比較し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ポイント増加した。増加の主な要因として、雇用支援組織整備業務に係る委託費の増が挙げられる。今後も令和元年度に策定した第３次行政改革大綱に基づき、全体的に費用を抑制していく必要がある。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117475</xdr:rowOff>
    </xdr:from>
    <xdr:to>
      <xdr:col>82</xdr:col>
      <xdr:colOff>107950</xdr:colOff>
      <xdr:row>15</xdr:row>
      <xdr:rowOff>155575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892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41275</xdr:rowOff>
    </xdr:from>
    <xdr:to>
      <xdr:col>78</xdr:col>
      <xdr:colOff>69850</xdr:colOff>
      <xdr:row>15</xdr:row>
      <xdr:rowOff>117475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130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41275</xdr:rowOff>
    </xdr:from>
    <xdr:to>
      <xdr:col>73</xdr:col>
      <xdr:colOff>180975</xdr:colOff>
      <xdr:row>15</xdr:row>
      <xdr:rowOff>60325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130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60325</xdr:rowOff>
    </xdr:from>
    <xdr:to>
      <xdr:col>69</xdr:col>
      <xdr:colOff>92075</xdr:colOff>
      <xdr:row>16</xdr:row>
      <xdr:rowOff>3175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6320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104775</xdr:rowOff>
    </xdr:from>
    <xdr:to>
      <xdr:col>82</xdr:col>
      <xdr:colOff>158750</xdr:colOff>
      <xdr:row>16</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121302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66675</xdr:rowOff>
    </xdr:from>
    <xdr:to>
      <xdr:col>78</xdr:col>
      <xdr:colOff>120650</xdr:colOff>
      <xdr:row>15</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7002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07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161925</xdr:rowOff>
    </xdr:from>
    <xdr:to>
      <xdr:col>74</xdr:col>
      <xdr:colOff>31750</xdr:colOff>
      <xdr:row>15</xdr:row>
      <xdr:rowOff>92075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102252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xdr:rowOff>
    </xdr:from>
    <xdr:to>
      <xdr:col>69</xdr:col>
      <xdr:colOff>142875</xdr:colOff>
      <xdr:row>15</xdr:row>
      <xdr:rowOff>111125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121302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と大きく上回っている。要因として、物価高騰対応重点支援地方創生臨時交付金による低所得者世帯支援給付による増が考えられ、さらに高齢化率の上昇、少子化への対策についても要因であると考えられる。過疎化や高齢化率の改善は、非常に難しい状況にあるが、今後は、町単独で行っている扶助費の見直しを行い、抑制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xdr:rowOff>
    </xdr:from>
    <xdr:to>
      <xdr:col>24</xdr:col>
      <xdr:colOff>25400</xdr:colOff>
      <xdr:row>59</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128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59</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147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50800</xdr:rowOff>
    </xdr:from>
    <xdr:to>
      <xdr:col>15</xdr:col>
      <xdr:colOff>98425</xdr:colOff>
      <xdr:row>59</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66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165100</xdr:rowOff>
    </xdr:from>
    <xdr:to>
      <xdr:col>11</xdr:col>
      <xdr:colOff>9525</xdr:colOff>
      <xdr:row>60</xdr:row>
      <xdr:rowOff>88900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280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133350</xdr:rowOff>
    </xdr:from>
    <xdr:to>
      <xdr:col>24</xdr:col>
      <xdr:colOff>76200</xdr:colOff>
      <xdr:row>59</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105427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0</xdr:rowOff>
    </xdr:from>
    <xdr:to>
      <xdr:col>15</xdr:col>
      <xdr:colOff>149225</xdr:colOff>
      <xdr:row>59</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114300</xdr:rowOff>
    </xdr:from>
    <xdr:to>
      <xdr:col>11</xdr:col>
      <xdr:colOff>60325</xdr:colOff>
      <xdr:row>60</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38100</xdr:rowOff>
    </xdr:from>
    <xdr:to>
      <xdr:col>6</xdr:col>
      <xdr:colOff>171450</xdr:colOff>
      <xdr:row>60</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124477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ている。要因としては、公営企業会計に対する法定外操出金の増が挙げられる。赤字補填のための基準外操出を必要とする公営企業会計もあることから、今後も独立採算の原則の下、特別会計や公営企業会計の経営健全化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159004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70534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94996</xdr:rowOff>
    </xdr:from>
    <xdr:to>
      <xdr:col>78</xdr:col>
      <xdr:colOff>69850</xdr:colOff>
      <xdr:row>56</xdr:row>
      <xdr:rowOff>104140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6961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94996</xdr:rowOff>
    </xdr:from>
    <xdr:to>
      <xdr:col>73</xdr:col>
      <xdr:colOff>180975</xdr:colOff>
      <xdr:row>56</xdr:row>
      <xdr:rowOff>145288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6961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131572</xdr:rowOff>
    </xdr:from>
    <xdr:to>
      <xdr:col>69</xdr:col>
      <xdr:colOff>92075</xdr:colOff>
      <xdr:row>56</xdr:row>
      <xdr:rowOff>145288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732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108204</xdr:rowOff>
    </xdr:from>
    <xdr:to>
      <xdr:col>82</xdr:col>
      <xdr:colOff>158750</xdr:colOff>
      <xdr:row>57</xdr:row>
      <xdr:rowOff>38354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80281</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44196</xdr:rowOff>
    </xdr:from>
    <xdr:to>
      <xdr:col>74</xdr:col>
      <xdr:colOff>31750</xdr:colOff>
      <xdr:row>56</xdr:row>
      <xdr:rowOff>145796</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130573</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94488</xdr:rowOff>
    </xdr:from>
    <xdr:to>
      <xdr:col>69</xdr:col>
      <xdr:colOff>142875</xdr:colOff>
      <xdr:row>57</xdr:row>
      <xdr:rowOff>24638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9415</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80772</xdr:rowOff>
    </xdr:from>
    <xdr:to>
      <xdr:col>65</xdr:col>
      <xdr:colOff>53975</xdr:colOff>
      <xdr:row>57</xdr:row>
      <xdr:rowOff>10922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167149</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ポイント下回り、前年度と比較し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ている。主な要因として、かごしま国体錦江町実行委員会補助金、コミュニティバス運行補助金、ポストコロナ農業生産体制革新プログラム事業補助金の増等が挙げられる。令和元度に策定した第３次行政改革大綱の取組事項である各種団体への補助金等の抜本的な見直しを行い抑制に努める。</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90424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2534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76708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230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76708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248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ポイント上回っている。肝属郡医師会立病院の再整備等今後大型の事業を控えていることから、より一層事業の選択を徹底し、町債発行の抑制を図ることで公債費の抑制を図る必要がある。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77</xdr:row>
      <xdr:rowOff>115570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309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27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96520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2715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96520</xdr:rowOff>
    </xdr:from>
    <xdr:to>
      <xdr:col>11</xdr:col>
      <xdr:colOff>9525</xdr:colOff>
      <xdr:row>77</xdr:row>
      <xdr:rowOff>168911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981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143527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45720</xdr:rowOff>
    </xdr:from>
    <xdr:to>
      <xdr:col>11</xdr:col>
      <xdr:colOff>60325</xdr:colOff>
      <xdr:row>77</xdr:row>
      <xdr:rowOff>147320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132097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118111</xdr:rowOff>
    </xdr:from>
    <xdr:to>
      <xdr:col>6</xdr:col>
      <xdr:colOff>171450</xdr:colOff>
      <xdr:row>78</xdr:row>
      <xdr:rowOff>48261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33038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ポイント下回っているものの、昨年度と比べ</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昇した。要因としては人事院勧告による給与改定により人件費が増加したことや、公共施設に係る維持補修費の増加が挙げられる。今後も引き続き厳しい財政状況が予想されるため、歳出全般の見直しをしていく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72136</xdr:rowOff>
    </xdr:from>
    <xdr:to>
      <xdr:col>82</xdr:col>
      <xdr:colOff>107950</xdr:colOff>
      <xdr:row>75</xdr:row>
      <xdr:rowOff>19558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75943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41419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00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165862</xdr:rowOff>
    </xdr:from>
    <xdr:to>
      <xdr:col>78</xdr:col>
      <xdr:colOff>69850</xdr:colOff>
      <xdr:row>74</xdr:row>
      <xdr:rowOff>72136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6817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59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165862</xdr:rowOff>
    </xdr:from>
    <xdr:to>
      <xdr:col>73</xdr:col>
      <xdr:colOff>180975</xdr:colOff>
      <xdr:row>75</xdr:row>
      <xdr:rowOff>42418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68171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42418</xdr:rowOff>
    </xdr:from>
    <xdr:to>
      <xdr:col>69</xdr:col>
      <xdr:colOff>92075</xdr:colOff>
      <xdr:row>75</xdr:row>
      <xdr:rowOff>133858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011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140208</xdr:rowOff>
    </xdr:from>
    <xdr:to>
      <xdr:col>82</xdr:col>
      <xdr:colOff>158750</xdr:colOff>
      <xdr:row>75</xdr:row>
      <xdr:rowOff>70358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156735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67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21336</xdr:rowOff>
    </xdr:from>
    <xdr:to>
      <xdr:col>78</xdr:col>
      <xdr:colOff>120650</xdr:colOff>
      <xdr:row>74</xdr:row>
      <xdr:rowOff>122936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133113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47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115062</xdr:rowOff>
    </xdr:from>
    <xdr:to>
      <xdr:col>74</xdr:col>
      <xdr:colOff>31750</xdr:colOff>
      <xdr:row>74</xdr:row>
      <xdr:rowOff>45212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6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55389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39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163068</xdr:rowOff>
    </xdr:from>
    <xdr:to>
      <xdr:col>69</xdr:col>
      <xdr:colOff>142875</xdr:colOff>
      <xdr:row>75</xdr:row>
      <xdr:rowOff>93218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103395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100284</xdr:rowOff>
    </xdr:from>
    <xdr:to>
      <xdr:col>29</xdr:col>
      <xdr:colOff>127000</xdr:colOff>
      <xdr:row>18</xdr:row>
      <xdr:rowOff>2229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62559"/>
          <a:ext cx="647700" cy="73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2229</xdr:rowOff>
    </xdr:from>
    <xdr:to>
      <xdr:col>26</xdr:col>
      <xdr:colOff>50800</xdr:colOff>
      <xdr:row>18</xdr:row>
      <xdr:rowOff>7317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35954"/>
          <a:ext cx="698500" cy="5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2238</xdr:rowOff>
    </xdr:from>
    <xdr:to>
      <xdr:col>22</xdr:col>
      <xdr:colOff>114300</xdr:colOff>
      <xdr:row>18</xdr:row>
      <xdr:rowOff>7317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35963"/>
          <a:ext cx="698500" cy="5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2238</xdr:rowOff>
    </xdr:from>
    <xdr:to>
      <xdr:col>18</xdr:col>
      <xdr:colOff>177800</xdr:colOff>
      <xdr:row>18</xdr:row>
      <xdr:rowOff>17860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35963"/>
          <a:ext cx="698500" cy="15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42897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49484</xdr:rowOff>
    </xdr:from>
    <xdr:to>
      <xdr:col>29</xdr:col>
      <xdr:colOff>177800</xdr:colOff>
      <xdr:row>17</xdr:row>
      <xdr:rowOff>151084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11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21561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8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122879</xdr:rowOff>
    </xdr:from>
    <xdr:to>
      <xdr:col>26</xdr:col>
      <xdr:colOff>101600</xdr:colOff>
      <xdr:row>18</xdr:row>
      <xdr:rowOff>53029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85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37806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71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127967</xdr:rowOff>
    </xdr:from>
    <xdr:to>
      <xdr:col>22</xdr:col>
      <xdr:colOff>165100</xdr:colOff>
      <xdr:row>18</xdr:row>
      <xdr:rowOff>58117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90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42894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7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122888</xdr:rowOff>
    </xdr:from>
    <xdr:to>
      <xdr:col>19</xdr:col>
      <xdr:colOff>38100</xdr:colOff>
      <xdr:row>18</xdr:row>
      <xdr:rowOff>53038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85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37815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7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138510</xdr:rowOff>
    </xdr:from>
    <xdr:to>
      <xdr:col>15</xdr:col>
      <xdr:colOff>101600</xdr:colOff>
      <xdr:row>18</xdr:row>
      <xdr:rowOff>68660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00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53437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8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96759</xdr:rowOff>
    </xdr:from>
    <xdr:to>
      <xdr:col>29</xdr:col>
      <xdr:colOff>127000</xdr:colOff>
      <xdr:row>36</xdr:row>
      <xdr:rowOff>103209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50009"/>
          <a:ext cx="647700" cy="6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103209</xdr:rowOff>
    </xdr:from>
    <xdr:to>
      <xdr:col>26</xdr:col>
      <xdr:colOff>50800</xdr:colOff>
      <xdr:row>36</xdr:row>
      <xdr:rowOff>161208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56459"/>
          <a:ext cx="698500" cy="57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161208</xdr:rowOff>
    </xdr:from>
    <xdr:to>
      <xdr:col>22</xdr:col>
      <xdr:colOff>114300</xdr:colOff>
      <xdr:row>37</xdr:row>
      <xdr:rowOff>32833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14458"/>
          <a:ext cx="698500" cy="43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7785</xdr:rowOff>
    </xdr:from>
    <xdr:to>
      <xdr:col>18</xdr:col>
      <xdr:colOff>177800</xdr:colOff>
      <xdr:row>37</xdr:row>
      <xdr:rowOff>32833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32485"/>
          <a:ext cx="698500" cy="25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45959</xdr:rowOff>
    </xdr:from>
    <xdr:to>
      <xdr:col>29</xdr:col>
      <xdr:colOff>177800</xdr:colOff>
      <xdr:row>36</xdr:row>
      <xdr:rowOff>147559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99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18036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52409</xdr:rowOff>
    </xdr:from>
    <xdr:to>
      <xdr:col>26</xdr:col>
      <xdr:colOff>101600</xdr:colOff>
      <xdr:row>36</xdr:row>
      <xdr:rowOff>154009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05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138786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92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110408</xdr:rowOff>
    </xdr:from>
    <xdr:to>
      <xdr:col>22</xdr:col>
      <xdr:colOff>165100</xdr:colOff>
      <xdr:row>37</xdr:row>
      <xdr:rowOff>40558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63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25335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5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153483</xdr:rowOff>
    </xdr:from>
    <xdr:to>
      <xdr:col>19</xdr:col>
      <xdr:colOff>38100</xdr:colOff>
      <xdr:row>37</xdr:row>
      <xdr:rowOff>83633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06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68410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128435</xdr:rowOff>
    </xdr:from>
    <xdr:to>
      <xdr:col>15</xdr:col>
      <xdr:colOff>101600</xdr:colOff>
      <xdr:row>37</xdr:row>
      <xdr:rowOff>58585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81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43362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6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6,399
6,318
163.19
7,822,796
7,629,965
143,561
4,159,620
6,848,596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32824</xdr:rowOff>
    </xdr:from>
    <xdr:to>
      <xdr:col>24</xdr:col>
      <xdr:colOff>63500</xdr:colOff>
      <xdr:row>36</xdr:row>
      <xdr:rowOff>94403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205024"/>
          <a:ext cx="838200" cy="6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94403</xdr:rowOff>
    </xdr:from>
    <xdr:to>
      <xdr:col>19</xdr:col>
      <xdr:colOff>177800</xdr:colOff>
      <xdr:row>36</xdr:row>
      <xdr:rowOff>102164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266603"/>
          <a:ext cx="889000" cy="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102164</xdr:rowOff>
    </xdr:from>
    <xdr:to>
      <xdr:col>15</xdr:col>
      <xdr:colOff>50800</xdr:colOff>
      <xdr:row>36</xdr:row>
      <xdr:rowOff>113011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274364"/>
          <a:ext cx="889000" cy="1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113011</xdr:rowOff>
    </xdr:from>
    <xdr:to>
      <xdr:col>10</xdr:col>
      <xdr:colOff>114300</xdr:colOff>
      <xdr:row>37</xdr:row>
      <xdr:rowOff>12135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285211"/>
          <a:ext cx="889000" cy="7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34371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153474</xdr:rowOff>
    </xdr:from>
    <xdr:to>
      <xdr:col>24</xdr:col>
      <xdr:colOff>114300</xdr:colOff>
      <xdr:row>36</xdr:row>
      <xdr:rowOff>83624</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15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131901</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13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43603</xdr:rowOff>
    </xdr:from>
    <xdr:to>
      <xdr:col>20</xdr:col>
      <xdr:colOff>38100</xdr:colOff>
      <xdr:row>36</xdr:row>
      <xdr:rowOff>145203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21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136330</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30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51364</xdr:rowOff>
    </xdr:from>
    <xdr:to>
      <xdr:col>15</xdr:col>
      <xdr:colOff>101600</xdr:colOff>
      <xdr:row>36</xdr:row>
      <xdr:rowOff>152964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22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144091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31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62211</xdr:rowOff>
    </xdr:from>
    <xdr:to>
      <xdr:col>10</xdr:col>
      <xdr:colOff>165100</xdr:colOff>
      <xdr:row>36</xdr:row>
      <xdr:rowOff>163811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23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154938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32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132785</xdr:rowOff>
    </xdr:from>
    <xdr:to>
      <xdr:col>6</xdr:col>
      <xdr:colOff>38100</xdr:colOff>
      <xdr:row>37</xdr:row>
      <xdr:rowOff>62935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30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54062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39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115060</xdr:rowOff>
    </xdr:from>
    <xdr:to>
      <xdr:col>24</xdr:col>
      <xdr:colOff>63500</xdr:colOff>
      <xdr:row>58</xdr:row>
      <xdr:rowOff>12019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87710"/>
          <a:ext cx="838200" cy="6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12019</xdr:rowOff>
    </xdr:from>
    <xdr:to>
      <xdr:col>19</xdr:col>
      <xdr:colOff>177800</xdr:colOff>
      <xdr:row>58</xdr:row>
      <xdr:rowOff>34891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56119"/>
          <a:ext cx="889000" cy="2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34891</xdr:rowOff>
    </xdr:from>
    <xdr:to>
      <xdr:col>15</xdr:col>
      <xdr:colOff>50800</xdr:colOff>
      <xdr:row>58</xdr:row>
      <xdr:rowOff>81361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78991"/>
          <a:ext cx="889000" cy="4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81361</xdr:rowOff>
    </xdr:from>
    <xdr:to>
      <xdr:col>10</xdr:col>
      <xdr:colOff>114300</xdr:colOff>
      <xdr:row>58</xdr:row>
      <xdr:rowOff>105418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25461"/>
          <a:ext cx="889000" cy="2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64260</xdr:rowOff>
    </xdr:from>
    <xdr:to>
      <xdr:col>24</xdr:col>
      <xdr:colOff>114300</xdr:colOff>
      <xdr:row>57</xdr:row>
      <xdr:rowOff>165860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3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42687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1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132669</xdr:rowOff>
    </xdr:from>
    <xdr:to>
      <xdr:col>20</xdr:col>
      <xdr:colOff>38100</xdr:colOff>
      <xdr:row>58</xdr:row>
      <xdr:rowOff>62819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0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53946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9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155541</xdr:rowOff>
    </xdr:from>
    <xdr:to>
      <xdr:col>15</xdr:col>
      <xdr:colOff>101600</xdr:colOff>
      <xdr:row>58</xdr:row>
      <xdr:rowOff>85691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2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76818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2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30561</xdr:rowOff>
    </xdr:from>
    <xdr:to>
      <xdr:col>10</xdr:col>
      <xdr:colOff>165100</xdr:colOff>
      <xdr:row>58</xdr:row>
      <xdr:rowOff>132161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7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123288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6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54618</xdr:rowOff>
    </xdr:from>
    <xdr:to>
      <xdr:col>6</xdr:col>
      <xdr:colOff>38100</xdr:colOff>
      <xdr:row>58</xdr:row>
      <xdr:rowOff>156218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9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147345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9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26085</xdr:rowOff>
    </xdr:from>
    <xdr:to>
      <xdr:col>24</xdr:col>
      <xdr:colOff>63500</xdr:colOff>
      <xdr:row>77</xdr:row>
      <xdr:rowOff>134404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27735"/>
          <a:ext cx="838200" cy="10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134404</xdr:rowOff>
    </xdr:from>
    <xdr:to>
      <xdr:col>19</xdr:col>
      <xdr:colOff>177800</xdr:colOff>
      <xdr:row>78</xdr:row>
      <xdr:rowOff>68281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36054"/>
          <a:ext cx="889000" cy="10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68281</xdr:rowOff>
    </xdr:from>
    <xdr:to>
      <xdr:col>15</xdr:col>
      <xdr:colOff>50800</xdr:colOff>
      <xdr:row>78</xdr:row>
      <xdr:rowOff>114764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41381"/>
          <a:ext cx="88900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114764</xdr:rowOff>
    </xdr:from>
    <xdr:to>
      <xdr:col>10</xdr:col>
      <xdr:colOff>114300</xdr:colOff>
      <xdr:row>79</xdr:row>
      <xdr:rowOff>8217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87864"/>
          <a:ext cx="889000" cy="6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146735</xdr:rowOff>
    </xdr:from>
    <xdr:to>
      <xdr:col>24</xdr:col>
      <xdr:colOff>114300</xdr:colOff>
      <xdr:row>77</xdr:row>
      <xdr:rowOff>76885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7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125162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5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83604</xdr:rowOff>
    </xdr:from>
    <xdr:to>
      <xdr:col>20</xdr:col>
      <xdr:colOff>38100</xdr:colOff>
      <xdr:row>78</xdr:row>
      <xdr:rowOff>13754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8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4881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7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17481</xdr:rowOff>
    </xdr:from>
    <xdr:to>
      <xdr:col>15</xdr:col>
      <xdr:colOff>101600</xdr:colOff>
      <xdr:row>78</xdr:row>
      <xdr:rowOff>119081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110208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8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63964</xdr:rowOff>
    </xdr:from>
    <xdr:to>
      <xdr:col>10</xdr:col>
      <xdr:colOff>165100</xdr:colOff>
      <xdr:row>78</xdr:row>
      <xdr:rowOff>165564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156691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128867</xdr:rowOff>
    </xdr:from>
    <xdr:to>
      <xdr:col>6</xdr:col>
      <xdr:colOff>38100</xdr:colOff>
      <xdr:row>79</xdr:row>
      <xdr:rowOff>59017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0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50144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9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33077</xdr:rowOff>
    </xdr:from>
    <xdr:to>
      <xdr:col>24</xdr:col>
      <xdr:colOff>63500</xdr:colOff>
      <xdr:row>93</xdr:row>
      <xdr:rowOff>57728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806477"/>
          <a:ext cx="838200" cy="19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58232</xdr:rowOff>
    </xdr:from>
    <xdr:to>
      <xdr:col>19</xdr:col>
      <xdr:colOff>177800</xdr:colOff>
      <xdr:row>93</xdr:row>
      <xdr:rowOff>57728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831632"/>
          <a:ext cx="889000" cy="17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58232</xdr:rowOff>
    </xdr:from>
    <xdr:to>
      <xdr:col>15</xdr:col>
      <xdr:colOff>50800</xdr:colOff>
      <xdr:row>94</xdr:row>
      <xdr:rowOff>47698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831632"/>
          <a:ext cx="889000" cy="33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47698</xdr:rowOff>
    </xdr:from>
    <xdr:to>
      <xdr:col>10</xdr:col>
      <xdr:colOff>114300</xdr:colOff>
      <xdr:row>94</xdr:row>
      <xdr:rowOff>97399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163998"/>
          <a:ext cx="889000" cy="4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153727</xdr:rowOff>
    </xdr:from>
    <xdr:to>
      <xdr:col>24</xdr:col>
      <xdr:colOff>114300</xdr:colOff>
      <xdr:row>92</xdr:row>
      <xdr:rowOff>83877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75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5154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60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6928</xdr:rowOff>
    </xdr:from>
    <xdr:to>
      <xdr:col>20</xdr:col>
      <xdr:colOff>38100</xdr:colOff>
      <xdr:row>93</xdr:row>
      <xdr:rowOff>108528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5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125055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72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7432</xdr:rowOff>
    </xdr:from>
    <xdr:to>
      <xdr:col>15</xdr:col>
      <xdr:colOff>101600</xdr:colOff>
      <xdr:row>92</xdr:row>
      <xdr:rowOff>109032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78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125559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55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168348</xdr:rowOff>
    </xdr:from>
    <xdr:to>
      <xdr:col>10</xdr:col>
      <xdr:colOff>165100</xdr:colOff>
      <xdr:row>94</xdr:row>
      <xdr:rowOff>98498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1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115025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8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46599</xdr:rowOff>
    </xdr:from>
    <xdr:to>
      <xdr:col>6</xdr:col>
      <xdr:colOff>38100</xdr:colOff>
      <xdr:row>94</xdr:row>
      <xdr:rowOff>148199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16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164726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93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170305</xdr:rowOff>
    </xdr:from>
    <xdr:to>
      <xdr:col>55</xdr:col>
      <xdr:colOff>0</xdr:colOff>
      <xdr:row>37</xdr:row>
      <xdr:rowOff>49828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42505"/>
          <a:ext cx="838200" cy="5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46827</xdr:rowOff>
    </xdr:from>
    <xdr:to>
      <xdr:col>50</xdr:col>
      <xdr:colOff>114300</xdr:colOff>
      <xdr:row>37</xdr:row>
      <xdr:rowOff>49828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90477"/>
          <a:ext cx="889000" cy="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127744</xdr:rowOff>
    </xdr:from>
    <xdr:to>
      <xdr:col>45</xdr:col>
      <xdr:colOff>177800</xdr:colOff>
      <xdr:row>37</xdr:row>
      <xdr:rowOff>46827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128494"/>
          <a:ext cx="889000" cy="26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127744</xdr:rowOff>
    </xdr:from>
    <xdr:to>
      <xdr:col>41</xdr:col>
      <xdr:colOff>50800</xdr:colOff>
      <xdr:row>37</xdr:row>
      <xdr:rowOff>52601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128494"/>
          <a:ext cx="889000" cy="26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119505</xdr:rowOff>
    </xdr:from>
    <xdr:to>
      <xdr:col>55</xdr:col>
      <xdr:colOff>50800</xdr:colOff>
      <xdr:row>37</xdr:row>
      <xdr:rowOff>49655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9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34432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0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170478</xdr:rowOff>
    </xdr:from>
    <xdr:to>
      <xdr:col>50</xdr:col>
      <xdr:colOff>165100</xdr:colOff>
      <xdr:row>37</xdr:row>
      <xdr:rowOff>100628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4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91755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3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167477</xdr:rowOff>
    </xdr:from>
    <xdr:to>
      <xdr:col>46</xdr:col>
      <xdr:colOff>38100</xdr:colOff>
      <xdr:row>37</xdr:row>
      <xdr:rowOff>97627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3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88754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3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76944</xdr:rowOff>
    </xdr:from>
    <xdr:to>
      <xdr:col>41</xdr:col>
      <xdr:colOff>101600</xdr:colOff>
      <xdr:row>36</xdr:row>
      <xdr:rowOff>7094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7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169671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70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1801</xdr:rowOff>
    </xdr:from>
    <xdr:to>
      <xdr:col>36</xdr:col>
      <xdr:colOff>165100</xdr:colOff>
      <xdr:row>37</xdr:row>
      <xdr:rowOff>103401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4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94528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3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17199</xdr:rowOff>
    </xdr:from>
    <xdr:to>
      <xdr:col>55</xdr:col>
      <xdr:colOff>0</xdr:colOff>
      <xdr:row>57</xdr:row>
      <xdr:rowOff>134000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89849"/>
          <a:ext cx="838200" cy="11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89985</xdr:rowOff>
    </xdr:from>
    <xdr:to>
      <xdr:col>50</xdr:col>
      <xdr:colOff>114300</xdr:colOff>
      <xdr:row>57</xdr:row>
      <xdr:rowOff>134000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62635"/>
          <a:ext cx="889000" cy="4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45908</xdr:rowOff>
    </xdr:from>
    <xdr:to>
      <xdr:col>45</xdr:col>
      <xdr:colOff>177800</xdr:colOff>
      <xdr:row>57</xdr:row>
      <xdr:rowOff>89985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18558"/>
          <a:ext cx="889000" cy="4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126592</xdr:rowOff>
    </xdr:from>
    <xdr:to>
      <xdr:col>41</xdr:col>
      <xdr:colOff>50800</xdr:colOff>
      <xdr:row>57</xdr:row>
      <xdr:rowOff>45908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384892"/>
          <a:ext cx="889000" cy="43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152269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75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137849</xdr:rowOff>
    </xdr:from>
    <xdr:to>
      <xdr:col>55</xdr:col>
      <xdr:colOff>50800</xdr:colOff>
      <xdr:row>57</xdr:row>
      <xdr:rowOff>67999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116276</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1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83200</xdr:rowOff>
    </xdr:from>
    <xdr:to>
      <xdr:col>50</xdr:col>
      <xdr:colOff>165100</xdr:colOff>
      <xdr:row>58</xdr:row>
      <xdr:rowOff>13350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5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94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39185</xdr:rowOff>
    </xdr:from>
    <xdr:to>
      <xdr:col>46</xdr:col>
      <xdr:colOff>38100</xdr:colOff>
      <xdr:row>57</xdr:row>
      <xdr:rowOff>140785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131912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90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166558</xdr:rowOff>
    </xdr:from>
    <xdr:to>
      <xdr:col>41</xdr:col>
      <xdr:colOff>101600</xdr:colOff>
      <xdr:row>57</xdr:row>
      <xdr:rowOff>96708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6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87835</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86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75792</xdr:rowOff>
    </xdr:from>
    <xdr:to>
      <xdr:col>36</xdr:col>
      <xdr:colOff>165100</xdr:colOff>
      <xdr:row>55</xdr:row>
      <xdr:rowOff>5942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33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22469</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109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48850</xdr:rowOff>
    </xdr:from>
    <xdr:to>
      <xdr:col>55</xdr:col>
      <xdr:colOff>0</xdr:colOff>
      <xdr:row>78</xdr:row>
      <xdr:rowOff>90830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21950"/>
          <a:ext cx="838200" cy="4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90830</xdr:rowOff>
    </xdr:from>
    <xdr:to>
      <xdr:col>50</xdr:col>
      <xdr:colOff>114300</xdr:colOff>
      <xdr:row>78</xdr:row>
      <xdr:rowOff>99129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63930"/>
          <a:ext cx="889000" cy="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37712</xdr:rowOff>
    </xdr:from>
    <xdr:to>
      <xdr:col>45</xdr:col>
      <xdr:colOff>177800</xdr:colOff>
      <xdr:row>78</xdr:row>
      <xdr:rowOff>99129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10812"/>
          <a:ext cx="889000" cy="6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108981</xdr:rowOff>
    </xdr:from>
    <xdr:to>
      <xdr:col>41</xdr:col>
      <xdr:colOff>50800</xdr:colOff>
      <xdr:row>78</xdr:row>
      <xdr:rowOff>37712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967731"/>
          <a:ext cx="889000" cy="44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154058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169500</xdr:rowOff>
    </xdr:from>
    <xdr:to>
      <xdr:col>55</xdr:col>
      <xdr:colOff>50800</xdr:colOff>
      <xdr:row>78</xdr:row>
      <xdr:rowOff>99650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84427</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8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40030</xdr:rowOff>
    </xdr:from>
    <xdr:to>
      <xdr:col>50</xdr:col>
      <xdr:colOff>165100</xdr:colOff>
      <xdr:row>78</xdr:row>
      <xdr:rowOff>141630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132757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50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48329</xdr:rowOff>
    </xdr:from>
    <xdr:to>
      <xdr:col>46</xdr:col>
      <xdr:colOff>38100</xdr:colOff>
      <xdr:row>78</xdr:row>
      <xdr:rowOff>149929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141056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1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158362</xdr:rowOff>
    </xdr:from>
    <xdr:to>
      <xdr:col>41</xdr:col>
      <xdr:colOff>101600</xdr:colOff>
      <xdr:row>78</xdr:row>
      <xdr:rowOff>88512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6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79639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45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58181</xdr:rowOff>
    </xdr:from>
    <xdr:to>
      <xdr:col>36</xdr:col>
      <xdr:colOff>165100</xdr:colOff>
      <xdr:row>75</xdr:row>
      <xdr:rowOff>159781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9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4858</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72795" y="1269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131322</xdr:rowOff>
    </xdr:from>
    <xdr:to>
      <xdr:col>55</xdr:col>
      <xdr:colOff>0</xdr:colOff>
      <xdr:row>97</xdr:row>
      <xdr:rowOff>18664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590522"/>
          <a:ext cx="838200" cy="5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108686</xdr:rowOff>
    </xdr:from>
    <xdr:to>
      <xdr:col>50</xdr:col>
      <xdr:colOff>114300</xdr:colOff>
      <xdr:row>97</xdr:row>
      <xdr:rowOff>18664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567886"/>
          <a:ext cx="889000" cy="8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96552</xdr:rowOff>
    </xdr:from>
    <xdr:to>
      <xdr:col>45</xdr:col>
      <xdr:colOff>177800</xdr:colOff>
      <xdr:row>96</xdr:row>
      <xdr:rowOff>108686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555752"/>
          <a:ext cx="889000" cy="1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23246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6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80466</xdr:rowOff>
    </xdr:from>
    <xdr:to>
      <xdr:col>41</xdr:col>
      <xdr:colOff>50800</xdr:colOff>
      <xdr:row>96</xdr:row>
      <xdr:rowOff>96552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539666"/>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171218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3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80522</xdr:rowOff>
    </xdr:from>
    <xdr:to>
      <xdr:col>55</xdr:col>
      <xdr:colOff>50800</xdr:colOff>
      <xdr:row>97</xdr:row>
      <xdr:rowOff>10672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3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103399</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9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139314</xdr:rowOff>
    </xdr:from>
    <xdr:to>
      <xdr:col>50</xdr:col>
      <xdr:colOff>165100</xdr:colOff>
      <xdr:row>97</xdr:row>
      <xdr:rowOff>69464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60591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69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57886</xdr:rowOff>
    </xdr:from>
    <xdr:to>
      <xdr:col>46</xdr:col>
      <xdr:colOff>38100</xdr:colOff>
      <xdr:row>96</xdr:row>
      <xdr:rowOff>159486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1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4563</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629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45752</xdr:rowOff>
    </xdr:from>
    <xdr:to>
      <xdr:col>41</xdr:col>
      <xdr:colOff>101600</xdr:colOff>
      <xdr:row>96</xdr:row>
      <xdr:rowOff>147352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138479</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61795" y="1659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29666</xdr:rowOff>
    </xdr:from>
    <xdr:to>
      <xdr:col>36</xdr:col>
      <xdr:colOff>165100</xdr:colOff>
      <xdr:row>96</xdr:row>
      <xdr:rowOff>131266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48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147793</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2795" y="1626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14229</xdr:rowOff>
    </xdr:from>
    <xdr:to>
      <xdr:col>85</xdr:col>
      <xdr:colOff>127000</xdr:colOff>
      <xdr:row>38</xdr:row>
      <xdr:rowOff>116665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529329"/>
          <a:ext cx="838200" cy="10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19298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34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116665</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31765"/>
          <a:ext cx="889000" cy="9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44275</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0825"/>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43627</xdr:rowOff>
    </xdr:from>
    <xdr:to>
      <xdr:col>71</xdr:col>
      <xdr:colOff>177800</xdr:colOff>
      <xdr:row>39</xdr:row>
      <xdr:rowOff>44275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0177"/>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134879</xdr:rowOff>
    </xdr:from>
    <xdr:to>
      <xdr:col>85</xdr:col>
      <xdr:colOff>177800</xdr:colOff>
      <xdr:row>38</xdr:row>
      <xdr:rowOff>65029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4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157756</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32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65865</xdr:rowOff>
    </xdr:from>
    <xdr:to>
      <xdr:col>81</xdr:col>
      <xdr:colOff>101600</xdr:colOff>
      <xdr:row>38</xdr:row>
      <xdr:rowOff>167465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8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158592</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67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164925</xdr:rowOff>
    </xdr:from>
    <xdr:to>
      <xdr:col>72</xdr:col>
      <xdr:colOff>38100</xdr:colOff>
      <xdr:row>39</xdr:row>
      <xdr:rowOff>95075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86202</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46333" y="6772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164277</xdr:rowOff>
    </xdr:from>
    <xdr:to>
      <xdr:col>67</xdr:col>
      <xdr:colOff>101600</xdr:colOff>
      <xdr:row>39</xdr:row>
      <xdr:rowOff>94427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85554</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72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32776</xdr:rowOff>
    </xdr:from>
    <xdr:to>
      <xdr:col>85</xdr:col>
      <xdr:colOff>127000</xdr:colOff>
      <xdr:row>76</xdr:row>
      <xdr:rowOff>53236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062976"/>
          <a:ext cx="8382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53236</xdr:rowOff>
    </xdr:from>
    <xdr:to>
      <xdr:col>81</xdr:col>
      <xdr:colOff>50800</xdr:colOff>
      <xdr:row>76</xdr:row>
      <xdr:rowOff>81533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083436"/>
          <a:ext cx="889000" cy="2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81533</xdr:rowOff>
    </xdr:from>
    <xdr:to>
      <xdr:col>76</xdr:col>
      <xdr:colOff>114300</xdr:colOff>
      <xdr:row>76</xdr:row>
      <xdr:rowOff>114698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11733"/>
          <a:ext cx="889000" cy="3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101927</xdr:rowOff>
    </xdr:from>
    <xdr:to>
      <xdr:col>71</xdr:col>
      <xdr:colOff>177800</xdr:colOff>
      <xdr:row>76</xdr:row>
      <xdr:rowOff>114698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132127"/>
          <a:ext cx="889000" cy="1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153426</xdr:rowOff>
    </xdr:from>
    <xdr:to>
      <xdr:col>85</xdr:col>
      <xdr:colOff>177800</xdr:colOff>
      <xdr:row>76</xdr:row>
      <xdr:rowOff>83576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1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4853</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86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2436</xdr:rowOff>
    </xdr:from>
    <xdr:to>
      <xdr:col>81</xdr:col>
      <xdr:colOff>101600</xdr:colOff>
      <xdr:row>76</xdr:row>
      <xdr:rowOff>104036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3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120563</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280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30733</xdr:rowOff>
    </xdr:from>
    <xdr:to>
      <xdr:col>76</xdr:col>
      <xdr:colOff>165100</xdr:colOff>
      <xdr:row>76</xdr:row>
      <xdr:rowOff>132333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6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148860</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83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63898</xdr:rowOff>
    </xdr:from>
    <xdr:to>
      <xdr:col>72</xdr:col>
      <xdr:colOff>38100</xdr:colOff>
      <xdr:row>76</xdr:row>
      <xdr:rowOff>165498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9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10575</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8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51127</xdr:rowOff>
    </xdr:from>
    <xdr:to>
      <xdr:col>67</xdr:col>
      <xdr:colOff>101600</xdr:colOff>
      <xdr:row>76</xdr:row>
      <xdr:rowOff>152727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8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169255</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2856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137697</xdr:rowOff>
    </xdr:from>
    <xdr:to>
      <xdr:col>85</xdr:col>
      <xdr:colOff>127000</xdr:colOff>
      <xdr:row>97</xdr:row>
      <xdr:rowOff>62221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596897"/>
          <a:ext cx="838200" cy="9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9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137697</xdr:rowOff>
    </xdr:from>
    <xdr:to>
      <xdr:col>81</xdr:col>
      <xdr:colOff>50800</xdr:colOff>
      <xdr:row>97</xdr:row>
      <xdr:rowOff>87184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596897"/>
          <a:ext cx="889000" cy="12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87184</xdr:rowOff>
    </xdr:from>
    <xdr:to>
      <xdr:col>76</xdr:col>
      <xdr:colOff>114300</xdr:colOff>
      <xdr:row>98</xdr:row>
      <xdr:rowOff>53338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17834"/>
          <a:ext cx="889000" cy="13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53338</xdr:rowOff>
    </xdr:from>
    <xdr:to>
      <xdr:col>71</xdr:col>
      <xdr:colOff>177800</xdr:colOff>
      <xdr:row>98</xdr:row>
      <xdr:rowOff>93875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55438"/>
          <a:ext cx="889000" cy="4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11421</xdr:rowOff>
    </xdr:from>
    <xdr:to>
      <xdr:col>85</xdr:col>
      <xdr:colOff>177800</xdr:colOff>
      <xdr:row>97</xdr:row>
      <xdr:rowOff>113021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4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34298</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9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86897</xdr:rowOff>
    </xdr:from>
    <xdr:to>
      <xdr:col>81</xdr:col>
      <xdr:colOff>101600</xdr:colOff>
      <xdr:row>97</xdr:row>
      <xdr:rowOff>17047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33574</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32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36384</xdr:rowOff>
    </xdr:from>
    <xdr:to>
      <xdr:col>76</xdr:col>
      <xdr:colOff>165100</xdr:colOff>
      <xdr:row>97</xdr:row>
      <xdr:rowOff>137984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6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129111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5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2538</xdr:rowOff>
    </xdr:from>
    <xdr:to>
      <xdr:col>72</xdr:col>
      <xdr:colOff>38100</xdr:colOff>
      <xdr:row>98</xdr:row>
      <xdr:rowOff>104138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0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95265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43075</xdr:rowOff>
    </xdr:from>
    <xdr:to>
      <xdr:col>67</xdr:col>
      <xdr:colOff>101600</xdr:colOff>
      <xdr:row>98</xdr:row>
      <xdr:rowOff>144675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135802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3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115804</xdr:rowOff>
    </xdr:from>
    <xdr:to>
      <xdr:col>116</xdr:col>
      <xdr:colOff>63500</xdr:colOff>
      <xdr:row>75</xdr:row>
      <xdr:rowOff>31900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803104"/>
          <a:ext cx="838200" cy="8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22558</xdr:rowOff>
    </xdr:from>
    <xdr:to>
      <xdr:col>111</xdr:col>
      <xdr:colOff>177800</xdr:colOff>
      <xdr:row>75</xdr:row>
      <xdr:rowOff>31900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881308"/>
          <a:ext cx="889000" cy="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167612</xdr:rowOff>
    </xdr:from>
    <xdr:to>
      <xdr:col>107</xdr:col>
      <xdr:colOff>50800</xdr:colOff>
      <xdr:row>75</xdr:row>
      <xdr:rowOff>22558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854912"/>
          <a:ext cx="889000" cy="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167612</xdr:rowOff>
    </xdr:from>
    <xdr:to>
      <xdr:col>102</xdr:col>
      <xdr:colOff>114300</xdr:colOff>
      <xdr:row>75</xdr:row>
      <xdr:rowOff>93607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54912"/>
          <a:ext cx="889000" cy="9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65004</xdr:rowOff>
    </xdr:from>
    <xdr:to>
      <xdr:col>116</xdr:col>
      <xdr:colOff>114300</xdr:colOff>
      <xdr:row>74</xdr:row>
      <xdr:rowOff>166604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87881</xdr:rowOff>
    </xdr:from>
    <xdr:ext cx="599010"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0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152550</xdr:rowOff>
    </xdr:from>
    <xdr:to>
      <xdr:col>112</xdr:col>
      <xdr:colOff>38100</xdr:colOff>
      <xdr:row>75</xdr:row>
      <xdr:rowOff>82700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3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99227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61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143208</xdr:rowOff>
    </xdr:from>
    <xdr:to>
      <xdr:col>107</xdr:col>
      <xdr:colOff>101600</xdr:colOff>
      <xdr:row>75</xdr:row>
      <xdr:rowOff>73358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3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89885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60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116812</xdr:rowOff>
    </xdr:from>
    <xdr:to>
      <xdr:col>102</xdr:col>
      <xdr:colOff>165100</xdr:colOff>
      <xdr:row>75</xdr:row>
      <xdr:rowOff>46962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0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63489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57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42807</xdr:rowOff>
    </xdr:from>
    <xdr:to>
      <xdr:col>98</xdr:col>
      <xdr:colOff>38100</xdr:colOff>
      <xdr:row>75</xdr:row>
      <xdr:rowOff>144407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0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160934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67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171,467</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4,381</a:t>
          </a:r>
          <a:r>
            <a:rPr kumimoji="1" lang="ja-JP" altLang="en-US" sz="1300">
              <a:latin typeface="ＭＳ Ｐゴシック" panose="020B0600070205080204" pitchFamily="50" charset="-128"/>
              <a:ea typeface="ＭＳ Ｐゴシック" panose="020B0600070205080204" pitchFamily="50" charset="-128"/>
            </a:rPr>
            <a:t>円下回り、ほぼ同程度であるものの、昨年に比べ</a:t>
          </a:r>
          <a:r>
            <a:rPr kumimoji="1" lang="en-US" altLang="ja-JP" sz="1300">
              <a:latin typeface="ＭＳ Ｐゴシック" panose="020B0600070205080204" pitchFamily="50" charset="-128"/>
              <a:ea typeface="ＭＳ Ｐゴシック" panose="020B0600070205080204" pitchFamily="50" charset="-128"/>
            </a:rPr>
            <a:t>17,955</a:t>
          </a:r>
          <a:r>
            <a:rPr kumimoji="1" lang="ja-JP" altLang="en-US" sz="1300">
              <a:latin typeface="ＭＳ Ｐゴシック" panose="020B0600070205080204" pitchFamily="50" charset="-128"/>
              <a:ea typeface="ＭＳ Ｐゴシック" panose="020B0600070205080204" pitchFamily="50" charset="-128"/>
            </a:rPr>
            <a:t>円上昇している。急激な物価上昇の影響によるものが大きいが、行政改革の徹底により費用抑制に努めていく必要がある。</a:t>
          </a:r>
        </a:p>
        <a:p>
          <a:r>
            <a:rPr kumimoji="1" lang="ja-JP" altLang="en-US" sz="1300">
              <a:latin typeface="ＭＳ Ｐゴシック" panose="020B0600070205080204" pitchFamily="50" charset="-128"/>
              <a:ea typeface="ＭＳ Ｐゴシック" panose="020B0600070205080204" pitchFamily="50" charset="-128"/>
            </a:rPr>
            <a:t>　維持補修費は、類似団体平均を</a:t>
          </a:r>
          <a:r>
            <a:rPr kumimoji="1" lang="en-US" altLang="ja-JP" sz="1300">
              <a:latin typeface="ＭＳ Ｐゴシック" panose="020B0600070205080204" pitchFamily="50" charset="-128"/>
              <a:ea typeface="ＭＳ Ｐゴシック" panose="020B0600070205080204" pitchFamily="50" charset="-128"/>
            </a:rPr>
            <a:t>3,408</a:t>
          </a:r>
          <a:r>
            <a:rPr kumimoji="1" lang="ja-JP" altLang="en-US" sz="1300">
              <a:latin typeface="ＭＳ Ｐゴシック" panose="020B0600070205080204" pitchFamily="50" charset="-128"/>
              <a:ea typeface="ＭＳ Ｐゴシック" panose="020B0600070205080204" pitchFamily="50" charset="-128"/>
            </a:rPr>
            <a:t>円下回っているものの、住民一人当たり</a:t>
          </a:r>
          <a:r>
            <a:rPr kumimoji="1" lang="en-US" altLang="ja-JP" sz="1300">
              <a:latin typeface="ＭＳ Ｐゴシック" panose="020B0600070205080204" pitchFamily="50" charset="-128"/>
              <a:ea typeface="ＭＳ Ｐゴシック" panose="020B0600070205080204" pitchFamily="50" charset="-128"/>
            </a:rPr>
            <a:t>18,964</a:t>
          </a:r>
          <a:r>
            <a:rPr kumimoji="1" lang="ja-JP" altLang="en-US" sz="1300">
              <a:latin typeface="ＭＳ Ｐゴシック" panose="020B0600070205080204" pitchFamily="50" charset="-128"/>
              <a:ea typeface="ＭＳ Ｐゴシック" panose="020B0600070205080204" pitchFamily="50" charset="-128"/>
            </a:rPr>
            <a:t>円で昨年度と比較して</a:t>
          </a:r>
          <a:r>
            <a:rPr kumimoji="1" lang="en-US" altLang="ja-JP" sz="1300">
              <a:latin typeface="ＭＳ Ｐゴシック" panose="020B0600070205080204" pitchFamily="50" charset="-128"/>
              <a:ea typeface="ＭＳ Ｐゴシック" panose="020B0600070205080204" pitchFamily="50" charset="-128"/>
            </a:rPr>
            <a:t>5,686</a:t>
          </a:r>
          <a:r>
            <a:rPr kumimoji="1" lang="ja-JP" altLang="en-US" sz="1300">
              <a:latin typeface="ＭＳ Ｐゴシック" panose="020B0600070205080204" pitchFamily="50" charset="-128"/>
              <a:ea typeface="ＭＳ Ｐゴシック" panose="020B0600070205080204" pitchFamily="50" charset="-128"/>
            </a:rPr>
            <a:t>円増加している。主な要因としては、荒茶加工施設等の町有施設の改修事業の維持補修経費の増加が挙げられる。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167,194</a:t>
          </a:r>
          <a:r>
            <a:rPr kumimoji="1" lang="ja-JP" altLang="en-US" sz="1300">
              <a:latin typeface="ＭＳ Ｐゴシック" panose="020B0600070205080204" pitchFamily="50" charset="-128"/>
              <a:ea typeface="ＭＳ Ｐゴシック" panose="020B0600070205080204" pitchFamily="50" charset="-128"/>
            </a:rPr>
            <a:t>円で類似団体平均を</a:t>
          </a:r>
          <a:r>
            <a:rPr kumimoji="1" lang="en-US" altLang="ja-JP" sz="1300">
              <a:latin typeface="ＭＳ Ｐゴシック" panose="020B0600070205080204" pitchFamily="50" charset="-128"/>
              <a:ea typeface="ＭＳ Ｐゴシック" panose="020B0600070205080204" pitchFamily="50" charset="-128"/>
            </a:rPr>
            <a:t>62,105</a:t>
          </a:r>
          <a:r>
            <a:rPr kumimoji="1" lang="ja-JP" altLang="en-US" sz="1300">
              <a:latin typeface="ＭＳ Ｐゴシック" panose="020B0600070205080204" pitchFamily="50" charset="-128"/>
              <a:ea typeface="ＭＳ Ｐゴシック" panose="020B0600070205080204" pitchFamily="50" charset="-128"/>
            </a:rPr>
            <a:t>円増と大きく上回っている。要因として、高齢化、少子化対策をはじめとする各種単独事業に係る費用の増加、物価高騰対策に係る給付金等の実施が挙げられる。</a:t>
          </a: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136,612</a:t>
          </a:r>
          <a:r>
            <a:rPr kumimoji="1" lang="ja-JP" altLang="en-US" sz="1300">
              <a:latin typeface="ＭＳ Ｐゴシック" panose="020B0600070205080204" pitchFamily="50" charset="-128"/>
              <a:ea typeface="ＭＳ Ｐゴシック" panose="020B0600070205080204" pitchFamily="50" charset="-128"/>
            </a:rPr>
            <a:t>円で昨年度と比較して</a:t>
          </a:r>
          <a:r>
            <a:rPr kumimoji="1" lang="en-US" altLang="ja-JP" sz="1300">
              <a:latin typeface="ＭＳ Ｐゴシック" panose="020B0600070205080204" pitchFamily="50" charset="-128"/>
              <a:ea typeface="ＭＳ Ｐゴシック" panose="020B0600070205080204" pitchFamily="50" charset="-128"/>
            </a:rPr>
            <a:t>22,298</a:t>
          </a:r>
          <a:r>
            <a:rPr kumimoji="1" lang="ja-JP" altLang="en-US" sz="1300">
              <a:latin typeface="ＭＳ Ｐゴシック" panose="020B0600070205080204" pitchFamily="50" charset="-128"/>
              <a:ea typeface="ＭＳ Ｐゴシック" panose="020B0600070205080204" pitchFamily="50" charset="-128"/>
            </a:rPr>
            <a:t>円増加し、類似団体平均を</a:t>
          </a:r>
          <a:r>
            <a:rPr kumimoji="1" lang="en-US" altLang="ja-JP" sz="1300">
              <a:latin typeface="ＭＳ Ｐゴシック" panose="020B0600070205080204" pitchFamily="50" charset="-128"/>
              <a:ea typeface="ＭＳ Ｐゴシック" panose="020B0600070205080204" pitchFamily="50" charset="-128"/>
            </a:rPr>
            <a:t>66,459</a:t>
          </a:r>
          <a:r>
            <a:rPr kumimoji="1" lang="ja-JP" altLang="en-US" sz="1300">
              <a:latin typeface="ＭＳ Ｐゴシック" panose="020B0600070205080204" pitchFamily="50" charset="-128"/>
              <a:ea typeface="ＭＳ Ｐゴシック" panose="020B0600070205080204" pitchFamily="50" charset="-128"/>
            </a:rPr>
            <a:t>円下回った。主な要因としては、かごしま国体の実行委員会補助金の増加によるものが挙げられる。</a:t>
          </a: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108,893</a:t>
          </a:r>
          <a:r>
            <a:rPr kumimoji="1" lang="ja-JP" altLang="en-US" sz="1300">
              <a:latin typeface="ＭＳ Ｐゴシック" panose="020B0600070205080204" pitchFamily="50" charset="-128"/>
              <a:ea typeface="ＭＳ Ｐゴシック" panose="020B0600070205080204" pitchFamily="50" charset="-128"/>
            </a:rPr>
            <a:t>円で昨年度と比較し</a:t>
          </a:r>
          <a:r>
            <a:rPr kumimoji="1" lang="en-US" altLang="ja-JP" sz="1300">
              <a:latin typeface="ＭＳ Ｐゴシック" panose="020B0600070205080204" pitchFamily="50" charset="-128"/>
              <a:ea typeface="ＭＳ Ｐゴシック" panose="020B0600070205080204" pitchFamily="50" charset="-128"/>
            </a:rPr>
            <a:t>41,983</a:t>
          </a:r>
          <a:r>
            <a:rPr kumimoji="1" lang="ja-JP" altLang="en-US" sz="1300">
              <a:latin typeface="ＭＳ Ｐゴシック" panose="020B0600070205080204" pitchFamily="50" charset="-128"/>
              <a:ea typeface="ＭＳ Ｐゴシック" panose="020B0600070205080204" pitchFamily="50" charset="-128"/>
            </a:rPr>
            <a:t>円減少している。主な要因として、肝属医師会立病院再整備に係る公債費負担に備えた基金への積立て額が令和４年度に比べ令和５年度の方が少なかったことが挙げられる。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6,399
6,318
163.19
7,822,796
7,629,965
143,561
4,159,620
6,848,596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125349</xdr:rowOff>
    </xdr:from>
    <xdr:to>
      <xdr:col>24</xdr:col>
      <xdr:colOff>63500</xdr:colOff>
      <xdr:row>35</xdr:row>
      <xdr:rowOff>78994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54649"/>
          <a:ext cx="838200" cy="1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58691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9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78994</xdr:rowOff>
    </xdr:from>
    <xdr:to>
      <xdr:col>19</xdr:col>
      <xdr:colOff>177800</xdr:colOff>
      <xdr:row>36</xdr:row>
      <xdr:rowOff>14605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79744"/>
          <a:ext cx="8890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39895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1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107315</xdr:rowOff>
    </xdr:from>
    <xdr:to>
      <xdr:col>15</xdr:col>
      <xdr:colOff>50800</xdr:colOff>
      <xdr:row>36</xdr:row>
      <xdr:rowOff>14605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65165"/>
          <a:ext cx="889000" cy="4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70502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107315</xdr:rowOff>
    </xdr:from>
    <xdr:to>
      <xdr:col>10</xdr:col>
      <xdr:colOff>114300</xdr:colOff>
      <xdr:row>36</xdr:row>
      <xdr:rowOff>17907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65165"/>
          <a:ext cx="889000" cy="4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74549</xdr:rowOff>
    </xdr:from>
    <xdr:to>
      <xdr:col>24</xdr:col>
      <xdr:colOff>114300</xdr:colOff>
      <xdr:row>35</xdr:row>
      <xdr:rowOff>4699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97426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5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28194</xdr:rowOff>
    </xdr:from>
    <xdr:to>
      <xdr:col>20</xdr:col>
      <xdr:colOff>38100</xdr:colOff>
      <xdr:row>35</xdr:row>
      <xdr:rowOff>129794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146321</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0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135255</xdr:rowOff>
    </xdr:from>
    <xdr:to>
      <xdr:col>15</xdr:col>
      <xdr:colOff>101600</xdr:colOff>
      <xdr:row>36</xdr:row>
      <xdr:rowOff>65405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81932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91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56515</xdr:rowOff>
    </xdr:from>
    <xdr:to>
      <xdr:col>10</xdr:col>
      <xdr:colOff>165100</xdr:colOff>
      <xdr:row>33</xdr:row>
      <xdr:rowOff>158115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1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3192</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48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138557</xdr:rowOff>
    </xdr:from>
    <xdr:to>
      <xdr:col>6</xdr:col>
      <xdr:colOff>38100</xdr:colOff>
      <xdr:row>36</xdr:row>
      <xdr:rowOff>68707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59834</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623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126072</xdr:rowOff>
    </xdr:from>
    <xdr:to>
      <xdr:col>24</xdr:col>
      <xdr:colOff>63500</xdr:colOff>
      <xdr:row>56</xdr:row>
      <xdr:rowOff>160231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27272"/>
          <a:ext cx="838200" cy="3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5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126072</xdr:rowOff>
    </xdr:from>
    <xdr:to>
      <xdr:col>19</xdr:col>
      <xdr:colOff>177800</xdr:colOff>
      <xdr:row>57</xdr:row>
      <xdr:rowOff>58011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27272"/>
          <a:ext cx="889000" cy="10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82456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141586</xdr:rowOff>
    </xdr:from>
    <xdr:to>
      <xdr:col>15</xdr:col>
      <xdr:colOff>50800</xdr:colOff>
      <xdr:row>57</xdr:row>
      <xdr:rowOff>58011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42786"/>
          <a:ext cx="889000" cy="8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141586</xdr:rowOff>
    </xdr:from>
    <xdr:to>
      <xdr:col>10</xdr:col>
      <xdr:colOff>114300</xdr:colOff>
      <xdr:row>58</xdr:row>
      <xdr:rowOff>26181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42786"/>
          <a:ext cx="889000" cy="22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109431</xdr:rowOff>
    </xdr:from>
    <xdr:to>
      <xdr:col>24</xdr:col>
      <xdr:colOff>114300</xdr:colOff>
      <xdr:row>57</xdr:row>
      <xdr:rowOff>39581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1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132308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6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75272</xdr:rowOff>
    </xdr:from>
    <xdr:to>
      <xdr:col>20</xdr:col>
      <xdr:colOff>38100</xdr:colOff>
      <xdr:row>57</xdr:row>
      <xdr:rowOff>5422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21949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51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7211</xdr:rowOff>
    </xdr:from>
    <xdr:to>
      <xdr:col>15</xdr:col>
      <xdr:colOff>101600</xdr:colOff>
      <xdr:row>57</xdr:row>
      <xdr:rowOff>108811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7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99938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7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90786</xdr:rowOff>
    </xdr:from>
    <xdr:to>
      <xdr:col>10</xdr:col>
      <xdr:colOff>165100</xdr:colOff>
      <xdr:row>57</xdr:row>
      <xdr:rowOff>20936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12063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8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146831</xdr:rowOff>
    </xdr:from>
    <xdr:to>
      <xdr:col>6</xdr:col>
      <xdr:colOff>38100</xdr:colOff>
      <xdr:row>58</xdr:row>
      <xdr:rowOff>76981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1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68108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67352</xdr:rowOff>
    </xdr:from>
    <xdr:to>
      <xdr:col>24</xdr:col>
      <xdr:colOff>63500</xdr:colOff>
      <xdr:row>74</xdr:row>
      <xdr:rowOff>86437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83202"/>
          <a:ext cx="838200" cy="19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144249</xdr:rowOff>
    </xdr:from>
    <xdr:to>
      <xdr:col>19</xdr:col>
      <xdr:colOff>177800</xdr:colOff>
      <xdr:row>74</xdr:row>
      <xdr:rowOff>86437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60099"/>
          <a:ext cx="889000" cy="11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144249</xdr:rowOff>
    </xdr:from>
    <xdr:to>
      <xdr:col>15</xdr:col>
      <xdr:colOff>50800</xdr:colOff>
      <xdr:row>74</xdr:row>
      <xdr:rowOff>144976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60099"/>
          <a:ext cx="889000" cy="17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144976</xdr:rowOff>
    </xdr:from>
    <xdr:to>
      <xdr:col>10</xdr:col>
      <xdr:colOff>114300</xdr:colOff>
      <xdr:row>75</xdr:row>
      <xdr:rowOff>82129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32276"/>
          <a:ext cx="889000" cy="10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16552</xdr:rowOff>
    </xdr:from>
    <xdr:to>
      <xdr:col>24</xdr:col>
      <xdr:colOff>114300</xdr:colOff>
      <xdr:row>73</xdr:row>
      <xdr:rowOff>118152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3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39429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8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35637</xdr:rowOff>
    </xdr:from>
    <xdr:to>
      <xdr:col>20</xdr:col>
      <xdr:colOff>38100</xdr:colOff>
      <xdr:row>74</xdr:row>
      <xdr:rowOff>137237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2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153764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9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93449</xdr:rowOff>
    </xdr:from>
    <xdr:to>
      <xdr:col>15</xdr:col>
      <xdr:colOff>101600</xdr:colOff>
      <xdr:row>74</xdr:row>
      <xdr:rowOff>23599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0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40126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8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94176</xdr:rowOff>
    </xdr:from>
    <xdr:to>
      <xdr:col>10</xdr:col>
      <xdr:colOff>165100</xdr:colOff>
      <xdr:row>75</xdr:row>
      <xdr:rowOff>24326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8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40853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5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31329</xdr:rowOff>
    </xdr:from>
    <xdr:to>
      <xdr:col>6</xdr:col>
      <xdr:colOff>38100</xdr:colOff>
      <xdr:row>75</xdr:row>
      <xdr:rowOff>132929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9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149456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6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145061</xdr:rowOff>
    </xdr:from>
    <xdr:to>
      <xdr:col>24</xdr:col>
      <xdr:colOff>63500</xdr:colOff>
      <xdr:row>97</xdr:row>
      <xdr:rowOff>148779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75711"/>
          <a:ext cx="838200" cy="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147396</xdr:rowOff>
    </xdr:from>
    <xdr:to>
      <xdr:col>19</xdr:col>
      <xdr:colOff>177800</xdr:colOff>
      <xdr:row>97</xdr:row>
      <xdr:rowOff>148779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778046"/>
          <a:ext cx="8890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147396</xdr:rowOff>
    </xdr:from>
    <xdr:to>
      <xdr:col>15</xdr:col>
      <xdr:colOff>50800</xdr:colOff>
      <xdr:row>98</xdr:row>
      <xdr:rowOff>3916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78046"/>
          <a:ext cx="889000" cy="2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3916</xdr:rowOff>
    </xdr:from>
    <xdr:to>
      <xdr:col>10</xdr:col>
      <xdr:colOff>114300</xdr:colOff>
      <xdr:row>98</xdr:row>
      <xdr:rowOff>12964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06016"/>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94261</xdr:rowOff>
    </xdr:from>
    <xdr:to>
      <xdr:col>24</xdr:col>
      <xdr:colOff>114300</xdr:colOff>
      <xdr:row>98</xdr:row>
      <xdr:rowOff>24411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2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9188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3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97979</xdr:rowOff>
    </xdr:from>
    <xdr:to>
      <xdr:col>20</xdr:col>
      <xdr:colOff>38100</xdr:colOff>
      <xdr:row>98</xdr:row>
      <xdr:rowOff>28129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2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19256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2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96596</xdr:rowOff>
    </xdr:from>
    <xdr:to>
      <xdr:col>15</xdr:col>
      <xdr:colOff>101600</xdr:colOff>
      <xdr:row>98</xdr:row>
      <xdr:rowOff>26746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2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17873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1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124566</xdr:rowOff>
    </xdr:from>
    <xdr:to>
      <xdr:col>10</xdr:col>
      <xdr:colOff>165100</xdr:colOff>
      <xdr:row>98</xdr:row>
      <xdr:rowOff>54716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5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45843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4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133614</xdr:rowOff>
    </xdr:from>
    <xdr:to>
      <xdr:col>6</xdr:col>
      <xdr:colOff>38100</xdr:colOff>
      <xdr:row>98</xdr:row>
      <xdr:rowOff>63764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6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54891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5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115550</xdr:rowOff>
    </xdr:from>
    <xdr:to>
      <xdr:col>55</xdr:col>
      <xdr:colOff>0</xdr:colOff>
      <xdr:row>56</xdr:row>
      <xdr:rowOff>23265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45300"/>
          <a:ext cx="838200" cy="7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23265</xdr:rowOff>
    </xdr:from>
    <xdr:to>
      <xdr:col>50</xdr:col>
      <xdr:colOff>114300</xdr:colOff>
      <xdr:row>56</xdr:row>
      <xdr:rowOff>86459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24465"/>
          <a:ext cx="889000" cy="6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86459</xdr:rowOff>
    </xdr:from>
    <xdr:to>
      <xdr:col>45</xdr:col>
      <xdr:colOff>177800</xdr:colOff>
      <xdr:row>56</xdr:row>
      <xdr:rowOff>95077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87659"/>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1653</xdr:rowOff>
    </xdr:from>
    <xdr:to>
      <xdr:col>41</xdr:col>
      <xdr:colOff>50800</xdr:colOff>
      <xdr:row>56</xdr:row>
      <xdr:rowOff>95077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259953"/>
          <a:ext cx="889000" cy="43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42501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6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64750</xdr:rowOff>
    </xdr:from>
    <xdr:to>
      <xdr:col>55</xdr:col>
      <xdr:colOff>50800</xdr:colOff>
      <xdr:row>55</xdr:row>
      <xdr:rowOff>166350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87627</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4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143915</xdr:rowOff>
    </xdr:from>
    <xdr:to>
      <xdr:col>50</xdr:col>
      <xdr:colOff>165100</xdr:colOff>
      <xdr:row>56</xdr:row>
      <xdr:rowOff>74065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65192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66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35659</xdr:rowOff>
    </xdr:from>
    <xdr:to>
      <xdr:col>46</xdr:col>
      <xdr:colOff>38100</xdr:colOff>
      <xdr:row>56</xdr:row>
      <xdr:rowOff>137259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3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128386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72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44277</xdr:rowOff>
    </xdr:from>
    <xdr:to>
      <xdr:col>41</xdr:col>
      <xdr:colOff>101600</xdr:colOff>
      <xdr:row>56</xdr:row>
      <xdr:rowOff>145877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4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137004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73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122303</xdr:rowOff>
    </xdr:from>
    <xdr:to>
      <xdr:col>36</xdr:col>
      <xdr:colOff>165100</xdr:colOff>
      <xdr:row>54</xdr:row>
      <xdr:rowOff>52453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20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68980</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898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8274</xdr:rowOff>
    </xdr:from>
    <xdr:to>
      <xdr:col>55</xdr:col>
      <xdr:colOff>0</xdr:colOff>
      <xdr:row>78</xdr:row>
      <xdr:rowOff>16196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81374"/>
          <a:ext cx="838200" cy="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9311</xdr:rowOff>
    </xdr:from>
    <xdr:to>
      <xdr:col>50</xdr:col>
      <xdr:colOff>114300</xdr:colOff>
      <xdr:row>78</xdr:row>
      <xdr:rowOff>16196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82411"/>
          <a:ext cx="88900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9311</xdr:rowOff>
    </xdr:from>
    <xdr:to>
      <xdr:col>45</xdr:col>
      <xdr:colOff>177800</xdr:colOff>
      <xdr:row>78</xdr:row>
      <xdr:rowOff>36556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82411"/>
          <a:ext cx="889000" cy="2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36556</xdr:rowOff>
    </xdr:from>
    <xdr:to>
      <xdr:col>41</xdr:col>
      <xdr:colOff>50800</xdr:colOff>
      <xdr:row>78</xdr:row>
      <xdr:rowOff>60175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09656"/>
          <a:ext cx="889000" cy="2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128924</xdr:rowOff>
    </xdr:from>
    <xdr:to>
      <xdr:col>55</xdr:col>
      <xdr:colOff>50800</xdr:colOff>
      <xdr:row>78</xdr:row>
      <xdr:rowOff>59074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3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43851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4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136846</xdr:rowOff>
    </xdr:from>
    <xdr:to>
      <xdr:col>50</xdr:col>
      <xdr:colOff>165100</xdr:colOff>
      <xdr:row>78</xdr:row>
      <xdr:rowOff>66996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58123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129961</xdr:rowOff>
    </xdr:from>
    <xdr:to>
      <xdr:col>46</xdr:col>
      <xdr:colOff>38100</xdr:colOff>
      <xdr:row>78</xdr:row>
      <xdr:rowOff>60111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3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51238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2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157206</xdr:rowOff>
    </xdr:from>
    <xdr:to>
      <xdr:col>41</xdr:col>
      <xdr:colOff>101600</xdr:colOff>
      <xdr:row>78</xdr:row>
      <xdr:rowOff>87356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78483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5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9375</xdr:rowOff>
    </xdr:from>
    <xdr:to>
      <xdr:col>36</xdr:col>
      <xdr:colOff>165100</xdr:colOff>
      <xdr:row>78</xdr:row>
      <xdr:rowOff>110975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8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102102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7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120859</xdr:rowOff>
    </xdr:from>
    <xdr:to>
      <xdr:col>55</xdr:col>
      <xdr:colOff>0</xdr:colOff>
      <xdr:row>97</xdr:row>
      <xdr:rowOff>18166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80059"/>
          <a:ext cx="838200" cy="6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109113</xdr:rowOff>
    </xdr:from>
    <xdr:to>
      <xdr:col>50</xdr:col>
      <xdr:colOff>114300</xdr:colOff>
      <xdr:row>97</xdr:row>
      <xdr:rowOff>18166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68313"/>
          <a:ext cx="889000" cy="8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94377</xdr:rowOff>
    </xdr:from>
    <xdr:to>
      <xdr:col>45</xdr:col>
      <xdr:colOff>177800</xdr:colOff>
      <xdr:row>96</xdr:row>
      <xdr:rowOff>109113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53577"/>
          <a:ext cx="889000" cy="1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94377</xdr:rowOff>
    </xdr:from>
    <xdr:to>
      <xdr:col>41</xdr:col>
      <xdr:colOff>50800</xdr:colOff>
      <xdr:row>97</xdr:row>
      <xdr:rowOff>22557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53577"/>
          <a:ext cx="889000" cy="9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70059</xdr:rowOff>
    </xdr:from>
    <xdr:to>
      <xdr:col>55</xdr:col>
      <xdr:colOff>50800</xdr:colOff>
      <xdr:row>97</xdr:row>
      <xdr:rowOff>209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2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48486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0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138816</xdr:rowOff>
    </xdr:from>
    <xdr:to>
      <xdr:col>50</xdr:col>
      <xdr:colOff>165100</xdr:colOff>
      <xdr:row>97</xdr:row>
      <xdr:rowOff>68966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9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60093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9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58313</xdr:rowOff>
    </xdr:from>
    <xdr:to>
      <xdr:col>46</xdr:col>
      <xdr:colOff>38100</xdr:colOff>
      <xdr:row>96</xdr:row>
      <xdr:rowOff>159913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151040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1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43577</xdr:rowOff>
    </xdr:from>
    <xdr:to>
      <xdr:col>41</xdr:col>
      <xdr:colOff>101600</xdr:colOff>
      <xdr:row>96</xdr:row>
      <xdr:rowOff>145177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0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136304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9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143207</xdr:rowOff>
    </xdr:from>
    <xdr:to>
      <xdr:col>36</xdr:col>
      <xdr:colOff>165100</xdr:colOff>
      <xdr:row>97</xdr:row>
      <xdr:rowOff>73357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0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64484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9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57176</xdr:rowOff>
    </xdr:from>
    <xdr:to>
      <xdr:col>85</xdr:col>
      <xdr:colOff>127000</xdr:colOff>
      <xdr:row>38</xdr:row>
      <xdr:rowOff>38561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00826"/>
          <a:ext cx="838200" cy="15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38561</xdr:rowOff>
    </xdr:from>
    <xdr:to>
      <xdr:col>81</xdr:col>
      <xdr:colOff>50800</xdr:colOff>
      <xdr:row>38</xdr:row>
      <xdr:rowOff>55869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53661"/>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150559</xdr:rowOff>
    </xdr:from>
    <xdr:to>
      <xdr:col>76</xdr:col>
      <xdr:colOff>114300</xdr:colOff>
      <xdr:row>38</xdr:row>
      <xdr:rowOff>55869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94209"/>
          <a:ext cx="889000" cy="7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150559</xdr:rowOff>
    </xdr:from>
    <xdr:to>
      <xdr:col>71</xdr:col>
      <xdr:colOff>177800</xdr:colOff>
      <xdr:row>38</xdr:row>
      <xdr:rowOff>109786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94209"/>
          <a:ext cx="889000" cy="13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6376</xdr:rowOff>
    </xdr:from>
    <xdr:to>
      <xdr:col>85</xdr:col>
      <xdr:colOff>177800</xdr:colOff>
      <xdr:row>37</xdr:row>
      <xdr:rowOff>107976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156253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2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159211</xdr:rowOff>
    </xdr:from>
    <xdr:to>
      <xdr:col>81</xdr:col>
      <xdr:colOff>101600</xdr:colOff>
      <xdr:row>38</xdr:row>
      <xdr:rowOff>89361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80488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9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5069</xdr:rowOff>
    </xdr:from>
    <xdr:to>
      <xdr:col>76</xdr:col>
      <xdr:colOff>165100</xdr:colOff>
      <xdr:row>38</xdr:row>
      <xdr:rowOff>106669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97796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1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99759</xdr:rowOff>
    </xdr:from>
    <xdr:to>
      <xdr:col>72</xdr:col>
      <xdr:colOff>38100</xdr:colOff>
      <xdr:row>38</xdr:row>
      <xdr:rowOff>29908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434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21035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3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58986</xdr:rowOff>
    </xdr:from>
    <xdr:to>
      <xdr:col>67</xdr:col>
      <xdr:colOff>101600</xdr:colOff>
      <xdr:row>38</xdr:row>
      <xdr:rowOff>160586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7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151713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6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59728</xdr:rowOff>
    </xdr:from>
    <xdr:to>
      <xdr:col>85</xdr:col>
      <xdr:colOff>127000</xdr:colOff>
      <xdr:row>57</xdr:row>
      <xdr:rowOff>80043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32378"/>
          <a:ext cx="838200" cy="2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61732</xdr:rowOff>
    </xdr:from>
    <xdr:to>
      <xdr:col>81</xdr:col>
      <xdr:colOff>50800</xdr:colOff>
      <xdr:row>57</xdr:row>
      <xdr:rowOff>80043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34382"/>
          <a:ext cx="889000" cy="1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24962</xdr:rowOff>
    </xdr:from>
    <xdr:to>
      <xdr:col>76</xdr:col>
      <xdr:colOff>114300</xdr:colOff>
      <xdr:row>57</xdr:row>
      <xdr:rowOff>61732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97612"/>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43440</xdr:rowOff>
    </xdr:from>
    <xdr:to>
      <xdr:col>71</xdr:col>
      <xdr:colOff>177800</xdr:colOff>
      <xdr:row>57</xdr:row>
      <xdr:rowOff>24962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473190"/>
          <a:ext cx="889000" cy="3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8928</xdr:rowOff>
    </xdr:from>
    <xdr:to>
      <xdr:col>85</xdr:col>
      <xdr:colOff>177800</xdr:colOff>
      <xdr:row>57</xdr:row>
      <xdr:rowOff>110528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8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158805</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6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29243</xdr:rowOff>
    </xdr:from>
    <xdr:to>
      <xdr:col>81</xdr:col>
      <xdr:colOff>101600</xdr:colOff>
      <xdr:row>57</xdr:row>
      <xdr:rowOff>130843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0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121970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9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10932</xdr:rowOff>
    </xdr:from>
    <xdr:to>
      <xdr:col>76</xdr:col>
      <xdr:colOff>165100</xdr:colOff>
      <xdr:row>57</xdr:row>
      <xdr:rowOff>112532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8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103659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7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145612</xdr:rowOff>
    </xdr:from>
    <xdr:to>
      <xdr:col>72</xdr:col>
      <xdr:colOff>38100</xdr:colOff>
      <xdr:row>57</xdr:row>
      <xdr:rowOff>75762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66889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3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164090</xdr:rowOff>
    </xdr:from>
    <xdr:to>
      <xdr:col>67</xdr:col>
      <xdr:colOff>101600</xdr:colOff>
      <xdr:row>55</xdr:row>
      <xdr:rowOff>94240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110767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19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14229</xdr:rowOff>
    </xdr:from>
    <xdr:to>
      <xdr:col>85</xdr:col>
      <xdr:colOff>127000</xdr:colOff>
      <xdr:row>78</xdr:row>
      <xdr:rowOff>116664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387329"/>
          <a:ext cx="838200" cy="10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19297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92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116664</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489764"/>
          <a:ext cx="889000" cy="9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44275</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8825"/>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43627</xdr:rowOff>
    </xdr:from>
    <xdr:to>
      <xdr:col>71</xdr:col>
      <xdr:colOff>177800</xdr:colOff>
      <xdr:row>79</xdr:row>
      <xdr:rowOff>44275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8177"/>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134879</xdr:rowOff>
    </xdr:from>
    <xdr:to>
      <xdr:col>85</xdr:col>
      <xdr:colOff>177800</xdr:colOff>
      <xdr:row>78</xdr:row>
      <xdr:rowOff>65029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3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157756</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8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65864</xdr:rowOff>
    </xdr:from>
    <xdr:to>
      <xdr:col>81</xdr:col>
      <xdr:colOff>101600</xdr:colOff>
      <xdr:row>78</xdr:row>
      <xdr:rowOff>167464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3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158591</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353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164925</xdr:rowOff>
    </xdr:from>
    <xdr:to>
      <xdr:col>72</xdr:col>
      <xdr:colOff>38100</xdr:colOff>
      <xdr:row>79</xdr:row>
      <xdr:rowOff>95075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86202</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46333" y="13630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164277</xdr:rowOff>
    </xdr:from>
    <xdr:to>
      <xdr:col>67</xdr:col>
      <xdr:colOff>101600</xdr:colOff>
      <xdr:row>79</xdr:row>
      <xdr:rowOff>94427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85554</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630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32776</xdr:rowOff>
    </xdr:from>
    <xdr:to>
      <xdr:col>85</xdr:col>
      <xdr:colOff>127000</xdr:colOff>
      <xdr:row>96</xdr:row>
      <xdr:rowOff>53236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491976"/>
          <a:ext cx="8382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53236</xdr:rowOff>
    </xdr:from>
    <xdr:to>
      <xdr:col>81</xdr:col>
      <xdr:colOff>50800</xdr:colOff>
      <xdr:row>96</xdr:row>
      <xdr:rowOff>81533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12436"/>
          <a:ext cx="889000" cy="2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81533</xdr:rowOff>
    </xdr:from>
    <xdr:to>
      <xdr:col>76</xdr:col>
      <xdr:colOff>114300</xdr:colOff>
      <xdr:row>96</xdr:row>
      <xdr:rowOff>114698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40733"/>
          <a:ext cx="889000" cy="3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101927</xdr:rowOff>
    </xdr:from>
    <xdr:to>
      <xdr:col>71</xdr:col>
      <xdr:colOff>177800</xdr:colOff>
      <xdr:row>96</xdr:row>
      <xdr:rowOff>114698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561127"/>
          <a:ext cx="889000" cy="1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153426</xdr:rowOff>
    </xdr:from>
    <xdr:to>
      <xdr:col>85</xdr:col>
      <xdr:colOff>177800</xdr:colOff>
      <xdr:row>96</xdr:row>
      <xdr:rowOff>83576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4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4853</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29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2436</xdr:rowOff>
    </xdr:from>
    <xdr:to>
      <xdr:col>81</xdr:col>
      <xdr:colOff>101600</xdr:colOff>
      <xdr:row>96</xdr:row>
      <xdr:rowOff>104036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46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120563</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23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30733</xdr:rowOff>
    </xdr:from>
    <xdr:to>
      <xdr:col>76</xdr:col>
      <xdr:colOff>165100</xdr:colOff>
      <xdr:row>96</xdr:row>
      <xdr:rowOff>132333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4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148860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26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63898</xdr:rowOff>
    </xdr:from>
    <xdr:to>
      <xdr:col>72</xdr:col>
      <xdr:colOff>38100</xdr:colOff>
      <xdr:row>96</xdr:row>
      <xdr:rowOff>165498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10575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29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51127</xdr:rowOff>
    </xdr:from>
    <xdr:to>
      <xdr:col>67</xdr:col>
      <xdr:colOff>101600</xdr:colOff>
      <xdr:row>96</xdr:row>
      <xdr:rowOff>152727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169254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285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30886</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1323300" y="5174386"/>
          <a:ext cx="838200" cy="148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32762</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478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151536</xdr:rowOff>
    </xdr:from>
    <xdr:to>
      <xdr:col>116</xdr:col>
      <xdr:colOff>114300</xdr:colOff>
      <xdr:row>30</xdr:row>
      <xdr:rowOff>81686</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512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104563</xdr:rowOff>
    </xdr:from>
    <xdr:ext cx="534377"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50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277,426</a:t>
          </a:r>
          <a:r>
            <a:rPr kumimoji="1" lang="ja-JP" altLang="en-US" sz="1300">
              <a:latin typeface="ＭＳ Ｐゴシック" panose="020B0600070205080204" pitchFamily="50" charset="-128"/>
              <a:ea typeface="ＭＳ Ｐゴシック" panose="020B0600070205080204" pitchFamily="50" charset="-128"/>
            </a:rPr>
            <a:t>円で昨年度と比較し</a:t>
          </a:r>
          <a:r>
            <a:rPr kumimoji="1" lang="en-US" altLang="ja-JP" sz="1300">
              <a:latin typeface="ＭＳ Ｐゴシック" panose="020B0600070205080204" pitchFamily="50" charset="-128"/>
              <a:ea typeface="ＭＳ Ｐゴシック" panose="020B0600070205080204" pitchFamily="50" charset="-128"/>
            </a:rPr>
            <a:t>20,920</a:t>
          </a:r>
          <a:r>
            <a:rPr kumimoji="1" lang="ja-JP" altLang="en-US" sz="1300">
              <a:latin typeface="ＭＳ Ｐゴシック" panose="020B0600070205080204" pitchFamily="50" charset="-128"/>
              <a:ea typeface="ＭＳ Ｐゴシック" panose="020B0600070205080204" pitchFamily="50" charset="-128"/>
            </a:rPr>
            <a:t>円の減少となり、類似団体平均を</a:t>
          </a:r>
          <a:r>
            <a:rPr kumimoji="1" lang="en-US" altLang="ja-JP" sz="1300">
              <a:latin typeface="ＭＳ Ｐゴシック" panose="020B0600070205080204" pitchFamily="50" charset="-128"/>
              <a:ea typeface="ＭＳ Ｐゴシック" panose="020B0600070205080204" pitchFamily="50" charset="-128"/>
            </a:rPr>
            <a:t>38,502</a:t>
          </a:r>
          <a:r>
            <a:rPr kumimoji="1" lang="ja-JP" altLang="en-US" sz="1300">
              <a:latin typeface="ＭＳ Ｐゴシック" panose="020B0600070205080204" pitchFamily="50" charset="-128"/>
              <a:ea typeface="ＭＳ Ｐゴシック" panose="020B0600070205080204" pitchFamily="50" charset="-128"/>
            </a:rPr>
            <a:t>円上回った。減少の主な要因としては、肝属郡医師会立病院再整備基金への積立額が、前年度を下回ったことが挙げられる。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303,324</a:t>
          </a:r>
          <a:r>
            <a:rPr kumimoji="1" lang="ja-JP" altLang="en-US" sz="1300">
              <a:latin typeface="ＭＳ Ｐゴシック" panose="020B0600070205080204" pitchFamily="50" charset="-128"/>
              <a:ea typeface="ＭＳ Ｐゴシック" panose="020B0600070205080204" pitchFamily="50" charset="-128"/>
            </a:rPr>
            <a:t>円で昨年度と比較し</a:t>
          </a:r>
          <a:r>
            <a:rPr kumimoji="1" lang="en-US" altLang="ja-JP" sz="1300">
              <a:latin typeface="ＭＳ Ｐゴシック" panose="020B0600070205080204" pitchFamily="50" charset="-128"/>
              <a:ea typeface="ＭＳ Ｐゴシック" panose="020B0600070205080204" pitchFamily="50" charset="-128"/>
            </a:rPr>
            <a:t>41,674</a:t>
          </a:r>
          <a:r>
            <a:rPr kumimoji="1" lang="ja-JP" altLang="en-US" sz="1300">
              <a:latin typeface="ＭＳ Ｐゴシック" panose="020B0600070205080204" pitchFamily="50" charset="-128"/>
              <a:ea typeface="ＭＳ Ｐゴシック" panose="020B0600070205080204" pitchFamily="50" charset="-128"/>
            </a:rPr>
            <a:t>円の増加となり、類似団体平均を</a:t>
          </a:r>
          <a:r>
            <a:rPr kumimoji="1" lang="en-US" altLang="ja-JP" sz="1300">
              <a:latin typeface="ＭＳ Ｐゴシック" panose="020B0600070205080204" pitchFamily="50" charset="-128"/>
              <a:ea typeface="ＭＳ Ｐゴシック" panose="020B0600070205080204" pitchFamily="50" charset="-128"/>
            </a:rPr>
            <a:t>62,194</a:t>
          </a:r>
          <a:r>
            <a:rPr kumimoji="1" lang="ja-JP" altLang="en-US" sz="1300">
              <a:latin typeface="ＭＳ Ｐゴシック" panose="020B0600070205080204" pitchFamily="50" charset="-128"/>
              <a:ea typeface="ＭＳ Ｐゴシック" panose="020B0600070205080204" pitchFamily="50" charset="-128"/>
            </a:rPr>
            <a:t>円上回った。増加の主な要因としては、物価高騰対応低所得世帯重点支援給付金事業の実施等が挙げられる。</a:t>
          </a: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79,121</a:t>
          </a:r>
          <a:r>
            <a:rPr kumimoji="1" lang="ja-JP" altLang="en-US" sz="1300">
              <a:latin typeface="ＭＳ Ｐゴシック" panose="020B0600070205080204" pitchFamily="50" charset="-128"/>
              <a:ea typeface="ＭＳ Ｐゴシック" panose="020B0600070205080204" pitchFamily="50" charset="-128"/>
            </a:rPr>
            <a:t>円で昨年度と比較し</a:t>
          </a:r>
          <a:r>
            <a:rPr kumimoji="1" lang="en-US" altLang="ja-JP" sz="1300">
              <a:latin typeface="ＭＳ Ｐゴシック" panose="020B0600070205080204" pitchFamily="50" charset="-128"/>
              <a:ea typeface="ＭＳ Ｐゴシック" panose="020B0600070205080204" pitchFamily="50" charset="-128"/>
            </a:rPr>
            <a:t>15,039</a:t>
          </a:r>
          <a:r>
            <a:rPr kumimoji="1" lang="ja-JP" altLang="en-US" sz="1300">
              <a:latin typeface="ＭＳ Ｐゴシック" panose="020B0600070205080204" pitchFamily="50" charset="-128"/>
              <a:ea typeface="ＭＳ Ｐゴシック" panose="020B0600070205080204" pitchFamily="50" charset="-128"/>
            </a:rPr>
            <a:t>円の増加となり、類似団体平均を</a:t>
          </a:r>
          <a:r>
            <a:rPr kumimoji="1" lang="en-US" altLang="ja-JP" sz="1300">
              <a:latin typeface="ＭＳ Ｐゴシック" panose="020B0600070205080204" pitchFamily="50" charset="-128"/>
              <a:ea typeface="ＭＳ Ｐゴシック" panose="020B0600070205080204" pitchFamily="50" charset="-128"/>
            </a:rPr>
            <a:t>33,839</a:t>
          </a:r>
          <a:r>
            <a:rPr kumimoji="1" lang="ja-JP" altLang="en-US" sz="1300">
              <a:latin typeface="ＭＳ Ｐゴシック" panose="020B0600070205080204" pitchFamily="50" charset="-128"/>
              <a:ea typeface="ＭＳ Ｐゴシック" panose="020B0600070205080204" pitchFamily="50" charset="-128"/>
            </a:rPr>
            <a:t>円下回った。増加の主な要因としては、町道の道路改良工事の完了等が挙げられる。</a:t>
          </a: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43,554</a:t>
          </a:r>
          <a:r>
            <a:rPr kumimoji="1" lang="ja-JP" altLang="en-US" sz="1300">
              <a:latin typeface="ＭＳ Ｐゴシック" panose="020B0600070205080204" pitchFamily="50" charset="-128"/>
              <a:ea typeface="ＭＳ Ｐゴシック" panose="020B0600070205080204" pitchFamily="50" charset="-128"/>
            </a:rPr>
            <a:t>円で昨年度と比較し</a:t>
          </a:r>
          <a:r>
            <a:rPr kumimoji="1" lang="en-US" altLang="ja-JP" sz="1300">
              <a:latin typeface="ＭＳ Ｐゴシック" panose="020B0600070205080204" pitchFamily="50" charset="-128"/>
              <a:ea typeface="ＭＳ Ｐゴシック" panose="020B0600070205080204" pitchFamily="50" charset="-128"/>
            </a:rPr>
            <a:t>9,360</a:t>
          </a:r>
          <a:r>
            <a:rPr kumimoji="1" lang="ja-JP" altLang="en-US" sz="1300">
              <a:latin typeface="ＭＳ Ｐゴシック" panose="020B0600070205080204" pitchFamily="50" charset="-128"/>
              <a:ea typeface="ＭＳ Ｐゴシック" panose="020B0600070205080204" pitchFamily="50" charset="-128"/>
            </a:rPr>
            <a:t>円の増加となり、類似団体平均を</a:t>
          </a:r>
          <a:r>
            <a:rPr kumimoji="1" lang="en-US" altLang="ja-JP" sz="1300">
              <a:latin typeface="ＭＳ Ｐゴシック" panose="020B0600070205080204" pitchFamily="50" charset="-128"/>
              <a:ea typeface="ＭＳ Ｐゴシック" panose="020B0600070205080204" pitchFamily="50" charset="-128"/>
            </a:rPr>
            <a:t>3,795</a:t>
          </a:r>
          <a:r>
            <a:rPr kumimoji="1" lang="ja-JP" altLang="en-US" sz="1300">
              <a:latin typeface="ＭＳ Ｐゴシック" panose="020B0600070205080204" pitchFamily="50" charset="-128"/>
              <a:ea typeface="ＭＳ Ｐゴシック" panose="020B0600070205080204" pitchFamily="50" charset="-128"/>
            </a:rPr>
            <a:t>円下回った。増加の主な要因としては、防災行政無線基地局設備更新業務の完了等が挙げられる。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標準財政規模に対する財政調整基金残高、実質収支額ともに健全な財政を維持していると考える。実質単年度収支の減少は、財政調整基金の繰入によるものが増が主な要因である。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今後について、税収等の大幅な増は見込めないため、令和元年度策定した長期財政計画に基づき、財政見通しを立て、健全な財政運営に努める。</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令和４年度は農業集落排水事業特別会計において、財務事務手続き誤りにより一時的な赤字決算となったが、令和５年度については一般会計及び特別会計５会計においては黒字を確保している。</a:t>
          </a:r>
        </a:p>
        <a:p>
          <a:r>
            <a:rPr kumimoji="1" lang="ja-JP" altLang="en-US" sz="1400">
              <a:latin typeface="ＭＳ ゴシック" pitchFamily="49" charset="-128"/>
              <a:ea typeface="ＭＳ ゴシック" pitchFamily="49" charset="-128"/>
            </a:rPr>
            <a:t>　令和６年度から簡易水道事業特別会計、農業集落排水事業特別会計においては公営企業会計へ移行するが、施設の老朽化による維持管理経費の増加に加え、人口減による事業収入の減少が見込まれる。独立採算の原則の下、経費負担のあり方を検討し、適切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c r="B2" s="182" t="s">
        <v>77</v>
      </c>
      <c r="C2" s="182"/>
      <c r="D2" s="183"/>
    </row>
    <row r="3" spans="1:119" ht="18.75" customHeight="1" thickBot="1">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7822796</v>
      </c>
      <c r="BO4" s="485"/>
      <c r="BP4" s="485"/>
      <c r="BQ4" s="485"/>
      <c r="BR4" s="485"/>
      <c r="BS4" s="485"/>
      <c r="BT4" s="485"/>
      <c r="BU4" s="486"/>
      <c r="BV4" s="484">
        <v>7352674</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3.5</v>
      </c>
      <c r="CU4" s="625"/>
      <c r="CV4" s="625"/>
      <c r="CW4" s="625"/>
      <c r="CX4" s="625"/>
      <c r="CY4" s="625"/>
      <c r="CZ4" s="625"/>
      <c r="DA4" s="626"/>
      <c r="DB4" s="624">
        <v>3.3</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7629965</v>
      </c>
      <c r="BO5" s="456"/>
      <c r="BP5" s="456"/>
      <c r="BQ5" s="456"/>
      <c r="BR5" s="456"/>
      <c r="BS5" s="456"/>
      <c r="BT5" s="456"/>
      <c r="BU5" s="457"/>
      <c r="BV5" s="455">
        <v>7210188</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87.6</v>
      </c>
      <c r="CU5" s="453"/>
      <c r="CV5" s="453"/>
      <c r="CW5" s="453"/>
      <c r="CX5" s="453"/>
      <c r="CY5" s="453"/>
      <c r="CZ5" s="453"/>
      <c r="DA5" s="454"/>
      <c r="DB5" s="452">
        <v>84.8</v>
      </c>
      <c r="DC5" s="453"/>
      <c r="DD5" s="453"/>
      <c r="DE5" s="453"/>
      <c r="DF5" s="453"/>
      <c r="DG5" s="453"/>
      <c r="DH5" s="453"/>
      <c r="DI5" s="454"/>
    </row>
    <row r="6" spans="1:119" ht="18.75" customHeight="1">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192831</v>
      </c>
      <c r="BO6" s="456"/>
      <c r="BP6" s="456"/>
      <c r="BQ6" s="456"/>
      <c r="BR6" s="456"/>
      <c r="BS6" s="456"/>
      <c r="BT6" s="456"/>
      <c r="BU6" s="457"/>
      <c r="BV6" s="455">
        <v>142486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87.9</v>
      </c>
      <c r="CU6" s="599"/>
      <c r="CV6" s="599"/>
      <c r="CW6" s="599"/>
      <c r="CX6" s="599"/>
      <c r="CY6" s="599"/>
      <c r="CZ6" s="599"/>
      <c r="DA6" s="600"/>
      <c r="DB6" s="598">
        <v>85.5</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49270</v>
      </c>
      <c r="BO7" s="456"/>
      <c r="BP7" s="456"/>
      <c r="BQ7" s="456"/>
      <c r="BR7" s="456"/>
      <c r="BS7" s="456"/>
      <c r="BT7" s="456"/>
      <c r="BU7" s="457"/>
      <c r="BV7" s="455">
        <v>6386</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4159620</v>
      </c>
      <c r="CU7" s="456"/>
      <c r="CV7" s="456"/>
      <c r="CW7" s="456"/>
      <c r="CX7" s="456"/>
      <c r="CY7" s="456"/>
      <c r="CZ7" s="456"/>
      <c r="DA7" s="457"/>
      <c r="DB7" s="455">
        <v>4179301</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143561</v>
      </c>
      <c r="BO8" s="456"/>
      <c r="BP8" s="456"/>
      <c r="BQ8" s="456"/>
      <c r="BR8" s="456"/>
      <c r="BS8" s="456"/>
      <c r="BT8" s="456"/>
      <c r="BU8" s="457"/>
      <c r="BV8" s="455">
        <v>136100</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0.19</v>
      </c>
      <c r="CU8" s="559"/>
      <c r="CV8" s="559"/>
      <c r="CW8" s="559"/>
      <c r="CX8" s="559"/>
      <c r="CY8" s="559"/>
      <c r="CZ8" s="559"/>
      <c r="DA8" s="560"/>
      <c r="DB8" s="558">
        <v>0.19</v>
      </c>
      <c r="DC8" s="559"/>
      <c r="DD8" s="559"/>
      <c r="DE8" s="559"/>
      <c r="DF8" s="559"/>
      <c r="DG8" s="559"/>
      <c r="DH8" s="559"/>
      <c r="DI8" s="560"/>
    </row>
    <row r="9" spans="1:119" ht="18.75" customHeight="1" thickBot="1">
      <c r="A9" s="181"/>
      <c r="B9" s="587" t="s">
        <v>106</v>
      </c>
      <c r="C9" s="588"/>
      <c r="D9" s="588"/>
      <c r="E9" s="588"/>
      <c r="F9" s="588"/>
      <c r="G9" s="588"/>
      <c r="H9" s="588"/>
      <c r="I9" s="588"/>
      <c r="J9" s="588"/>
      <c r="K9" s="506"/>
      <c r="L9" s="589" t="s">
        <v>107</v>
      </c>
      <c r="M9" s="590"/>
      <c r="N9" s="590"/>
      <c r="O9" s="590"/>
      <c r="P9" s="590"/>
      <c r="Q9" s="591"/>
      <c r="R9" s="592">
        <v>6944</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7461</v>
      </c>
      <c r="BO9" s="456"/>
      <c r="BP9" s="456"/>
      <c r="BQ9" s="456"/>
      <c r="BR9" s="456"/>
      <c r="BS9" s="456"/>
      <c r="BT9" s="456"/>
      <c r="BU9" s="457"/>
      <c r="BV9" s="455">
        <v>19733</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16.100000000000001</v>
      </c>
      <c r="CU9" s="453"/>
      <c r="CV9" s="453"/>
      <c r="CW9" s="453"/>
      <c r="CX9" s="453"/>
      <c r="CY9" s="453"/>
      <c r="CZ9" s="453"/>
      <c r="DA9" s="454"/>
      <c r="DB9" s="452">
        <v>16.8</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112</v>
      </c>
      <c r="M10" s="412"/>
      <c r="N10" s="412"/>
      <c r="O10" s="412"/>
      <c r="P10" s="412"/>
      <c r="Q10" s="413"/>
      <c r="R10" s="408">
        <v>7923</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70687</v>
      </c>
      <c r="BO10" s="456"/>
      <c r="BP10" s="456"/>
      <c r="BQ10" s="456"/>
      <c r="BR10" s="456"/>
      <c r="BS10" s="456"/>
      <c r="BT10" s="456"/>
      <c r="BU10" s="457"/>
      <c r="BV10" s="455">
        <v>60476</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c r="A12" s="181"/>
      <c r="B12" s="561" t="s">
        <v>123</v>
      </c>
      <c r="C12" s="562"/>
      <c r="D12" s="562"/>
      <c r="E12" s="562"/>
      <c r="F12" s="562"/>
      <c r="G12" s="562"/>
      <c r="H12" s="562"/>
      <c r="I12" s="562"/>
      <c r="J12" s="562"/>
      <c r="K12" s="563"/>
      <c r="L12" s="570" t="s">
        <v>124</v>
      </c>
      <c r="M12" s="571"/>
      <c r="N12" s="571"/>
      <c r="O12" s="571"/>
      <c r="P12" s="571"/>
      <c r="Q12" s="572"/>
      <c r="R12" s="573">
        <v>6399</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376272</v>
      </c>
      <c r="BO12" s="456"/>
      <c r="BP12" s="456"/>
      <c r="BQ12" s="456"/>
      <c r="BR12" s="456"/>
      <c r="BS12" s="456"/>
      <c r="BT12" s="456"/>
      <c r="BU12" s="457"/>
      <c r="BV12" s="455">
        <v>291752</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130</v>
      </c>
      <c r="N13" s="540"/>
      <c r="O13" s="540"/>
      <c r="P13" s="540"/>
      <c r="Q13" s="541"/>
      <c r="R13" s="542">
        <v>6318</v>
      </c>
      <c r="S13" s="543"/>
      <c r="T13" s="543"/>
      <c r="U13" s="543"/>
      <c r="V13" s="544"/>
      <c r="W13" s="545" t="s">
        <v>131</v>
      </c>
      <c r="X13" s="441"/>
      <c r="Y13" s="441"/>
      <c r="Z13" s="441"/>
      <c r="AA13" s="441"/>
      <c r="AB13" s="442"/>
      <c r="AC13" s="408">
        <v>1009</v>
      </c>
      <c r="AD13" s="409"/>
      <c r="AE13" s="409"/>
      <c r="AF13" s="409"/>
      <c r="AG13" s="410"/>
      <c r="AH13" s="408">
        <v>1280</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-298124</v>
      </c>
      <c r="BO13" s="456"/>
      <c r="BP13" s="456"/>
      <c r="BQ13" s="456"/>
      <c r="BR13" s="456"/>
      <c r="BS13" s="456"/>
      <c r="BT13" s="456"/>
      <c r="BU13" s="457"/>
      <c r="BV13" s="455">
        <v>-211543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6.2</v>
      </c>
      <c r="CU13" s="453"/>
      <c r="CV13" s="453"/>
      <c r="CW13" s="453"/>
      <c r="CX13" s="453"/>
      <c r="CY13" s="453"/>
      <c r="CZ13" s="453"/>
      <c r="DA13" s="454"/>
      <c r="DB13" s="452">
        <v>6.1</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135</v>
      </c>
      <c r="M14" s="582"/>
      <c r="N14" s="582"/>
      <c r="O14" s="582"/>
      <c r="P14" s="582"/>
      <c r="Q14" s="583"/>
      <c r="R14" s="542">
        <v>6640</v>
      </c>
      <c r="S14" s="543"/>
      <c r="T14" s="543"/>
      <c r="U14" s="543"/>
      <c r="V14" s="544"/>
      <c r="W14" s="546"/>
      <c r="X14" s="444"/>
      <c r="Y14" s="444"/>
      <c r="Z14" s="444"/>
      <c r="AA14" s="444"/>
      <c r="AB14" s="445"/>
      <c r="AC14" s="535">
        <v>31.4</v>
      </c>
      <c r="AD14" s="536"/>
      <c r="AE14" s="536"/>
      <c r="AF14" s="536"/>
      <c r="AG14" s="537"/>
      <c r="AH14" s="535">
        <v>36.299999999999997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130</v>
      </c>
      <c r="N15" s="540"/>
      <c r="O15" s="540"/>
      <c r="P15" s="540"/>
      <c r="Q15" s="541"/>
      <c r="R15" s="542">
        <v>6557</v>
      </c>
      <c r="S15" s="543"/>
      <c r="T15" s="543"/>
      <c r="U15" s="543"/>
      <c r="V15" s="544"/>
      <c r="W15" s="545" t="s">
        <v>137</v>
      </c>
      <c r="X15" s="441"/>
      <c r="Y15" s="441"/>
      <c r="Z15" s="441"/>
      <c r="AA15" s="441"/>
      <c r="AB15" s="442"/>
      <c r="AC15" s="408">
        <v>493</v>
      </c>
      <c r="AD15" s="409"/>
      <c r="AE15" s="409"/>
      <c r="AF15" s="409"/>
      <c r="AG15" s="410"/>
      <c r="AH15" s="408">
        <v>483</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739323</v>
      </c>
      <c r="BO15" s="485"/>
      <c r="BP15" s="485"/>
      <c r="BQ15" s="485"/>
      <c r="BR15" s="485"/>
      <c r="BS15" s="485"/>
      <c r="BT15" s="485"/>
      <c r="BU15" s="486"/>
      <c r="BV15" s="484">
        <v>733138</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15.3</v>
      </c>
      <c r="AD16" s="536"/>
      <c r="AE16" s="536"/>
      <c r="AF16" s="536"/>
      <c r="AG16" s="537"/>
      <c r="AH16" s="535">
        <v>13.7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3972669</v>
      </c>
      <c r="BO16" s="456"/>
      <c r="BP16" s="456"/>
      <c r="BQ16" s="456"/>
      <c r="BR16" s="456"/>
      <c r="BS16" s="456"/>
      <c r="BT16" s="456"/>
      <c r="BU16" s="457"/>
      <c r="BV16" s="455">
        <v>3960209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1711</v>
      </c>
      <c r="AD17" s="409"/>
      <c r="AE17" s="409"/>
      <c r="AF17" s="409"/>
      <c r="AG17" s="410"/>
      <c r="AH17" s="408">
        <v>1760</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910336</v>
      </c>
      <c r="BO17" s="456"/>
      <c r="BP17" s="456"/>
      <c r="BQ17" s="456"/>
      <c r="BR17" s="456"/>
      <c r="BS17" s="456"/>
      <c r="BT17" s="456"/>
      <c r="BU17" s="457"/>
      <c r="BV17" s="455">
        <v>906292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146</v>
      </c>
      <c r="C18" s="506"/>
      <c r="D18" s="506"/>
      <c r="E18" s="507"/>
      <c r="F18" s="507"/>
      <c r="G18" s="507"/>
      <c r="H18" s="507"/>
      <c r="I18" s="507"/>
      <c r="J18" s="507"/>
      <c r="K18" s="507"/>
      <c r="L18" s="508">
        <v>163.19</v>
      </c>
      <c r="M18" s="508"/>
      <c r="N18" s="508"/>
      <c r="O18" s="508"/>
      <c r="P18" s="508"/>
      <c r="Q18" s="508"/>
      <c r="R18" s="509"/>
      <c r="S18" s="509"/>
      <c r="T18" s="509"/>
      <c r="U18" s="509"/>
      <c r="V18" s="510"/>
      <c r="W18" s="526"/>
      <c r="X18" s="527"/>
      <c r="Y18" s="527"/>
      <c r="Z18" s="527"/>
      <c r="AA18" s="527"/>
      <c r="AB18" s="551"/>
      <c r="AC18" s="425">
        <v>53.3</v>
      </c>
      <c r="AD18" s="426"/>
      <c r="AE18" s="426"/>
      <c r="AF18" s="426"/>
      <c r="AG18" s="511"/>
      <c r="AH18" s="425">
        <v>50</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3644984</v>
      </c>
      <c r="BO18" s="456"/>
      <c r="BP18" s="456"/>
      <c r="BQ18" s="456"/>
      <c r="BR18" s="456"/>
      <c r="BS18" s="456"/>
      <c r="BT18" s="456"/>
      <c r="BU18" s="457"/>
      <c r="BV18" s="455">
        <v>3553810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148</v>
      </c>
      <c r="C19" s="506"/>
      <c r="D19" s="506"/>
      <c r="E19" s="507"/>
      <c r="F19" s="507"/>
      <c r="G19" s="507"/>
      <c r="H19" s="507"/>
      <c r="I19" s="507"/>
      <c r="J19" s="507"/>
      <c r="K19" s="507"/>
      <c r="L19" s="515">
        <v>43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5484758</v>
      </c>
      <c r="BO19" s="456"/>
      <c r="BP19" s="456"/>
      <c r="BQ19" s="456"/>
      <c r="BR19" s="456"/>
      <c r="BS19" s="456"/>
      <c r="BT19" s="456"/>
      <c r="BU19" s="457"/>
      <c r="BV19" s="455">
        <v>5239938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150</v>
      </c>
      <c r="C20" s="506"/>
      <c r="D20" s="506"/>
      <c r="E20" s="507"/>
      <c r="F20" s="507"/>
      <c r="G20" s="507"/>
      <c r="H20" s="507"/>
      <c r="I20" s="507"/>
      <c r="J20" s="507"/>
      <c r="K20" s="507"/>
      <c r="L20" s="515">
        <v>3175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6848596</v>
      </c>
      <c r="BO22" s="485"/>
      <c r="BP22" s="485"/>
      <c r="BQ22" s="485"/>
      <c r="BR22" s="485"/>
      <c r="BS22" s="485"/>
      <c r="BT22" s="485"/>
      <c r="BU22" s="486"/>
      <c r="BV22" s="484">
        <v>7014767</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4238782</v>
      </c>
      <c r="BO23" s="456"/>
      <c r="BP23" s="456"/>
      <c r="BQ23" s="456"/>
      <c r="BR23" s="456"/>
      <c r="BS23" s="456"/>
      <c r="BT23" s="456"/>
      <c r="BU23" s="457"/>
      <c r="BV23" s="455">
        <v>4385057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160</v>
      </c>
      <c r="F24" s="412"/>
      <c r="G24" s="412"/>
      <c r="H24" s="412"/>
      <c r="I24" s="412"/>
      <c r="J24" s="412"/>
      <c r="K24" s="413"/>
      <c r="L24" s="408">
        <v>1</v>
      </c>
      <c r="M24" s="409"/>
      <c r="N24" s="409"/>
      <c r="O24" s="409"/>
      <c r="P24" s="410"/>
      <c r="Q24" s="408">
        <v>7600</v>
      </c>
      <c r="R24" s="409"/>
      <c r="S24" s="409"/>
      <c r="T24" s="409"/>
      <c r="U24" s="409"/>
      <c r="V24" s="410"/>
      <c r="W24" s="498"/>
      <c r="X24" s="435"/>
      <c r="Y24" s="436"/>
      <c r="Z24" s="411" t="s">
        <v>161</v>
      </c>
      <c r="AA24" s="412"/>
      <c r="AB24" s="412"/>
      <c r="AC24" s="412"/>
      <c r="AD24" s="412"/>
      <c r="AE24" s="412"/>
      <c r="AF24" s="412"/>
      <c r="AG24" s="413"/>
      <c r="AH24" s="408">
        <v>95</v>
      </c>
      <c r="AI24" s="409"/>
      <c r="AJ24" s="409"/>
      <c r="AK24" s="409"/>
      <c r="AL24" s="410"/>
      <c r="AM24" s="408">
        <v>302860</v>
      </c>
      <c r="AN24" s="409"/>
      <c r="AO24" s="409"/>
      <c r="AP24" s="409"/>
      <c r="AQ24" s="409"/>
      <c r="AR24" s="410"/>
      <c r="AS24" s="408">
        <v>3188</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5270785</v>
      </c>
      <c r="BO24" s="456"/>
      <c r="BP24" s="456"/>
      <c r="BQ24" s="456"/>
      <c r="BR24" s="456"/>
      <c r="BS24" s="456"/>
      <c r="BT24" s="456"/>
      <c r="BU24" s="457"/>
      <c r="BV24" s="455">
        <v>5235353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163</v>
      </c>
      <c r="F25" s="412"/>
      <c r="G25" s="412"/>
      <c r="H25" s="412"/>
      <c r="I25" s="412"/>
      <c r="J25" s="412"/>
      <c r="K25" s="413"/>
      <c r="L25" s="408">
        <v>1</v>
      </c>
      <c r="M25" s="409"/>
      <c r="N25" s="409"/>
      <c r="O25" s="409"/>
      <c r="P25" s="410"/>
      <c r="Q25" s="408">
        <v>5940</v>
      </c>
      <c r="R25" s="409"/>
      <c r="S25" s="409"/>
      <c r="T25" s="409"/>
      <c r="U25" s="409"/>
      <c r="V25" s="410"/>
      <c r="W25" s="498"/>
      <c r="X25" s="435"/>
      <c r="Y25" s="436"/>
      <c r="Z25" s="411" t="s">
        <v>164</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78881</v>
      </c>
      <c r="BO25" s="485"/>
      <c r="BP25" s="485"/>
      <c r="BQ25" s="485"/>
      <c r="BR25" s="485"/>
      <c r="BS25" s="485"/>
      <c r="BT25" s="485"/>
      <c r="BU25" s="486"/>
      <c r="BV25" s="484">
        <v>79094</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166</v>
      </c>
      <c r="F26" s="412"/>
      <c r="G26" s="412"/>
      <c r="H26" s="412"/>
      <c r="I26" s="412"/>
      <c r="J26" s="412"/>
      <c r="K26" s="413"/>
      <c r="L26" s="408">
        <v>1</v>
      </c>
      <c r="M26" s="409"/>
      <c r="N26" s="409"/>
      <c r="O26" s="409"/>
      <c r="P26" s="410"/>
      <c r="Q26" s="408">
        <v>5530</v>
      </c>
      <c r="R26" s="409"/>
      <c r="S26" s="409"/>
      <c r="T26" s="409"/>
      <c r="U26" s="409"/>
      <c r="V26" s="410"/>
      <c r="W26" s="498"/>
      <c r="X26" s="435"/>
      <c r="Y26" s="436"/>
      <c r="Z26" s="411" t="s">
        <v>167</v>
      </c>
      <c r="AA26" s="466"/>
      <c r="AB26" s="466"/>
      <c r="AC26" s="466"/>
      <c r="AD26" s="466"/>
      <c r="AE26" s="466"/>
      <c r="AF26" s="466"/>
      <c r="AG26" s="467"/>
      <c r="AH26" s="408">
        <v>7</v>
      </c>
      <c r="AI26" s="409"/>
      <c r="AJ26" s="409"/>
      <c r="AK26" s="409"/>
      <c r="AL26" s="410"/>
      <c r="AM26" s="408">
        <v>21007</v>
      </c>
      <c r="AN26" s="409"/>
      <c r="AO26" s="409"/>
      <c r="AP26" s="409"/>
      <c r="AQ26" s="409"/>
      <c r="AR26" s="410"/>
      <c r="AS26" s="408">
        <v>3001</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169</v>
      </c>
      <c r="F27" s="412"/>
      <c r="G27" s="412"/>
      <c r="H27" s="412"/>
      <c r="I27" s="412"/>
      <c r="J27" s="412"/>
      <c r="K27" s="413"/>
      <c r="L27" s="408">
        <v>1</v>
      </c>
      <c r="M27" s="409"/>
      <c r="N27" s="409"/>
      <c r="O27" s="409"/>
      <c r="P27" s="410"/>
      <c r="Q27" s="408">
        <v>3060</v>
      </c>
      <c r="R27" s="409"/>
      <c r="S27" s="409"/>
      <c r="T27" s="409"/>
      <c r="U27" s="409"/>
      <c r="V27" s="410"/>
      <c r="W27" s="498"/>
      <c r="X27" s="435"/>
      <c r="Y27" s="436"/>
      <c r="Z27" s="411" t="s">
        <v>170</v>
      </c>
      <c r="AA27" s="412"/>
      <c r="AB27" s="412"/>
      <c r="AC27" s="412"/>
      <c r="AD27" s="412"/>
      <c r="AE27" s="412"/>
      <c r="AF27" s="412"/>
      <c r="AG27" s="413"/>
      <c r="AH27" s="408">
        <v>1</v>
      </c>
      <c r="AI27" s="409"/>
      <c r="AJ27" s="409"/>
      <c r="AK27" s="409"/>
      <c r="AL27" s="410"/>
      <c r="AM27" s="408" t="s">
        <v>171</v>
      </c>
      <c r="AN27" s="409"/>
      <c r="AO27" s="409"/>
      <c r="AP27" s="409"/>
      <c r="AQ27" s="409"/>
      <c r="AR27" s="410"/>
      <c r="AS27" s="408" t="s">
        <v>171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103249</v>
      </c>
      <c r="BO27" s="490"/>
      <c r="BP27" s="490"/>
      <c r="BQ27" s="490"/>
      <c r="BR27" s="490"/>
      <c r="BS27" s="490"/>
      <c r="BT27" s="490"/>
      <c r="BU27" s="491"/>
      <c r="BV27" s="489">
        <v>206847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173</v>
      </c>
      <c r="F28" s="412"/>
      <c r="G28" s="412"/>
      <c r="H28" s="412"/>
      <c r="I28" s="412"/>
      <c r="J28" s="412"/>
      <c r="K28" s="413"/>
      <c r="L28" s="408">
        <v>1</v>
      </c>
      <c r="M28" s="409"/>
      <c r="N28" s="409"/>
      <c r="O28" s="409"/>
      <c r="P28" s="410"/>
      <c r="Q28" s="408">
        <v>2480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1169245</v>
      </c>
      <c r="BO28" s="485"/>
      <c r="BP28" s="485"/>
      <c r="BQ28" s="485"/>
      <c r="BR28" s="485"/>
      <c r="BS28" s="485"/>
      <c r="BT28" s="485"/>
      <c r="BU28" s="486"/>
      <c r="BV28" s="484">
        <v>1474830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176</v>
      </c>
      <c r="F29" s="412"/>
      <c r="G29" s="412"/>
      <c r="H29" s="412"/>
      <c r="I29" s="412"/>
      <c r="J29" s="412"/>
      <c r="K29" s="413"/>
      <c r="L29" s="408">
        <v>10</v>
      </c>
      <c r="M29" s="409"/>
      <c r="N29" s="409"/>
      <c r="O29" s="409"/>
      <c r="P29" s="410"/>
      <c r="Q29" s="408">
        <v>2270</v>
      </c>
      <c r="R29" s="409"/>
      <c r="S29" s="409"/>
      <c r="T29" s="409"/>
      <c r="U29" s="409"/>
      <c r="V29" s="410"/>
      <c r="W29" s="499"/>
      <c r="X29" s="500"/>
      <c r="Y29" s="501"/>
      <c r="Z29" s="411" t="s">
        <v>177</v>
      </c>
      <c r="AA29" s="412"/>
      <c r="AB29" s="412"/>
      <c r="AC29" s="412"/>
      <c r="AD29" s="412"/>
      <c r="AE29" s="412"/>
      <c r="AF29" s="412"/>
      <c r="AG29" s="413"/>
      <c r="AH29" s="408">
        <v>96</v>
      </c>
      <c r="AI29" s="409"/>
      <c r="AJ29" s="409"/>
      <c r="AK29" s="409"/>
      <c r="AL29" s="410"/>
      <c r="AM29" s="408">
        <v>306935</v>
      </c>
      <c r="AN29" s="409"/>
      <c r="AO29" s="409"/>
      <c r="AP29" s="409"/>
      <c r="AQ29" s="409"/>
      <c r="AR29" s="410"/>
      <c r="AS29" s="408">
        <v>3197</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467579</v>
      </c>
      <c r="BO29" s="456"/>
      <c r="BP29" s="456"/>
      <c r="BQ29" s="456"/>
      <c r="BR29" s="456"/>
      <c r="BS29" s="456"/>
      <c r="BT29" s="456"/>
      <c r="BU29" s="457"/>
      <c r="BV29" s="455">
        <v>466610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5001664</v>
      </c>
      <c r="BO30" s="490"/>
      <c r="BP30" s="490"/>
      <c r="BQ30" s="490"/>
      <c r="BR30" s="490"/>
      <c r="BS30" s="490"/>
      <c r="BT30" s="490"/>
      <c r="BU30" s="491"/>
      <c r="BV30" s="489">
        <v>4552803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鹿児島県市町村総合事務組合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介護保険事業（保険事業勘定）特別会計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7</v>
      </c>
      <c r="BF35" s="403"/>
      <c r="BG35" s="404" t="str">
        <f>IF('各会計、関係団体の財政状況及び健全化判断比率'!B33="","",'各会計、関係団体の財政状況及び健全化判断比率'!B33)</f>
        <v>農業集落排水事業特別会計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南大隅衛生管理組合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大隅肝属地区消防組合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介護保険事業（サービス事業勘定）特別会計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大隅肝属広域事務組合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鹿児島県後期高齢者医療広域連合（一般会計）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鹿児島県後期高齢者医療広域連合（後期高齢者医療特別会計）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RPUnGrkAGnQrRve5+aMFKBLUWyeW1OwYNJrhAJfHxHbkc655Sy18Wxi6wRE0Faa8cj/4PxgZXPAOgs1nJ7cf4Q==" saltValue="bkGPzqq7p8vw5Fwt1wm+d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87" t="s">
        <v>533</v>
      </c>
      <c r="D34" s="1187"/>
      <c r="E34" s="1188"/>
      <c r="F34" s="32">
        <v>1.86</v>
      </c>
      <c r="G34" s="33">
        <v>3.09</v>
      </c>
      <c r="H34" s="33">
        <v>2.7</v>
      </c>
      <c r="I34" s="33">
        <v>3.25</v>
      </c>
      <c r="J34" s="34">
        <v>3.45</v>
      </c>
      <c r="K34" s="22"/>
      <c r="L34" s="22"/>
      <c r="M34" s="22"/>
      <c r="N34" s="22"/>
      <c r="O34" s="22"/>
      <c r="P34" s="22"/>
    </row>
    <row r="35" spans="1:16" ht="39" customHeight="1">
      <c r="A35" s="22"/>
      <c r="B35" s="35"/>
      <c r="C35" s="1181" t="s">
        <v>534</v>
      </c>
      <c r="D35" s="1182"/>
      <c r="E35" s="1183"/>
      <c r="F35" s="36">
        <v>0.44</v>
      </c>
      <c r="G35" s="37">
        <v>0.1</v>
      </c>
      <c r="H35" s="37">
        <v>0.95</v>
      </c>
      <c r="I35" s="37">
        <v>1.44</v>
      </c>
      <c r="J35" s="38">
        <v>2.04</v>
      </c>
      <c r="K35" s="22"/>
      <c r="L35" s="22"/>
      <c r="M35" s="22"/>
      <c r="N35" s="22"/>
      <c r="O35" s="22"/>
      <c r="P35" s="22"/>
    </row>
    <row r="36" spans="1:16" ht="39" customHeight="1">
      <c r="A36" s="22"/>
      <c r="B36" s="35"/>
      <c r="C36" s="1181" t="s">
        <v>535</v>
      </c>
      <c r="D36" s="1182"/>
      <c r="E36" s="1183"/>
      <c r="F36" s="36">
        <v>1.89</v>
      </c>
      <c r="G36" s="37">
        <v>2.1</v>
      </c>
      <c r="H36" s="37">
        <v>1.37</v>
      </c>
      <c r="I36" s="37">
        <v>0.76</v>
      </c>
      <c r="J36" s="38">
        <v>0.92</v>
      </c>
      <c r="K36" s="22"/>
      <c r="L36" s="22"/>
      <c r="M36" s="22"/>
      <c r="N36" s="22"/>
      <c r="O36" s="22"/>
      <c r="P36" s="22"/>
    </row>
    <row r="37" spans="1:16" ht="39" customHeight="1">
      <c r="A37" s="22"/>
      <c r="B37" s="35"/>
      <c r="C37" s="1181" t="s">
        <v>536</v>
      </c>
      <c r="D37" s="1182"/>
      <c r="E37" s="1183"/>
      <c r="F37" s="36">
        <v>0.19</v>
      </c>
      <c r="G37" s="37">
        <v>0.14000000000000001</v>
      </c>
      <c r="H37" s="37">
        <v>0.16</v>
      </c>
      <c r="I37" s="37">
        <v>0.01</v>
      </c>
      <c r="J37" s="38">
        <v>0.16</v>
      </c>
      <c r="K37" s="22"/>
      <c r="L37" s="22"/>
      <c r="M37" s="22"/>
      <c r="N37" s="22"/>
      <c r="O37" s="22"/>
      <c r="P37" s="22"/>
    </row>
    <row r="38" spans="1:16" ht="39" customHeight="1">
      <c r="A38" s="22"/>
      <c r="B38" s="35"/>
      <c r="C38" s="1181" t="s">
        <v>537</v>
      </c>
      <c r="D38" s="1182"/>
      <c r="E38" s="1183"/>
      <c r="F38" s="36">
        <v>0.02</v>
      </c>
      <c r="G38" s="37">
        <v>0.02</v>
      </c>
      <c r="H38" s="37">
        <v>0.11</v>
      </c>
      <c r="I38" s="37" t="s">
        <v>538</v>
      </c>
      <c r="J38" s="38">
        <v>0.11</v>
      </c>
      <c r="K38" s="22"/>
      <c r="L38" s="22"/>
      <c r="M38" s="22"/>
      <c r="N38" s="22"/>
      <c r="O38" s="22"/>
      <c r="P38" s="22"/>
    </row>
    <row r="39" spans="1:16" ht="39" customHeight="1">
      <c r="A39" s="22"/>
      <c r="B39" s="35"/>
      <c r="C39" s="1181" t="s">
        <v>539</v>
      </c>
      <c r="D39" s="1182"/>
      <c r="E39" s="1183"/>
      <c r="F39" s="36">
        <v>0.02</v>
      </c>
      <c r="G39" s="37">
        <v>0</v>
      </c>
      <c r="H39" s="37">
        <v>0.01</v>
      </c>
      <c r="I39" s="37">
        <v>0.01</v>
      </c>
      <c r="J39" s="38">
        <v>0.01</v>
      </c>
      <c r="K39" s="22"/>
      <c r="L39" s="22"/>
      <c r="M39" s="22"/>
      <c r="N39" s="22"/>
      <c r="O39" s="22"/>
      <c r="P39" s="22"/>
    </row>
    <row r="40" spans="1:16" ht="39" customHeight="1">
      <c r="A40" s="22"/>
      <c r="B40" s="35"/>
      <c r="C40" s="1181" t="s">
        <v>540</v>
      </c>
      <c r="D40" s="1182"/>
      <c r="E40" s="1183"/>
      <c r="F40" s="36">
        <v>0</v>
      </c>
      <c r="G40" s="37">
        <v>0.01</v>
      </c>
      <c r="H40" s="37">
        <v>0</v>
      </c>
      <c r="I40" s="37">
        <v>0</v>
      </c>
      <c r="J40" s="38">
        <v>0</v>
      </c>
      <c r="K40" s="22"/>
      <c r="L40" s="22"/>
      <c r="M40" s="22"/>
      <c r="N40" s="22"/>
      <c r="O40" s="22"/>
      <c r="P40" s="22"/>
    </row>
    <row r="41" spans="1:16" ht="39" customHeight="1">
      <c r="A41" s="22"/>
      <c r="B41" s="35"/>
      <c r="C41" s="1181"/>
      <c r="D41" s="1182"/>
      <c r="E41" s="1183"/>
      <c r="F41" s="36"/>
      <c r="G41" s="37"/>
      <c r="H41" s="37"/>
      <c r="I41" s="37"/>
      <c r="J41" s="38"/>
      <c r="K41" s="22"/>
      <c r="L41" s="22"/>
      <c r="M41" s="22"/>
      <c r="N41" s="22"/>
      <c r="O41" s="22"/>
      <c r="P41" s="22"/>
    </row>
    <row r="42" spans="1:16" ht="39" customHeight="1">
      <c r="A42" s="22"/>
      <c r="B42" s="39"/>
      <c r="C42" s="1181" t="s">
        <v>541</v>
      </c>
      <c r="D42" s="1182"/>
      <c r="E42" s="1183"/>
      <c r="F42" s="36" t="s">
        <v>486</v>
      </c>
      <c r="G42" s="37" t="s">
        <v>486</v>
      </c>
      <c r="H42" s="37" t="s">
        <v>486</v>
      </c>
      <c r="I42" s="37" t="s">
        <v>486</v>
      </c>
      <c r="J42" s="38" t="s">
        <v>486</v>
      </c>
      <c r="K42" s="22"/>
      <c r="L42" s="22"/>
      <c r="M42" s="22"/>
      <c r="N42" s="22"/>
      <c r="O42" s="22"/>
      <c r="P42" s="22"/>
    </row>
    <row r="43" spans="1:16" ht="39" customHeight="1" thickBot="1">
      <c r="A43" s="22"/>
      <c r="B43" s="40"/>
      <c r="C43" s="1184" t="s">
        <v>542</v>
      </c>
      <c r="D43" s="1185"/>
      <c r="E43" s="1186"/>
      <c r="F43" s="41" t="s">
        <v>486</v>
      </c>
      <c r="G43" s="42" t="s">
        <v>486</v>
      </c>
      <c r="H43" s="42" t="s">
        <v>486</v>
      </c>
      <c r="I43" s="42" t="s">
        <v>486</v>
      </c>
      <c r="J43" s="43" t="s">
        <v>486</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ngKXZH4hRDGKmWNhRgXbE+R0/BleV7wu4/BqTrI+E8w05FU95T8YDjzxCcSukkftsTKt5AA6r5piqyBDBuTIDA==" saltValue="8cG48e9GqLxZtmnlAHU5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212" t="s">
        <v>9</v>
      </c>
      <c r="C45" s="1213"/>
      <c r="D45" s="58"/>
      <c r="E45" s="1218" t="s">
        <v>10</v>
      </c>
      <c r="F45" s="1218"/>
      <c r="G45" s="1218"/>
      <c r="H45" s="1218"/>
      <c r="I45" s="1218"/>
      <c r="J45" s="1219"/>
      <c r="K45" s="59">
        <v>886</v>
      </c>
      <c r="L45" s="60">
        <v>836</v>
      </c>
      <c r="M45" s="60">
        <v>869</v>
      </c>
      <c r="N45" s="60">
        <v>881</v>
      </c>
      <c r="O45" s="61">
        <v>883</v>
      </c>
      <c r="P45" s="48"/>
      <c r="Q45" s="48"/>
      <c r="R45" s="48"/>
      <c r="S45" s="48"/>
      <c r="T45" s="48"/>
      <c r="U45" s="48"/>
    </row>
    <row r="46" spans="1:21" ht="30.75" customHeight="1">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c r="A48" s="48"/>
      <c r="B48" s="1214"/>
      <c r="C48" s="1215"/>
      <c r="D48" s="62"/>
      <c r="E48" s="1191" t="s">
        <v>13</v>
      </c>
      <c r="F48" s="1191"/>
      <c r="G48" s="1191"/>
      <c r="H48" s="1191"/>
      <c r="I48" s="1191"/>
      <c r="J48" s="1192"/>
      <c r="K48" s="63">
        <v>37</v>
      </c>
      <c r="L48" s="64">
        <v>37</v>
      </c>
      <c r="M48" s="64">
        <v>37</v>
      </c>
      <c r="N48" s="64">
        <v>42</v>
      </c>
      <c r="O48" s="65">
        <v>38</v>
      </c>
      <c r="P48" s="48"/>
      <c r="Q48" s="48"/>
      <c r="R48" s="48"/>
      <c r="S48" s="48"/>
      <c r="T48" s="48"/>
      <c r="U48" s="48"/>
    </row>
    <row r="49" spans="1:21" ht="30.75" customHeight="1">
      <c r="A49" s="48"/>
      <c r="B49" s="1214"/>
      <c r="C49" s="1215"/>
      <c r="D49" s="62"/>
      <c r="E49" s="1191" t="s">
        <v>14</v>
      </c>
      <c r="F49" s="1191"/>
      <c r="G49" s="1191"/>
      <c r="H49" s="1191"/>
      <c r="I49" s="1191"/>
      <c r="J49" s="1192"/>
      <c r="K49" s="63">
        <v>65</v>
      </c>
      <c r="L49" s="64">
        <v>54</v>
      </c>
      <c r="M49" s="64">
        <v>47</v>
      </c>
      <c r="N49" s="64">
        <v>40</v>
      </c>
      <c r="O49" s="65">
        <v>18</v>
      </c>
      <c r="P49" s="48"/>
      <c r="Q49" s="48"/>
      <c r="R49" s="48"/>
      <c r="S49" s="48"/>
      <c r="T49" s="48"/>
      <c r="U49" s="48"/>
    </row>
    <row r="50" spans="1:21" ht="30.75" customHeight="1">
      <c r="A50" s="48"/>
      <c r="B50" s="1214"/>
      <c r="C50" s="1215"/>
      <c r="D50" s="62"/>
      <c r="E50" s="1191" t="s">
        <v>15</v>
      </c>
      <c r="F50" s="1191"/>
      <c r="G50" s="1191"/>
      <c r="H50" s="1191"/>
      <c r="I50" s="1191"/>
      <c r="J50" s="1192"/>
      <c r="K50" s="63">
        <v>0</v>
      </c>
      <c r="L50" s="64" t="s">
        <v>486</v>
      </c>
      <c r="M50" s="64" t="s">
        <v>486</v>
      </c>
      <c r="N50" s="64" t="s">
        <v>486</v>
      </c>
      <c r="O50" s="65" t="s">
        <v>486</v>
      </c>
      <c r="P50" s="48"/>
      <c r="Q50" s="48"/>
      <c r="R50" s="48"/>
      <c r="S50" s="48"/>
      <c r="T50" s="48"/>
      <c r="U50" s="48"/>
    </row>
    <row r="51" spans="1:21" ht="30.75" customHeight="1">
      <c r="A51" s="48"/>
      <c r="B51" s="1216"/>
      <c r="C51" s="1217"/>
      <c r="D51" s="66"/>
      <c r="E51" s="1191" t="s">
        <v>16</v>
      </c>
      <c r="F51" s="1191"/>
      <c r="G51" s="1191"/>
      <c r="H51" s="1191"/>
      <c r="I51" s="1191"/>
      <c r="J51" s="1192"/>
      <c r="K51" s="63" t="s">
        <v>486</v>
      </c>
      <c r="L51" s="64" t="s">
        <v>486</v>
      </c>
      <c r="M51" s="64" t="s">
        <v>486</v>
      </c>
      <c r="N51" s="64" t="s">
        <v>486</v>
      </c>
      <c r="O51" s="65" t="s">
        <v>486</v>
      </c>
      <c r="P51" s="48"/>
      <c r="Q51" s="48"/>
      <c r="R51" s="48"/>
      <c r="S51" s="48"/>
      <c r="T51" s="48"/>
      <c r="U51" s="48"/>
    </row>
    <row r="52" spans="1:21" ht="30.75" customHeight="1">
      <c r="A52" s="48"/>
      <c r="B52" s="1189" t="s">
        <v>17</v>
      </c>
      <c r="C52" s="1190"/>
      <c r="D52" s="66"/>
      <c r="E52" s="1191" t="s">
        <v>18</v>
      </c>
      <c r="F52" s="1191"/>
      <c r="G52" s="1191"/>
      <c r="H52" s="1191"/>
      <c r="I52" s="1191"/>
      <c r="J52" s="1192"/>
      <c r="K52" s="63">
        <v>772</v>
      </c>
      <c r="L52" s="64">
        <v>728</v>
      </c>
      <c r="M52" s="64">
        <v>743</v>
      </c>
      <c r="N52" s="64">
        <v>738</v>
      </c>
      <c r="O52" s="65">
        <v>719</v>
      </c>
      <c r="P52" s="48"/>
      <c r="Q52" s="48"/>
      <c r="R52" s="48"/>
      <c r="S52" s="48"/>
      <c r="T52" s="48"/>
      <c r="U52" s="48"/>
    </row>
    <row r="53" spans="1:21" ht="30.75" customHeight="1" thickBot="1">
      <c r="A53" s="48"/>
      <c r="B53" s="1193" t="s">
        <v>19</v>
      </c>
      <c r="C53" s="1194"/>
      <c r="D53" s="67"/>
      <c r="E53" s="1195" t="s">
        <v>20</v>
      </c>
      <c r="F53" s="1195"/>
      <c r="G53" s="1195"/>
      <c r="H53" s="1195"/>
      <c r="I53" s="1195"/>
      <c r="J53" s="1196"/>
      <c r="K53" s="68">
        <v>216</v>
      </c>
      <c r="L53" s="69">
        <v>199</v>
      </c>
      <c r="M53" s="69">
        <v>210</v>
      </c>
      <c r="N53" s="69">
        <v>225</v>
      </c>
      <c r="O53" s="70">
        <v>220</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c r="B58" s="1197" t="s">
        <v>24</v>
      </c>
      <c r="C58" s="1198"/>
      <c r="D58" s="1203" t="s">
        <v>25</v>
      </c>
      <c r="E58" s="1204"/>
      <c r="F58" s="1204"/>
      <c r="G58" s="1204"/>
      <c r="H58" s="1204"/>
      <c r="I58" s="1204"/>
      <c r="J58" s="1205"/>
      <c r="K58" s="83"/>
      <c r="L58" s="84"/>
      <c r="M58" s="84"/>
      <c r="N58" s="84"/>
      <c r="O58" s="85"/>
    </row>
    <row r="59" spans="1:21" ht="31.5" customHeight="1">
      <c r="B59" s="1199"/>
      <c r="C59" s="1200"/>
      <c r="D59" s="1206" t="s">
        <v>26</v>
      </c>
      <c r="E59" s="1207"/>
      <c r="F59" s="1207"/>
      <c r="G59" s="1207"/>
      <c r="H59" s="1207"/>
      <c r="I59" s="1207"/>
      <c r="J59" s="1208"/>
      <c r="K59" s="86"/>
      <c r="L59" s="87"/>
      <c r="M59" s="87"/>
      <c r="N59" s="87"/>
      <c r="O59" s="88"/>
    </row>
    <row r="60" spans="1:21" ht="31.5" customHeight="1" thickBot="1">
      <c r="B60" s="1201"/>
      <c r="C60" s="1202"/>
      <c r="D60" s="1209" t="s">
        <v>27</v>
      </c>
      <c r="E60" s="1210"/>
      <c r="F60" s="1210"/>
      <c r="G60" s="1210"/>
      <c r="H60" s="1210"/>
      <c r="I60" s="1210"/>
      <c r="J60" s="1211"/>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mBkkh0/tQOMh57hBS/QhZeBSnvCDrF1DhcW7UZMq6HJkkY1sFpqsKfGnJUVk5Z03GmBdHu7asXd5NB7m7oX7Q==" saltValue="+OOYry9So6h+KLc9LBbvV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525</v>
      </c>
      <c r="J40" s="103" t="s">
        <v>526</v>
      </c>
      <c r="K40" s="103" t="s">
        <v>527</v>
      </c>
      <c r="L40" s="103" t="s">
        <v>528</v>
      </c>
      <c r="M40" s="104" t="s">
        <v>529</v>
      </c>
    </row>
    <row r="41" spans="2:13" ht="27.75" customHeight="1">
      <c r="B41" s="1232" t="s">
        <v>30</v>
      </c>
      <c r="C41" s="1233"/>
      <c r="D41" s="105"/>
      <c r="E41" s="1234" t="s">
        <v>31</v>
      </c>
      <c r="F41" s="1234"/>
      <c r="G41" s="1234"/>
      <c r="H41" s="1235"/>
      <c r="I41" s="355">
        <v>7733</v>
      </c>
      <c r="J41" s="356">
        <v>7616</v>
      </c>
      <c r="K41" s="356">
        <v>7428</v>
      </c>
      <c r="L41" s="356">
        <v>7015</v>
      </c>
      <c r="M41" s="357">
        <v>6849</v>
      </c>
    </row>
    <row r="42" spans="2:13" ht="27.75" customHeight="1">
      <c r="B42" s="1222"/>
      <c r="C42" s="1223"/>
      <c r="D42" s="106"/>
      <c r="E42" s="1226" t="s">
        <v>32</v>
      </c>
      <c r="F42" s="1226"/>
      <c r="G42" s="1226"/>
      <c r="H42" s="1227"/>
      <c r="I42" s="358" t="s">
        <v>486</v>
      </c>
      <c r="J42" s="359">
        <v>117</v>
      </c>
      <c r="K42" s="359">
        <v>98</v>
      </c>
      <c r="L42" s="359">
        <v>79</v>
      </c>
      <c r="M42" s="360">
        <v>43</v>
      </c>
    </row>
    <row r="43" spans="2:13" ht="27.75" customHeight="1">
      <c r="B43" s="1222"/>
      <c r="C43" s="1223"/>
      <c r="D43" s="106"/>
      <c r="E43" s="1226" t="s">
        <v>33</v>
      </c>
      <c r="F43" s="1226"/>
      <c r="G43" s="1226"/>
      <c r="H43" s="1227"/>
      <c r="I43" s="358">
        <v>311</v>
      </c>
      <c r="J43" s="359">
        <v>293</v>
      </c>
      <c r="K43" s="359">
        <v>276</v>
      </c>
      <c r="L43" s="359">
        <v>247</v>
      </c>
      <c r="M43" s="360">
        <v>232</v>
      </c>
    </row>
    <row r="44" spans="2:13" ht="27.75" customHeight="1">
      <c r="B44" s="1222"/>
      <c r="C44" s="1223"/>
      <c r="D44" s="106"/>
      <c r="E44" s="1226" t="s">
        <v>34</v>
      </c>
      <c r="F44" s="1226"/>
      <c r="G44" s="1226"/>
      <c r="H44" s="1227"/>
      <c r="I44" s="358">
        <v>247</v>
      </c>
      <c r="J44" s="359">
        <v>169</v>
      </c>
      <c r="K44" s="359">
        <v>76</v>
      </c>
      <c r="L44" s="359">
        <v>33</v>
      </c>
      <c r="M44" s="360">
        <v>20</v>
      </c>
    </row>
    <row r="45" spans="2:13" ht="27.75" customHeight="1">
      <c r="B45" s="1222"/>
      <c r="C45" s="1223"/>
      <c r="D45" s="106"/>
      <c r="E45" s="1226" t="s">
        <v>35</v>
      </c>
      <c r="F45" s="1226"/>
      <c r="G45" s="1226"/>
      <c r="H45" s="1227"/>
      <c r="I45" s="358">
        <v>1141</v>
      </c>
      <c r="J45" s="359">
        <v>1101</v>
      </c>
      <c r="K45" s="359">
        <v>1097</v>
      </c>
      <c r="L45" s="359">
        <v>968</v>
      </c>
      <c r="M45" s="360">
        <v>893</v>
      </c>
    </row>
    <row r="46" spans="2:13" ht="27.75" customHeight="1">
      <c r="B46" s="1222"/>
      <c r="C46" s="1223"/>
      <c r="D46" s="107"/>
      <c r="E46" s="1226" t="s">
        <v>36</v>
      </c>
      <c r="F46" s="1226"/>
      <c r="G46" s="1226"/>
      <c r="H46" s="1227"/>
      <c r="I46" s="358" t="s">
        <v>486</v>
      </c>
      <c r="J46" s="359" t="s">
        <v>486</v>
      </c>
      <c r="K46" s="359" t="s">
        <v>486</v>
      </c>
      <c r="L46" s="359" t="s">
        <v>486</v>
      </c>
      <c r="M46" s="360" t="s">
        <v>486</v>
      </c>
    </row>
    <row r="47" spans="2:13" ht="27.75" customHeight="1">
      <c r="B47" s="1222"/>
      <c r="C47" s="1223"/>
      <c r="D47" s="108"/>
      <c r="E47" s="1236" t="s">
        <v>37</v>
      </c>
      <c r="F47" s="1237"/>
      <c r="G47" s="1237"/>
      <c r="H47" s="1238"/>
      <c r="I47" s="358" t="s">
        <v>486</v>
      </c>
      <c r="J47" s="359" t="s">
        <v>486</v>
      </c>
      <c r="K47" s="359" t="s">
        <v>486</v>
      </c>
      <c r="L47" s="359" t="s">
        <v>486</v>
      </c>
      <c r="M47" s="360" t="s">
        <v>486</v>
      </c>
    </row>
    <row r="48" spans="2:13" ht="27.75" customHeight="1">
      <c r="B48" s="1222"/>
      <c r="C48" s="1223"/>
      <c r="D48" s="106"/>
      <c r="E48" s="1226" t="s">
        <v>38</v>
      </c>
      <c r="F48" s="1226"/>
      <c r="G48" s="1226"/>
      <c r="H48" s="1227"/>
      <c r="I48" s="358" t="s">
        <v>486</v>
      </c>
      <c r="J48" s="359" t="s">
        <v>486</v>
      </c>
      <c r="K48" s="359" t="s">
        <v>486</v>
      </c>
      <c r="L48" s="359" t="s">
        <v>486</v>
      </c>
      <c r="M48" s="360" t="s">
        <v>486</v>
      </c>
    </row>
    <row r="49" spans="2:13" ht="27.75" customHeight="1">
      <c r="B49" s="1224"/>
      <c r="C49" s="1225"/>
      <c r="D49" s="106"/>
      <c r="E49" s="1226" t="s">
        <v>39</v>
      </c>
      <c r="F49" s="1226"/>
      <c r="G49" s="1226"/>
      <c r="H49" s="1227"/>
      <c r="I49" s="358" t="s">
        <v>486</v>
      </c>
      <c r="J49" s="359" t="s">
        <v>486</v>
      </c>
      <c r="K49" s="359" t="s">
        <v>486</v>
      </c>
      <c r="L49" s="359" t="s">
        <v>486</v>
      </c>
      <c r="M49" s="360" t="s">
        <v>486</v>
      </c>
    </row>
    <row r="50" spans="2:13" ht="27.75" customHeight="1">
      <c r="B50" s="1220" t="s">
        <v>40</v>
      </c>
      <c r="C50" s="1221"/>
      <c r="D50" s="109"/>
      <c r="E50" s="1226" t="s">
        <v>41</v>
      </c>
      <c r="F50" s="1226"/>
      <c r="G50" s="1226"/>
      <c r="H50" s="1227"/>
      <c r="I50" s="358">
        <v>4738</v>
      </c>
      <c r="J50" s="359">
        <v>4995</v>
      </c>
      <c r="K50" s="359">
        <v>5023</v>
      </c>
      <c r="L50" s="359">
        <v>6235</v>
      </c>
      <c r="M50" s="360">
        <v>6372</v>
      </c>
    </row>
    <row r="51" spans="2:13" ht="27.75" customHeight="1">
      <c r="B51" s="1222"/>
      <c r="C51" s="1223"/>
      <c r="D51" s="106"/>
      <c r="E51" s="1226" t="s">
        <v>42</v>
      </c>
      <c r="F51" s="1226"/>
      <c r="G51" s="1226"/>
      <c r="H51" s="1227"/>
      <c r="I51" s="358" t="s">
        <v>486</v>
      </c>
      <c r="J51" s="359" t="s">
        <v>486</v>
      </c>
      <c r="K51" s="359" t="s">
        <v>486</v>
      </c>
      <c r="L51" s="359" t="s">
        <v>486</v>
      </c>
      <c r="M51" s="360" t="s">
        <v>486</v>
      </c>
    </row>
    <row r="52" spans="2:13" ht="27.75" customHeight="1">
      <c r="B52" s="1224"/>
      <c r="C52" s="1225"/>
      <c r="D52" s="106"/>
      <c r="E52" s="1226" t="s">
        <v>43</v>
      </c>
      <c r="F52" s="1226"/>
      <c r="G52" s="1226"/>
      <c r="H52" s="1227"/>
      <c r="I52" s="358">
        <v>7127</v>
      </c>
      <c r="J52" s="359">
        <v>6623</v>
      </c>
      <c r="K52" s="359">
        <v>6365</v>
      </c>
      <c r="L52" s="359">
        <v>5974</v>
      </c>
      <c r="M52" s="360">
        <v>6348</v>
      </c>
    </row>
    <row r="53" spans="2:13" ht="27.75" customHeight="1" thickBot="1">
      <c r="B53" s="1228" t="s">
        <v>19</v>
      </c>
      <c r="C53" s="1229"/>
      <c r="D53" s="110"/>
      <c r="E53" s="1230" t="s">
        <v>44</v>
      </c>
      <c r="F53" s="1230"/>
      <c r="G53" s="1230"/>
      <c r="H53" s="1231"/>
      <c r="I53" s="361">
        <v>-2434</v>
      </c>
      <c r="J53" s="362">
        <v>-2322</v>
      </c>
      <c r="K53" s="362">
        <v>-2413</v>
      </c>
      <c r="L53" s="362">
        <v>-3867</v>
      </c>
      <c r="M53" s="363">
        <v>-4684</v>
      </c>
    </row>
    <row r="54" spans="2:13" ht="27.75" customHeight="1">
      <c r="B54" s="111"/>
      <c r="C54" s="112"/>
      <c r="D54" s="112"/>
      <c r="E54" s="113"/>
      <c r="F54" s="113"/>
      <c r="G54" s="113"/>
      <c r="H54" s="113"/>
      <c r="I54" s="114"/>
      <c r="J54" s="114"/>
      <c r="K54" s="114"/>
      <c r="L54" s="114"/>
      <c r="M54" s="114"/>
    </row>
    <row r="55" spans="2:13" ht="13"/>
  </sheetData>
  <sheetProtection algorithmName="SHA-512" hashValue="Y9QSNlgvOtWy0VNQSfzZqlglx44o31D+TgVJXC22HZSX5uZR4H4JsjJJoIDJRIrHVL3dx5q/JZcg2M4adB1BEQ==" saltValue="caMduaBoR0Ld7ogjlEL79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527</v>
      </c>
      <c r="G54" s="119" t="s">
        <v>528</v>
      </c>
      <c r="H54" s="120" t="s">
        <v>529</v>
      </c>
    </row>
    <row r="55" spans="2:8" ht="52.5" customHeight="1">
      <c r="B55" s="121"/>
      <c r="C55" s="1247" t="s">
        <v>46</v>
      </c>
      <c r="D55" s="1247"/>
      <c r="E55" s="1248"/>
      <c r="F55" s="122">
        <v>1706</v>
      </c>
      <c r="G55" s="122">
        <v>1475</v>
      </c>
      <c r="H55" s="123">
        <v>1169</v>
      </c>
    </row>
    <row r="56" spans="2:8" ht="52.5" customHeight="1">
      <c r="B56" s="124"/>
      <c r="C56" s="1249" t="s">
        <v>47</v>
      </c>
      <c r="D56" s="1249"/>
      <c r="E56" s="1250"/>
      <c r="F56" s="125">
        <v>466</v>
      </c>
      <c r="G56" s="125">
        <v>467</v>
      </c>
      <c r="H56" s="126">
        <v>468</v>
      </c>
    </row>
    <row r="57" spans="2:8" ht="53.25" customHeight="1">
      <c r="B57" s="124"/>
      <c r="C57" s="1251" t="s">
        <v>48</v>
      </c>
      <c r="D57" s="1251"/>
      <c r="E57" s="1252"/>
      <c r="F57" s="127">
        <v>3795</v>
      </c>
      <c r="G57" s="127">
        <v>4553</v>
      </c>
      <c r="H57" s="128">
        <v>5002</v>
      </c>
    </row>
    <row r="58" spans="2:8" ht="45.75" customHeight="1">
      <c r="B58" s="129"/>
      <c r="C58" s="1239" t="s">
        <v>548</v>
      </c>
      <c r="D58" s="1240"/>
      <c r="E58" s="1241"/>
      <c r="F58" s="130">
        <v>630</v>
      </c>
      <c r="G58" s="130">
        <v>1330</v>
      </c>
      <c r="H58" s="131">
        <v>1818</v>
      </c>
    </row>
    <row r="59" spans="2:8" ht="45.75" customHeight="1">
      <c r="B59" s="129"/>
      <c r="C59" s="1239" t="s">
        <v>549</v>
      </c>
      <c r="D59" s="1240"/>
      <c r="E59" s="1241"/>
      <c r="F59" s="130">
        <v>1095</v>
      </c>
      <c r="G59" s="130">
        <v>1096</v>
      </c>
      <c r="H59" s="131">
        <v>1066</v>
      </c>
    </row>
    <row r="60" spans="2:8" ht="45.75" customHeight="1">
      <c r="B60" s="129"/>
      <c r="C60" s="1239" t="s">
        <v>550</v>
      </c>
      <c r="D60" s="1240"/>
      <c r="E60" s="1241"/>
      <c r="F60" s="130">
        <v>969</v>
      </c>
      <c r="G60" s="130">
        <v>970</v>
      </c>
      <c r="H60" s="131">
        <v>972</v>
      </c>
    </row>
    <row r="61" spans="2:8" ht="45.75" customHeight="1">
      <c r="B61" s="129"/>
      <c r="C61" s="1239" t="s">
        <v>551</v>
      </c>
      <c r="D61" s="1240"/>
      <c r="E61" s="1241"/>
      <c r="F61" s="130">
        <v>770</v>
      </c>
      <c r="G61" s="130">
        <v>731</v>
      </c>
      <c r="H61" s="131">
        <v>687</v>
      </c>
    </row>
    <row r="62" spans="2:8" ht="45.75" customHeight="1" thickBot="1">
      <c r="B62" s="132"/>
      <c r="C62" s="1242" t="s">
        <v>552</v>
      </c>
      <c r="D62" s="1243"/>
      <c r="E62" s="1244"/>
      <c r="F62" s="133">
        <v>261</v>
      </c>
      <c r="G62" s="133">
        <v>253</v>
      </c>
      <c r="H62" s="134">
        <v>329</v>
      </c>
    </row>
    <row r="63" spans="2:8" ht="52.5" customHeight="1" thickBot="1">
      <c r="B63" s="135"/>
      <c r="C63" s="1245" t="s">
        <v>49</v>
      </c>
      <c r="D63" s="1245"/>
      <c r="E63" s="1246"/>
      <c r="F63" s="136">
        <v>5966</v>
      </c>
      <c r="G63" s="136">
        <v>6494</v>
      </c>
      <c r="H63" s="137">
        <v>6638</v>
      </c>
    </row>
    <row r="64" spans="2:8" ht="13"/>
  </sheetData>
  <sheetProtection algorithmName="SHA-512" hashValue="heYUEdupnte/8AkmPpKURHzNZFFqLAn+7gHIqKeFnUUoLRxikJfKgNNnUOqSMztoepZ3rvnVWEcXWsHkkno9Dg==" saltValue="LmlXljNOzr8bZQPAgWRr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c r="DD19" s="366"/>
      <c r="DE19" s="366"/>
    </row>
    <row r="20" spans="1:109" ht="13">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ht="13">
      <c r="B23" s="372"/>
    </row>
    <row r="24" spans="1:109" ht="13">
      <c r="B24" s="372"/>
    </row>
    <row r="25" spans="1:109" ht="13">
      <c r="B25" s="372"/>
    </row>
    <row r="26" spans="1:109" ht="13">
      <c r="B26" s="372"/>
    </row>
    <row r="27" spans="1:109" ht="13">
      <c r="B27" s="372"/>
    </row>
    <row r="28" spans="1:109" ht="13">
      <c r="B28" s="372"/>
    </row>
    <row r="29" spans="1:109" ht="13">
      <c r="B29" s="372"/>
    </row>
    <row r="30" spans="1:109" ht="13">
      <c r="B30" s="372"/>
    </row>
    <row r="31" spans="1:109" ht="13">
      <c r="B31" s="372"/>
    </row>
    <row r="32" spans="1:109" ht="13">
      <c r="B32" s="372"/>
    </row>
    <row r="33" spans="2:109" ht="13">
      <c r="B33" s="372"/>
    </row>
    <row r="34" spans="2:109" ht="13">
      <c r="B34" s="372"/>
    </row>
    <row r="35" spans="2:109" ht="13">
      <c r="B35" s="372"/>
    </row>
    <row r="36" spans="2:109" ht="13">
      <c r="B36" s="372"/>
    </row>
    <row r="37" spans="2:109" ht="13">
      <c r="B37" s="372"/>
    </row>
    <row r="38" spans="2:109" ht="13">
      <c r="B38" s="372"/>
    </row>
    <row r="39" spans="2:109" ht="13">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c r="B40" s="377"/>
      <c r="DD40" s="377"/>
      <c r="DE40" s="366"/>
    </row>
    <row r="41" spans="2:109" ht="16.5">
      <c r="B41" s="378" t="s">
        <v>561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c r="B42" s="372"/>
      <c r="G42" s="379"/>
      <c r="I42" s="380"/>
      <c r="J42" s="380"/>
      <c r="K42" s="380"/>
      <c r="AM42" s="379"/>
      <c r="AN42" s="379" t="s">
        <v>562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5" t="s">
        <v>563</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c r="B49" s="372"/>
      <c r="AN49" s="366" t="s">
        <v>564</v>
      </c>
    </row>
    <row r="50" spans="1:109" ht="13">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525</v>
      </c>
      <c r="BQ50" s="1258"/>
      <c r="BR50" s="1258"/>
      <c r="BS50" s="1258"/>
      <c r="BT50" s="1258"/>
      <c r="BU50" s="1258"/>
      <c r="BV50" s="1258"/>
      <c r="BW50" s="1258"/>
      <c r="BX50" s="1258" t="s">
        <v>526</v>
      </c>
      <c r="BY50" s="1258"/>
      <c r="BZ50" s="1258"/>
      <c r="CA50" s="1258"/>
      <c r="CB50" s="1258"/>
      <c r="CC50" s="1258"/>
      <c r="CD50" s="1258"/>
      <c r="CE50" s="1258"/>
      <c r="CF50" s="1258" t="s">
        <v>527</v>
      </c>
      <c r="CG50" s="1258"/>
      <c r="CH50" s="1258"/>
      <c r="CI50" s="1258"/>
      <c r="CJ50" s="1258"/>
      <c r="CK50" s="1258"/>
      <c r="CL50" s="1258"/>
      <c r="CM50" s="1258"/>
      <c r="CN50" s="1258" t="s">
        <v>528</v>
      </c>
      <c r="CO50" s="1258"/>
      <c r="CP50" s="1258"/>
      <c r="CQ50" s="1258"/>
      <c r="CR50" s="1258"/>
      <c r="CS50" s="1258"/>
      <c r="CT50" s="1258"/>
      <c r="CU50" s="1258"/>
      <c r="CV50" s="1258" t="s">
        <v>529</v>
      </c>
      <c r="CW50" s="1258"/>
      <c r="CX50" s="1258"/>
      <c r="CY50" s="1258"/>
      <c r="CZ50" s="1258"/>
      <c r="DA50" s="1258"/>
      <c r="DB50" s="1258"/>
      <c r="DC50" s="1258"/>
    </row>
    <row r="51" spans="1:109" ht="13.5" customHeight="1">
      <c r="B51" s="372"/>
      <c r="G51" s="1261"/>
      <c r="H51" s="1261"/>
      <c r="I51" s="1274"/>
      <c r="J51" s="1274"/>
      <c r="K51" s="1260"/>
      <c r="L51" s="1260"/>
      <c r="M51" s="1260"/>
      <c r="N51" s="1260"/>
      <c r="AM51" s="381"/>
      <c r="AN51" s="1256" t="s">
        <v>565</v>
      </c>
      <c r="AO51" s="1256"/>
      <c r="AP51" s="1256"/>
      <c r="AQ51" s="1256"/>
      <c r="AR51" s="1256"/>
      <c r="AS51" s="1256"/>
      <c r="AT51" s="1256"/>
      <c r="AU51" s="1256"/>
      <c r="AV51" s="1256"/>
      <c r="AW51" s="1256"/>
      <c r="AX51" s="1256"/>
      <c r="AY51" s="1256"/>
      <c r="AZ51" s="1256"/>
      <c r="BA51" s="1256"/>
      <c r="BB51" s="1256" t="s">
        <v>566</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567</v>
      </c>
      <c r="BC53" s="1256"/>
      <c r="BD53" s="1256"/>
      <c r="BE53" s="1256"/>
      <c r="BF53" s="1256"/>
      <c r="BG53" s="1256"/>
      <c r="BH53" s="1256"/>
      <c r="BI53" s="1256"/>
      <c r="BJ53" s="1256"/>
      <c r="BK53" s="1256"/>
      <c r="BL53" s="1256"/>
      <c r="BM53" s="1256"/>
      <c r="BN53" s="1256"/>
      <c r="BO53" s="1256"/>
      <c r="BP53" s="1253">
        <v>54.2</v>
      </c>
      <c r="BQ53" s="1253"/>
      <c r="BR53" s="1253"/>
      <c r="BS53" s="1253"/>
      <c r="BT53" s="1253"/>
      <c r="BU53" s="1253"/>
      <c r="BV53" s="1253"/>
      <c r="BW53" s="1253"/>
      <c r="BX53" s="1253">
        <v>56.4</v>
      </c>
      <c r="BY53" s="1253"/>
      <c r="BZ53" s="1253"/>
      <c r="CA53" s="1253"/>
      <c r="CB53" s="1253"/>
      <c r="CC53" s="1253"/>
      <c r="CD53" s="1253"/>
      <c r="CE53" s="1253"/>
      <c r="CF53" s="1253">
        <v>58.4</v>
      </c>
      <c r="CG53" s="1253"/>
      <c r="CH53" s="1253"/>
      <c r="CI53" s="1253"/>
      <c r="CJ53" s="1253"/>
      <c r="CK53" s="1253"/>
      <c r="CL53" s="1253"/>
      <c r="CM53" s="1253"/>
      <c r="CN53" s="1253">
        <v>59.7</v>
      </c>
      <c r="CO53" s="1253"/>
      <c r="CP53" s="1253"/>
      <c r="CQ53" s="1253"/>
      <c r="CR53" s="1253"/>
      <c r="CS53" s="1253"/>
      <c r="CT53" s="1253"/>
      <c r="CU53" s="1253"/>
      <c r="CV53" s="1253">
        <v>60.9</v>
      </c>
      <c r="CW53" s="1253"/>
      <c r="CX53" s="1253"/>
      <c r="CY53" s="1253"/>
      <c r="CZ53" s="1253"/>
      <c r="DA53" s="1253"/>
      <c r="DB53" s="1253"/>
      <c r="DC53" s="1253"/>
    </row>
    <row r="54" spans="1:109" ht="13">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c r="A55" s="380"/>
      <c r="B55" s="372"/>
      <c r="G55" s="1259"/>
      <c r="H55" s="1259"/>
      <c r="I55" s="1259"/>
      <c r="J55" s="1259"/>
      <c r="K55" s="1260"/>
      <c r="L55" s="1260"/>
      <c r="M55" s="1260"/>
      <c r="N55" s="1260"/>
      <c r="AN55" s="1258" t="s">
        <v>568</v>
      </c>
      <c r="AO55" s="1258"/>
      <c r="AP55" s="1258"/>
      <c r="AQ55" s="1258"/>
      <c r="AR55" s="1258"/>
      <c r="AS55" s="1258"/>
      <c r="AT55" s="1258"/>
      <c r="AU55" s="1258"/>
      <c r="AV55" s="1258"/>
      <c r="AW55" s="1258"/>
      <c r="AX55" s="1258"/>
      <c r="AY55" s="1258"/>
      <c r="AZ55" s="1258"/>
      <c r="BA55" s="1258"/>
      <c r="BB55" s="1256" t="s">
        <v>566</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567</v>
      </c>
      <c r="BC57" s="1256"/>
      <c r="BD57" s="1256"/>
      <c r="BE57" s="1256"/>
      <c r="BF57" s="1256"/>
      <c r="BG57" s="1256"/>
      <c r="BH57" s="1256"/>
      <c r="BI57" s="1256"/>
      <c r="BJ57" s="1256"/>
      <c r="BK57" s="1256"/>
      <c r="BL57" s="1256"/>
      <c r="BM57" s="1256"/>
      <c r="BN57" s="1256"/>
      <c r="BO57" s="1256"/>
      <c r="BP57" s="1253">
        <v>61.6</v>
      </c>
      <c r="BQ57" s="1253"/>
      <c r="BR57" s="1253"/>
      <c r="BS57" s="1253"/>
      <c r="BT57" s="1253"/>
      <c r="BU57" s="1253"/>
      <c r="BV57" s="1253"/>
      <c r="BW57" s="1253"/>
      <c r="BX57" s="1253">
        <v>64.400000000000006</v>
      </c>
      <c r="BY57" s="1253"/>
      <c r="BZ57" s="1253"/>
      <c r="CA57" s="1253"/>
      <c r="CB57" s="1253"/>
      <c r="CC57" s="1253"/>
      <c r="CD57" s="1253"/>
      <c r="CE57" s="1253"/>
      <c r="CF57" s="1253">
        <v>65.3</v>
      </c>
      <c r="CG57" s="1253"/>
      <c r="CH57" s="1253"/>
      <c r="CI57" s="1253"/>
      <c r="CJ57" s="1253"/>
      <c r="CK57" s="1253"/>
      <c r="CL57" s="1253"/>
      <c r="CM57" s="1253"/>
      <c r="CN57" s="1253">
        <v>66.7</v>
      </c>
      <c r="CO57" s="1253"/>
      <c r="CP57" s="1253"/>
      <c r="CQ57" s="1253"/>
      <c r="CR57" s="1253"/>
      <c r="CS57" s="1253"/>
      <c r="CT57" s="1253"/>
      <c r="CU57" s="1253"/>
      <c r="CV57" s="1253">
        <v>67.2</v>
      </c>
      <c r="CW57" s="1253"/>
      <c r="CX57" s="1253"/>
      <c r="CY57" s="1253"/>
      <c r="CZ57" s="1253"/>
      <c r="DA57" s="1253"/>
      <c r="DB57" s="1253"/>
      <c r="DC57" s="1253"/>
      <c r="DD57" s="385"/>
      <c r="DE57" s="384"/>
    </row>
    <row r="58" spans="1:109" s="380" customFormat="1" ht="13">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c r="B63" s="391" t="s">
        <v>569</v>
      </c>
    </row>
    <row r="64" spans="1:109" ht="13">
      <c r="B64" s="372"/>
      <c r="G64" s="379"/>
      <c r="I64" s="392"/>
      <c r="J64" s="392"/>
      <c r="K64" s="392"/>
      <c r="L64" s="392"/>
      <c r="M64" s="392"/>
      <c r="N64" s="393"/>
      <c r="AM64" s="379"/>
      <c r="AN64" s="379" t="s">
        <v>562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c r="B65" s="372"/>
      <c r="AN65" s="1265" t="s">
        <v>570</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c r="B71" s="372"/>
      <c r="G71" s="397"/>
      <c r="I71" s="398"/>
      <c r="J71" s="395"/>
      <c r="K71" s="395"/>
      <c r="L71" s="396"/>
      <c r="M71" s="395"/>
      <c r="N71" s="396"/>
      <c r="AM71" s="397"/>
      <c r="AN71" s="366" t="s">
        <v>564</v>
      </c>
    </row>
    <row r="72" spans="2:107" ht="13">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525</v>
      </c>
      <c r="BQ72" s="1258"/>
      <c r="BR72" s="1258"/>
      <c r="BS72" s="1258"/>
      <c r="BT72" s="1258"/>
      <c r="BU72" s="1258"/>
      <c r="BV72" s="1258"/>
      <c r="BW72" s="1258"/>
      <c r="BX72" s="1258" t="s">
        <v>526</v>
      </c>
      <c r="BY72" s="1258"/>
      <c r="BZ72" s="1258"/>
      <c r="CA72" s="1258"/>
      <c r="CB72" s="1258"/>
      <c r="CC72" s="1258"/>
      <c r="CD72" s="1258"/>
      <c r="CE72" s="1258"/>
      <c r="CF72" s="1258" t="s">
        <v>527</v>
      </c>
      <c r="CG72" s="1258"/>
      <c r="CH72" s="1258"/>
      <c r="CI72" s="1258"/>
      <c r="CJ72" s="1258"/>
      <c r="CK72" s="1258"/>
      <c r="CL72" s="1258"/>
      <c r="CM72" s="1258"/>
      <c r="CN72" s="1258" t="s">
        <v>528</v>
      </c>
      <c r="CO72" s="1258"/>
      <c r="CP72" s="1258"/>
      <c r="CQ72" s="1258"/>
      <c r="CR72" s="1258"/>
      <c r="CS72" s="1258"/>
      <c r="CT72" s="1258"/>
      <c r="CU72" s="1258"/>
      <c r="CV72" s="1258" t="s">
        <v>529</v>
      </c>
      <c r="CW72" s="1258"/>
      <c r="CX72" s="1258"/>
      <c r="CY72" s="1258"/>
      <c r="CZ72" s="1258"/>
      <c r="DA72" s="1258"/>
      <c r="DB72" s="1258"/>
      <c r="DC72" s="1258"/>
    </row>
    <row r="73" spans="2:107" ht="13">
      <c r="B73" s="372"/>
      <c r="G73" s="1261"/>
      <c r="H73" s="1261"/>
      <c r="I73" s="1261"/>
      <c r="J73" s="1261"/>
      <c r="K73" s="1257"/>
      <c r="L73" s="1257"/>
      <c r="M73" s="1257"/>
      <c r="N73" s="1257"/>
      <c r="AM73" s="381"/>
      <c r="AN73" s="1256" t="s">
        <v>565</v>
      </c>
      <c r="AO73" s="1256"/>
      <c r="AP73" s="1256"/>
      <c r="AQ73" s="1256"/>
      <c r="AR73" s="1256"/>
      <c r="AS73" s="1256"/>
      <c r="AT73" s="1256"/>
      <c r="AU73" s="1256"/>
      <c r="AV73" s="1256"/>
      <c r="AW73" s="1256"/>
      <c r="AX73" s="1256"/>
      <c r="AY73" s="1256"/>
      <c r="AZ73" s="1256"/>
      <c r="BA73" s="1256"/>
      <c r="BB73" s="1256" t="s">
        <v>566</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571</v>
      </c>
      <c r="BC75" s="1256"/>
      <c r="BD75" s="1256"/>
      <c r="BE75" s="1256"/>
      <c r="BF75" s="1256"/>
      <c r="BG75" s="1256"/>
      <c r="BH75" s="1256"/>
      <c r="BI75" s="1256"/>
      <c r="BJ75" s="1256"/>
      <c r="BK75" s="1256"/>
      <c r="BL75" s="1256"/>
      <c r="BM75" s="1256"/>
      <c r="BN75" s="1256"/>
      <c r="BO75" s="1256"/>
      <c r="BP75" s="1253">
        <v>6.9</v>
      </c>
      <c r="BQ75" s="1253"/>
      <c r="BR75" s="1253"/>
      <c r="BS75" s="1253"/>
      <c r="BT75" s="1253"/>
      <c r="BU75" s="1253"/>
      <c r="BV75" s="1253"/>
      <c r="BW75" s="1253"/>
      <c r="BX75" s="1253">
        <v>6.3</v>
      </c>
      <c r="BY75" s="1253"/>
      <c r="BZ75" s="1253"/>
      <c r="CA75" s="1253"/>
      <c r="CB75" s="1253"/>
      <c r="CC75" s="1253"/>
      <c r="CD75" s="1253"/>
      <c r="CE75" s="1253"/>
      <c r="CF75" s="1253">
        <v>6.1</v>
      </c>
      <c r="CG75" s="1253"/>
      <c r="CH75" s="1253"/>
      <c r="CI75" s="1253"/>
      <c r="CJ75" s="1253"/>
      <c r="CK75" s="1253"/>
      <c r="CL75" s="1253"/>
      <c r="CM75" s="1253"/>
      <c r="CN75" s="1253">
        <v>6.1</v>
      </c>
      <c r="CO75" s="1253"/>
      <c r="CP75" s="1253"/>
      <c r="CQ75" s="1253"/>
      <c r="CR75" s="1253"/>
      <c r="CS75" s="1253"/>
      <c r="CT75" s="1253"/>
      <c r="CU75" s="1253"/>
      <c r="CV75" s="1253">
        <v>6.2</v>
      </c>
      <c r="CW75" s="1253"/>
      <c r="CX75" s="1253"/>
      <c r="CY75" s="1253"/>
      <c r="CZ75" s="1253"/>
      <c r="DA75" s="1253"/>
      <c r="DB75" s="1253"/>
      <c r="DC75" s="1253"/>
    </row>
    <row r="76" spans="2:107" ht="13">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c r="B77" s="372"/>
      <c r="G77" s="1259"/>
      <c r="H77" s="1259"/>
      <c r="I77" s="1259"/>
      <c r="J77" s="1259"/>
      <c r="K77" s="1257"/>
      <c r="L77" s="1257"/>
      <c r="M77" s="1257"/>
      <c r="N77" s="1257"/>
      <c r="AN77" s="1258" t="s">
        <v>568</v>
      </c>
      <c r="AO77" s="1258"/>
      <c r="AP77" s="1258"/>
      <c r="AQ77" s="1258"/>
      <c r="AR77" s="1258"/>
      <c r="AS77" s="1258"/>
      <c r="AT77" s="1258"/>
      <c r="AU77" s="1258"/>
      <c r="AV77" s="1258"/>
      <c r="AW77" s="1258"/>
      <c r="AX77" s="1258"/>
      <c r="AY77" s="1258"/>
      <c r="AZ77" s="1258"/>
      <c r="BA77" s="1258"/>
      <c r="BB77" s="1256" t="s">
        <v>566</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571</v>
      </c>
      <c r="BC79" s="1256"/>
      <c r="BD79" s="1256"/>
      <c r="BE79" s="1256"/>
      <c r="BF79" s="1256"/>
      <c r="BG79" s="1256"/>
      <c r="BH79" s="1256"/>
      <c r="BI79" s="1256"/>
      <c r="BJ79" s="1256"/>
      <c r="BK79" s="1256"/>
      <c r="BL79" s="1256"/>
      <c r="BM79" s="1256"/>
      <c r="BN79" s="1256"/>
      <c r="BO79" s="1256"/>
      <c r="BP79" s="1253">
        <v>8.6</v>
      </c>
      <c r="BQ79" s="1253"/>
      <c r="BR79" s="1253"/>
      <c r="BS79" s="1253"/>
      <c r="BT79" s="1253"/>
      <c r="BU79" s="1253"/>
      <c r="BV79" s="1253"/>
      <c r="BW79" s="1253"/>
      <c r="BX79" s="1253">
        <v>8.9</v>
      </c>
      <c r="BY79" s="1253"/>
      <c r="BZ79" s="1253"/>
      <c r="CA79" s="1253"/>
      <c r="CB79" s="1253"/>
      <c r="CC79" s="1253"/>
      <c r="CD79" s="1253"/>
      <c r="CE79" s="1253"/>
      <c r="CF79" s="1253">
        <v>8.9</v>
      </c>
      <c r="CG79" s="1253"/>
      <c r="CH79" s="1253"/>
      <c r="CI79" s="1253"/>
      <c r="CJ79" s="1253"/>
      <c r="CK79" s="1253"/>
      <c r="CL79" s="1253"/>
      <c r="CM79" s="1253"/>
      <c r="CN79" s="1253">
        <v>9.1</v>
      </c>
      <c r="CO79" s="1253"/>
      <c r="CP79" s="1253"/>
      <c r="CQ79" s="1253"/>
      <c r="CR79" s="1253"/>
      <c r="CS79" s="1253"/>
      <c r="CT79" s="1253"/>
      <c r="CU79" s="1253"/>
      <c r="CV79" s="1253">
        <v>9.3000000000000007</v>
      </c>
      <c r="CW79" s="1253"/>
      <c r="CX79" s="1253"/>
      <c r="CY79" s="1253"/>
      <c r="CZ79" s="1253"/>
      <c r="DA79" s="1253"/>
      <c r="DB79" s="1253"/>
      <c r="DC79" s="1253"/>
    </row>
    <row r="80" spans="2:107" ht="13">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c r="B81" s="372"/>
    </row>
    <row r="82" spans="2:109" ht="16.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c r="DD84" s="366"/>
      <c r="DE84" s="366"/>
    </row>
    <row r="85" spans="2:109" ht="13">
      <c r="DD85" s="366"/>
      <c r="DE85" s="366"/>
    </row>
  </sheetData>
  <sheetProtection algorithmName="SHA-512" hashValue="WiFUhHf/Qa25ne5iI4okwOFqUxrxTB0w07gN0yZ9nSyuF1XHk45uNq8WNjujlcS2unCpiHSbNuVeAdCXYny1/g==" saltValue="WBbiWQ6W2MnnnclLUjf0d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475</v>
      </c>
    </row>
  </sheetData>
  <sheetProtection algorithmName="SHA-512" hashValue="mbuvpaFTPWoVdNvKzA4MKGAEAEbsrXQSPbdCxldtNPPGzn5h5Q5ZnCvoj0TM0ZwgKJLnFF1sgC2p7BU54elfdw==" saltValue="0VPEAyUb0eF2iLWEql8mu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475</v>
      </c>
    </row>
  </sheetData>
  <sheetProtection algorithmName="SHA-512" hashValue="tEv3A59nxysLj8dWBhtHTr9lkdmTAhYYyIDBIOMEBuNbSLTwksJF/xP+4Drs0HPNu31tDLpi5E4pEWL3ERIU1Q==" saltValue="6Nu6IeLqwS6e/udcLvsd5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50</v>
      </c>
      <c r="E2" s="149"/>
      <c r="F2" s="150" t="s">
        <v>524</v>
      </c>
      <c r="G2" s="151"/>
      <c r="H2" s="152"/>
    </row>
    <row r="3" spans="1:8">
      <c r="A3" s="148" t="s">
        <v>517</v>
      </c>
      <c r="B3" s="153"/>
      <c r="C3" s="154"/>
      <c r="D3" s="155">
        <v>304587</v>
      </c>
      <c r="E3" s="156"/>
      <c r="F3" s="157">
        <v>190274</v>
      </c>
      <c r="G3" s="158"/>
      <c r="H3" s="159"/>
    </row>
    <row r="4" spans="1:8">
      <c r="A4" s="160"/>
      <c r="B4" s="161"/>
      <c r="C4" s="162"/>
      <c r="D4" s="163">
        <v>228966</v>
      </c>
      <c r="E4" s="164"/>
      <c r="F4" s="165">
        <v>88584</v>
      </c>
      <c r="G4" s="166"/>
      <c r="H4" s="167"/>
    </row>
    <row r="5" spans="1:8">
      <c r="A5" s="148" t="s">
        <v>519</v>
      </c>
      <c r="B5" s="153"/>
      <c r="C5" s="154"/>
      <c r="D5" s="155">
        <v>152823</v>
      </c>
      <c r="E5" s="156"/>
      <c r="F5" s="157">
        <v>200194</v>
      </c>
      <c r="G5" s="158"/>
      <c r="H5" s="159"/>
    </row>
    <row r="6" spans="1:8">
      <c r="A6" s="160"/>
      <c r="B6" s="161"/>
      <c r="C6" s="162"/>
      <c r="D6" s="163">
        <v>118448</v>
      </c>
      <c r="E6" s="164"/>
      <c r="F6" s="165">
        <v>106422</v>
      </c>
      <c r="G6" s="166"/>
      <c r="H6" s="167"/>
    </row>
    <row r="7" spans="1:8">
      <c r="A7" s="148" t="s">
        <v>520</v>
      </c>
      <c r="B7" s="153"/>
      <c r="C7" s="154"/>
      <c r="D7" s="155">
        <v>137398</v>
      </c>
      <c r="E7" s="156"/>
      <c r="F7" s="157">
        <v>196914</v>
      </c>
      <c r="G7" s="158"/>
      <c r="H7" s="159"/>
    </row>
    <row r="8" spans="1:8">
      <c r="A8" s="160"/>
      <c r="B8" s="161"/>
      <c r="C8" s="162"/>
      <c r="D8" s="163">
        <v>109016</v>
      </c>
      <c r="E8" s="164"/>
      <c r="F8" s="165">
        <v>98966</v>
      </c>
      <c r="G8" s="166"/>
      <c r="H8" s="167"/>
    </row>
    <row r="9" spans="1:8">
      <c r="A9" s="148" t="s">
        <v>521</v>
      </c>
      <c r="B9" s="153"/>
      <c r="C9" s="154"/>
      <c r="D9" s="155">
        <v>121995</v>
      </c>
      <c r="E9" s="156"/>
      <c r="F9" s="157">
        <v>204757</v>
      </c>
      <c r="G9" s="158"/>
      <c r="H9" s="159"/>
    </row>
    <row r="10" spans="1:8">
      <c r="A10" s="160"/>
      <c r="B10" s="161"/>
      <c r="C10" s="162"/>
      <c r="D10" s="163">
        <v>93618</v>
      </c>
      <c r="E10" s="164"/>
      <c r="F10" s="165">
        <v>106071</v>
      </c>
      <c r="G10" s="166"/>
      <c r="H10" s="167"/>
    </row>
    <row r="11" spans="1:8">
      <c r="A11" s="148" t="s">
        <v>522</v>
      </c>
      <c r="B11" s="153"/>
      <c r="C11" s="154"/>
      <c r="D11" s="155">
        <v>162870</v>
      </c>
      <c r="E11" s="156"/>
      <c r="F11" s="157">
        <v>194971</v>
      </c>
      <c r="G11" s="158"/>
      <c r="H11" s="159"/>
    </row>
    <row r="12" spans="1:8">
      <c r="A12" s="160"/>
      <c r="B12" s="161"/>
      <c r="C12" s="168"/>
      <c r="D12" s="163">
        <v>147193</v>
      </c>
      <c r="E12" s="164"/>
      <c r="F12" s="165">
        <v>105966</v>
      </c>
      <c r="G12" s="166"/>
      <c r="H12" s="167"/>
    </row>
    <row r="13" spans="1:8">
      <c r="A13" s="148"/>
      <c r="B13" s="153"/>
      <c r="C13" s="169"/>
      <c r="D13" s="170">
        <v>175935</v>
      </c>
      <c r="E13" s="171"/>
      <c r="F13" s="172">
        <v>197422</v>
      </c>
      <c r="G13" s="173"/>
      <c r="H13" s="159"/>
    </row>
    <row r="14" spans="1:8">
      <c r="A14" s="160"/>
      <c r="B14" s="161"/>
      <c r="C14" s="162"/>
      <c r="D14" s="163">
        <v>139448</v>
      </c>
      <c r="E14" s="164"/>
      <c r="F14" s="165">
        <v>101202</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1.87</v>
      </c>
      <c r="C19" s="174">
        <f>ROUND(VALUE(SUBSTITUTE(実質収支比率等に係る経年分析!G$48,"▲","-")),2)</f>
        <v>3.1</v>
      </c>
      <c r="D19" s="174">
        <f>ROUND(VALUE(SUBSTITUTE(実質収支比率等に係る経年分析!H$48,"▲","-")),2)</f>
        <v>2.7</v>
      </c>
      <c r="E19" s="174">
        <f>ROUND(VALUE(SUBSTITUTE(実質収支比率等に係る経年分析!I$48,"▲","-")),2)</f>
        <v>3.26</v>
      </c>
      <c r="F19" s="174">
        <f>ROUND(VALUE(SUBSTITUTE(実質収支比率等に係る経年分析!J$48,"▲","-")),2)</f>
        <v>3.45</v>
      </c>
    </row>
    <row r="20" spans="1:11">
      <c r="A20" s="174" t="s">
        <v>53</v>
      </c>
      <c r="B20" s="174">
        <f>ROUND(VALUE(SUBSTITUTE(実質収支比率等に係る経年分析!F$47,"▲","-")),2)</f>
        <v>40.78</v>
      </c>
      <c r="C20" s="174">
        <f>ROUND(VALUE(SUBSTITUTE(実質収支比率等に係る経年分析!G$47,"▲","-")),2)</f>
        <v>40.799999999999997</v>
      </c>
      <c r="D20" s="174">
        <f>ROUND(VALUE(SUBSTITUTE(実質収支比率等に係る経年分析!H$47,"▲","-")),2)</f>
        <v>39.630000000000003</v>
      </c>
      <c r="E20" s="174">
        <f>ROUND(VALUE(SUBSTITUTE(実質収支比率等に係る経年分析!I$47,"▲","-")),2)</f>
        <v>35.29</v>
      </c>
      <c r="F20" s="174">
        <f>ROUND(VALUE(SUBSTITUTE(実質収支比率等に係る経年分析!J$47,"▲","-")),2)</f>
        <v>28.11</v>
      </c>
    </row>
    <row r="21" spans="1:11">
      <c r="A21" s="174" t="s">
        <v>54</v>
      </c>
      <c r="B21" s="174">
        <f>IF(ISNUMBER(VALUE(SUBSTITUTE(実質収支比率等に係る経年分析!F$49,"▲","-"))),ROUND(VALUE(SUBSTITUTE(実質収支比率等に係る経年分析!F$49,"▲","-")),2),NA())</f>
        <v>-2.3199999999999998</v>
      </c>
      <c r="C21" s="174">
        <f>IF(ISNUMBER(VALUE(SUBSTITUTE(実質収支比率等に係る経年分析!G$49,"▲","-"))),ROUND(VALUE(SUBSTITUTE(実質収支比率等に係る経年分析!G$49,"▲","-")),2),NA())</f>
        <v>2.2599999999999998</v>
      </c>
      <c r="D21" s="174">
        <f>IF(ISNUMBER(VALUE(SUBSTITUTE(実質収支比率等に係る経年分析!H$49,"▲","-"))),ROUND(VALUE(SUBSTITUTE(実質収支比率等に係る経年分析!H$49,"▲","-")),2),NA())</f>
        <v>1.31</v>
      </c>
      <c r="E21" s="174">
        <f>IF(ISNUMBER(VALUE(SUBSTITUTE(実質収支比率等に係る経年分析!I$49,"▲","-"))),ROUND(VALUE(SUBSTITUTE(実質収支比率等に係る経年分析!I$49,"▲","-")),2),NA())</f>
        <v>-5.0599999999999996</v>
      </c>
      <c r="F21" s="174">
        <f>IF(ISNUMBER(VALUE(SUBSTITUTE(実質収支比率等に係る経年分析!J$49,"▲","-"))),ROUND(VALUE(SUBSTITUTE(実質収支比率等に係る経年分析!J$49,"▲","-")),2),NA())</f>
        <v>-7.17</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str">
        <f>IF(連結実質赤字比率に係る赤字・黒字の構成分析!C$40="",NA(),連結実質赤字比率に係る赤字・黒字の構成分析!C$40)</f>
        <v>介護保険事業（サービス事業勘定）特別会計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0.11</v>
      </c>
      <c r="H32" s="175">
        <f>IF(ROUND(VALUE(SUBSTITUTE(連結実質赤字比率に係る赤字・黒字の構成分析!I$38,"▲", "-")), 2) &lt; 0, ABS(ROUND(VALUE(SUBSTITUTE(連結実質赤字比率に係る赤字・黒字の構成分析!I$38,"▲", "-")), 2)), NA())</f>
        <v>0.08</v>
      </c>
      <c r="I32" s="175" t="e">
        <f>IF(ROUND(VALUE(SUBSTITUTE(連結実質赤字比率に係る赤字・黒字の構成分析!I$38,"▲", "-")), 2) &gt;= 0, ABS(ROUND(VALUE(SUBSTITUTE(連結実質赤字比率に係る赤字・黒字の構成分析!I$38,"▲", "-")), 2)), NA())</f>
        <v>#N/A</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0.11</v>
      </c>
    </row>
    <row r="33" spans="1:16">
      <c r="A33" s="175" t="str">
        <f>IF(連結実質赤字比率に係る赤字・黒字の構成分析!C$37="",NA(),連結実質赤字比率に係る赤字・黒字の構成分析!C$37)</f>
        <v>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0.14000000000000001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0.16</v>
      </c>
    </row>
    <row r="34" spans="1:16">
      <c r="A34" s="175" t="str">
        <f>IF(連結実質赤字比率に係る赤字・黒字の構成分析!C$36="",NA(),連結実質赤字比率に係る赤字・黒字の構成分析!C$36)</f>
        <v>介護保険事業（保険事業勘定）特別会計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1.89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0.92</v>
      </c>
    </row>
    <row r="35" spans="1:16">
      <c r="A35" s="175" t="str">
        <f>IF(連結実質赤字比率に係る赤字・黒字の構成分析!C$35="",NA(),連結実質赤字比率に係る赤字・黒字の構成分析!C$35)</f>
        <v>国民健康保険事業特別会計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0.44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0.95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1.44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2.04</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3.25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3.45</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772</v>
      </c>
      <c r="E42" s="176"/>
      <c r="F42" s="176"/>
      <c r="G42" s="176">
        <f>'実質公債費比率（分子）の構造'!L$52</f>
        <v>728</v>
      </c>
      <c r="H42" s="176"/>
      <c r="I42" s="176"/>
      <c r="J42" s="176">
        <f>'実質公債費比率（分子）の構造'!M$52</f>
        <v>743</v>
      </c>
      <c r="K42" s="176"/>
      <c r="L42" s="176"/>
      <c r="M42" s="176">
        <f>'実質公債費比率（分子）の構造'!N$52</f>
        <v>738</v>
      </c>
      <c r="N42" s="176"/>
      <c r="O42" s="176"/>
      <c r="P42" s="176">
        <f>'実質公債費比率（分子）の構造'!O$52</f>
        <v>719</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0</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63</v>
      </c>
      <c r="B45" s="176">
        <f>'実質公債費比率（分子）の構造'!K$49</f>
        <v>65</v>
      </c>
      <c r="C45" s="176"/>
      <c r="D45" s="176"/>
      <c r="E45" s="176">
        <f>'実質公債費比率（分子）の構造'!L$49</f>
        <v>54</v>
      </c>
      <c r="F45" s="176"/>
      <c r="G45" s="176"/>
      <c r="H45" s="176">
        <f>'実質公債費比率（分子）の構造'!M$49</f>
        <v>47</v>
      </c>
      <c r="I45" s="176"/>
      <c r="J45" s="176"/>
      <c r="K45" s="176">
        <f>'実質公債費比率（分子）の構造'!N$49</f>
        <v>40</v>
      </c>
      <c r="L45" s="176"/>
      <c r="M45" s="176"/>
      <c r="N45" s="176">
        <f>'実質公債費比率（分子）の構造'!O$49</f>
        <v>18</v>
      </c>
      <c r="O45" s="176"/>
      <c r="P45" s="176"/>
    </row>
    <row r="46" spans="1:16">
      <c r="A46" s="176" t="s">
        <v>64</v>
      </c>
      <c r="B46" s="176">
        <f>'実質公債費比率（分子）の構造'!K$48</f>
        <v>37</v>
      </c>
      <c r="C46" s="176"/>
      <c r="D46" s="176"/>
      <c r="E46" s="176">
        <f>'実質公債費比率（分子）の構造'!L$48</f>
        <v>37</v>
      </c>
      <c r="F46" s="176"/>
      <c r="G46" s="176"/>
      <c r="H46" s="176">
        <f>'実質公債費比率（分子）の構造'!M$48</f>
        <v>37</v>
      </c>
      <c r="I46" s="176"/>
      <c r="J46" s="176"/>
      <c r="K46" s="176">
        <f>'実質公債費比率（分子）の構造'!N$48</f>
        <v>42</v>
      </c>
      <c r="L46" s="176"/>
      <c r="M46" s="176"/>
      <c r="N46" s="176">
        <f>'実質公債費比率（分子）の構造'!O$48</f>
        <v>38</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886</v>
      </c>
      <c r="C49" s="176"/>
      <c r="D49" s="176"/>
      <c r="E49" s="176">
        <f>'実質公債費比率（分子）の構造'!L$45</f>
        <v>836</v>
      </c>
      <c r="F49" s="176"/>
      <c r="G49" s="176"/>
      <c r="H49" s="176">
        <f>'実質公債費比率（分子）の構造'!M$45</f>
        <v>869</v>
      </c>
      <c r="I49" s="176"/>
      <c r="J49" s="176"/>
      <c r="K49" s="176">
        <f>'実質公債費比率（分子）の構造'!N$45</f>
        <v>881</v>
      </c>
      <c r="L49" s="176"/>
      <c r="M49" s="176"/>
      <c r="N49" s="176">
        <f>'実質公債費比率（分子）の構造'!O$45</f>
        <v>883</v>
      </c>
      <c r="O49" s="176"/>
      <c r="P49" s="176"/>
    </row>
    <row r="50" spans="1:16">
      <c r="A50" s="176" t="s">
        <v>67</v>
      </c>
      <c r="B50" s="176" t="e">
        <f>NA()</f>
        <v>#N/A</v>
      </c>
      <c r="C50" s="176">
        <f>IF(ISNUMBER('実質公債費比率（分子）の構造'!K$53),'実質公債費比率（分子）の構造'!K$53,NA())</f>
        <v>216</v>
      </c>
      <c r="D50" s="176" t="e">
        <f>NA()</f>
        <v>#N/A</v>
      </c>
      <c r="E50" s="176" t="e">
        <f>NA()</f>
        <v>#N/A</v>
      </c>
      <c r="F50" s="176">
        <f>IF(ISNUMBER('実質公債費比率（分子）の構造'!L$53),'実質公債費比率（分子）の構造'!L$53,NA())</f>
        <v>199</v>
      </c>
      <c r="G50" s="176" t="e">
        <f>NA()</f>
        <v>#N/A</v>
      </c>
      <c r="H50" s="176" t="e">
        <f>NA()</f>
        <v>#N/A</v>
      </c>
      <c r="I50" s="176">
        <f>IF(ISNUMBER('実質公債費比率（分子）の構造'!M$53),'実質公債費比率（分子）の構造'!M$53,NA())</f>
        <v>210</v>
      </c>
      <c r="J50" s="176" t="e">
        <f>NA()</f>
        <v>#N/A</v>
      </c>
      <c r="K50" s="176" t="e">
        <f>NA()</f>
        <v>#N/A</v>
      </c>
      <c r="L50" s="176">
        <f>IF(ISNUMBER('実質公債費比率（分子）の構造'!N$53),'実質公債費比率（分子）の構造'!N$53,NA())</f>
        <v>225</v>
      </c>
      <c r="M50" s="176" t="e">
        <f>NA()</f>
        <v>#N/A</v>
      </c>
      <c r="N50" s="176" t="e">
        <f>NA()</f>
        <v>#N/A</v>
      </c>
      <c r="O50" s="176">
        <f>IF(ISNUMBER('実質公債費比率（分子）の構造'!O$53),'実質公債費比率（分子）の構造'!O$53,NA())</f>
        <v>220</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7127</v>
      </c>
      <c r="E56" s="175"/>
      <c r="F56" s="175"/>
      <c r="G56" s="175">
        <f>'将来負担比率（分子）の構造'!J$52</f>
        <v>6623</v>
      </c>
      <c r="H56" s="175"/>
      <c r="I56" s="175"/>
      <c r="J56" s="175">
        <f>'将来負担比率（分子）の構造'!K$52</f>
        <v>6365</v>
      </c>
      <c r="K56" s="175"/>
      <c r="L56" s="175"/>
      <c r="M56" s="175">
        <f>'将来負担比率（分子）の構造'!L$52</f>
        <v>5974</v>
      </c>
      <c r="N56" s="175"/>
      <c r="O56" s="175"/>
      <c r="P56" s="175">
        <f>'将来負担比率（分子）の構造'!M$52</f>
        <v>6348</v>
      </c>
    </row>
    <row r="57" spans="1:16">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c r="A58" s="175" t="s">
        <v>41</v>
      </c>
      <c r="B58" s="175"/>
      <c r="C58" s="175"/>
      <c r="D58" s="175">
        <f>'将来負担比率（分子）の構造'!I$50</f>
        <v>4738</v>
      </c>
      <c r="E58" s="175"/>
      <c r="F58" s="175"/>
      <c r="G58" s="175">
        <f>'将来負担比率（分子）の構造'!J$50</f>
        <v>4995</v>
      </c>
      <c r="H58" s="175"/>
      <c r="I58" s="175"/>
      <c r="J58" s="175">
        <f>'将来負担比率（分子）の構造'!K$50</f>
        <v>5023</v>
      </c>
      <c r="K58" s="175"/>
      <c r="L58" s="175"/>
      <c r="M58" s="175">
        <f>'将来負担比率（分子）の構造'!L$50</f>
        <v>6235</v>
      </c>
      <c r="N58" s="175"/>
      <c r="O58" s="175"/>
      <c r="P58" s="175">
        <f>'将来負担比率（分子）の構造'!M$50</f>
        <v>6372</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1141</v>
      </c>
      <c r="C62" s="175"/>
      <c r="D62" s="175"/>
      <c r="E62" s="175">
        <f>'将来負担比率（分子）の構造'!J$45</f>
        <v>1101</v>
      </c>
      <c r="F62" s="175"/>
      <c r="G62" s="175"/>
      <c r="H62" s="175">
        <f>'将来負担比率（分子）の構造'!K$45</f>
        <v>1097</v>
      </c>
      <c r="I62" s="175"/>
      <c r="J62" s="175"/>
      <c r="K62" s="175">
        <f>'将来負担比率（分子）の構造'!L$45</f>
        <v>968</v>
      </c>
      <c r="L62" s="175"/>
      <c r="M62" s="175"/>
      <c r="N62" s="175">
        <f>'将来負担比率（分子）の構造'!M$45</f>
        <v>893</v>
      </c>
      <c r="O62" s="175"/>
      <c r="P62" s="175"/>
    </row>
    <row r="63" spans="1:16">
      <c r="A63" s="175" t="s">
        <v>34</v>
      </c>
      <c r="B63" s="175">
        <f>'将来負担比率（分子）の構造'!I$44</f>
        <v>247</v>
      </c>
      <c r="C63" s="175"/>
      <c r="D63" s="175"/>
      <c r="E63" s="175">
        <f>'将来負担比率（分子）の構造'!J$44</f>
        <v>169</v>
      </c>
      <c r="F63" s="175"/>
      <c r="G63" s="175"/>
      <c r="H63" s="175">
        <f>'将来負担比率（分子）の構造'!K$44</f>
        <v>76</v>
      </c>
      <c r="I63" s="175"/>
      <c r="J63" s="175"/>
      <c r="K63" s="175">
        <f>'将来負担比率（分子）の構造'!L$44</f>
        <v>33</v>
      </c>
      <c r="L63" s="175"/>
      <c r="M63" s="175"/>
      <c r="N63" s="175">
        <f>'将来負担比率（分子）の構造'!M$44</f>
        <v>20</v>
      </c>
      <c r="O63" s="175"/>
      <c r="P63" s="175"/>
    </row>
    <row r="64" spans="1:16">
      <c r="A64" s="175" t="s">
        <v>33</v>
      </c>
      <c r="B64" s="175">
        <f>'将来負担比率（分子）の構造'!I$43</f>
        <v>311</v>
      </c>
      <c r="C64" s="175"/>
      <c r="D64" s="175"/>
      <c r="E64" s="175">
        <f>'将来負担比率（分子）の構造'!J$43</f>
        <v>293</v>
      </c>
      <c r="F64" s="175"/>
      <c r="G64" s="175"/>
      <c r="H64" s="175">
        <f>'将来負担比率（分子）の構造'!K$43</f>
        <v>276</v>
      </c>
      <c r="I64" s="175"/>
      <c r="J64" s="175"/>
      <c r="K64" s="175">
        <f>'将来負担比率（分子）の構造'!L$43</f>
        <v>247</v>
      </c>
      <c r="L64" s="175"/>
      <c r="M64" s="175"/>
      <c r="N64" s="175">
        <f>'将来負担比率（分子）の構造'!M$43</f>
        <v>232</v>
      </c>
      <c r="O64" s="175"/>
      <c r="P64" s="175"/>
    </row>
    <row r="65" spans="1:16">
      <c r="A65" s="175" t="s">
        <v>32</v>
      </c>
      <c r="B65" s="175" t="str">
        <f>'将来負担比率（分子）の構造'!I$42</f>
        <v>-</v>
      </c>
      <c r="C65" s="175"/>
      <c r="D65" s="175"/>
      <c r="E65" s="175">
        <f>'将来負担比率（分子）の構造'!J$42</f>
        <v>117</v>
      </c>
      <c r="F65" s="175"/>
      <c r="G65" s="175"/>
      <c r="H65" s="175">
        <f>'将来負担比率（分子）の構造'!K$42</f>
        <v>98</v>
      </c>
      <c r="I65" s="175"/>
      <c r="J65" s="175"/>
      <c r="K65" s="175">
        <f>'将来負担比率（分子）の構造'!L$42</f>
        <v>79</v>
      </c>
      <c r="L65" s="175"/>
      <c r="M65" s="175"/>
      <c r="N65" s="175">
        <f>'将来負担比率（分子）の構造'!M$42</f>
        <v>43</v>
      </c>
      <c r="O65" s="175"/>
      <c r="P65" s="175"/>
    </row>
    <row r="66" spans="1:16">
      <c r="A66" s="175" t="s">
        <v>31</v>
      </c>
      <c r="B66" s="175">
        <f>'将来負担比率（分子）の構造'!I$41</f>
        <v>7733</v>
      </c>
      <c r="C66" s="175"/>
      <c r="D66" s="175"/>
      <c r="E66" s="175">
        <f>'将来負担比率（分子）の構造'!J$41</f>
        <v>7616</v>
      </c>
      <c r="F66" s="175"/>
      <c r="G66" s="175"/>
      <c r="H66" s="175">
        <f>'将来負担比率（分子）の構造'!K$41</f>
        <v>7428</v>
      </c>
      <c r="I66" s="175"/>
      <c r="J66" s="175"/>
      <c r="K66" s="175">
        <f>'将来負担比率（分子）の構造'!L$41</f>
        <v>7015</v>
      </c>
      <c r="L66" s="175"/>
      <c r="M66" s="175"/>
      <c r="N66" s="175">
        <f>'将来負担比率（分子）の構造'!M$41</f>
        <v>6849</v>
      </c>
      <c r="O66" s="175"/>
      <c r="P66" s="175"/>
    </row>
    <row r="67" spans="1:16">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1706</v>
      </c>
      <c r="C72" s="179">
        <f>基金残高に係る経年分析!G55</f>
        <v>1475</v>
      </c>
      <c r="D72" s="179">
        <f>基金残高に係る経年分析!H55</f>
        <v>1169</v>
      </c>
    </row>
    <row r="73" spans="1:16">
      <c r="A73" s="178" t="s">
        <v>74</v>
      </c>
      <c r="B73" s="179">
        <f>基金残高に係る経年分析!F56</f>
        <v>466</v>
      </c>
      <c r="C73" s="179">
        <f>基金残高に係る経年分析!G56</f>
        <v>467</v>
      </c>
      <c r="D73" s="179">
        <f>基金残高に係る経年分析!H56</f>
        <v>468</v>
      </c>
    </row>
    <row r="74" spans="1:16">
      <c r="A74" s="178" t="s">
        <v>75</v>
      </c>
      <c r="B74" s="179">
        <f>基金残高に係る経年分析!F57</f>
        <v>3795</v>
      </c>
      <c r="C74" s="179">
        <f>基金残高に係る経年分析!G57</f>
        <v>4553</v>
      </c>
      <c r="D74" s="179">
        <f>基金残高に係る経年分析!H57</f>
        <v>5002</v>
      </c>
    </row>
  </sheetData>
  <sheetProtection algorithmName="SHA-512" hashValue="5Wb7h8t3V3kCUaenb7nlgiUIUV88m/T40bCG/Cs89SY0wAFyLKqKinKLZXA+bdvJmTfbs/BHnU/DnFydBr0zrQ==" saltValue="eSX1lkjd4K/X4VZcnVdy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215</v>
      </c>
      <c r="C5" s="716"/>
      <c r="D5" s="716"/>
      <c r="E5" s="716"/>
      <c r="F5" s="716"/>
      <c r="G5" s="716"/>
      <c r="H5" s="716"/>
      <c r="I5" s="716"/>
      <c r="J5" s="716"/>
      <c r="K5" s="716"/>
      <c r="L5" s="716"/>
      <c r="M5" s="716"/>
      <c r="N5" s="716"/>
      <c r="O5" s="716"/>
      <c r="P5" s="716"/>
      <c r="Q5" s="717"/>
      <c r="R5" s="712">
        <v>636061</v>
      </c>
      <c r="S5" s="713"/>
      <c r="T5" s="713"/>
      <c r="U5" s="713"/>
      <c r="V5" s="713"/>
      <c r="W5" s="713"/>
      <c r="X5" s="713"/>
      <c r="Y5" s="738"/>
      <c r="Z5" s="751">
        <v>8.1</v>
      </c>
      <c r="AA5" s="751"/>
      <c r="AB5" s="751"/>
      <c r="AC5" s="751"/>
      <c r="AD5" s="752">
        <v>636061</v>
      </c>
      <c r="AE5" s="752"/>
      <c r="AF5" s="752"/>
      <c r="AG5" s="752"/>
      <c r="AH5" s="752"/>
      <c r="AI5" s="752"/>
      <c r="AJ5" s="752"/>
      <c r="AK5" s="752"/>
      <c r="AL5" s="739">
        <v>15.3</v>
      </c>
      <c r="AM5" s="721"/>
      <c r="AN5" s="721"/>
      <c r="AO5" s="740"/>
      <c r="AP5" s="715" t="s">
        <v>216</v>
      </c>
      <c r="AQ5" s="716"/>
      <c r="AR5" s="716"/>
      <c r="AS5" s="716"/>
      <c r="AT5" s="716"/>
      <c r="AU5" s="716"/>
      <c r="AV5" s="716"/>
      <c r="AW5" s="716"/>
      <c r="AX5" s="716"/>
      <c r="AY5" s="716"/>
      <c r="AZ5" s="716"/>
      <c r="BA5" s="716"/>
      <c r="BB5" s="716"/>
      <c r="BC5" s="716"/>
      <c r="BD5" s="716"/>
      <c r="BE5" s="716"/>
      <c r="BF5" s="717"/>
      <c r="BG5" s="657">
        <v>636061</v>
      </c>
      <c r="BH5" s="658"/>
      <c r="BI5" s="658"/>
      <c r="BJ5" s="658"/>
      <c r="BK5" s="658"/>
      <c r="BL5" s="658"/>
      <c r="BM5" s="658"/>
      <c r="BN5" s="659"/>
      <c r="BO5" s="695">
        <v>100</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c r="B6" s="654" t="s">
        <v>220</v>
      </c>
      <c r="C6" s="655"/>
      <c r="D6" s="655"/>
      <c r="E6" s="655"/>
      <c r="F6" s="655"/>
      <c r="G6" s="655"/>
      <c r="H6" s="655"/>
      <c r="I6" s="655"/>
      <c r="J6" s="655"/>
      <c r="K6" s="655"/>
      <c r="L6" s="655"/>
      <c r="M6" s="655"/>
      <c r="N6" s="655"/>
      <c r="O6" s="655"/>
      <c r="P6" s="655"/>
      <c r="Q6" s="656"/>
      <c r="R6" s="657">
        <v>87281</v>
      </c>
      <c r="S6" s="658"/>
      <c r="T6" s="658"/>
      <c r="U6" s="658"/>
      <c r="V6" s="658"/>
      <c r="W6" s="658"/>
      <c r="X6" s="658"/>
      <c r="Y6" s="659"/>
      <c r="Z6" s="695">
        <v>1.1000000000000001</v>
      </c>
      <c r="AA6" s="695"/>
      <c r="AB6" s="695"/>
      <c r="AC6" s="695"/>
      <c r="AD6" s="696">
        <v>87281</v>
      </c>
      <c r="AE6" s="696"/>
      <c r="AF6" s="696"/>
      <c r="AG6" s="696"/>
      <c r="AH6" s="696"/>
      <c r="AI6" s="696"/>
      <c r="AJ6" s="696"/>
      <c r="AK6" s="696"/>
      <c r="AL6" s="660">
        <v>2.1</v>
      </c>
      <c r="AM6" s="661"/>
      <c r="AN6" s="661"/>
      <c r="AO6" s="697"/>
      <c r="AP6" s="654" t="s">
        <v>221</v>
      </c>
      <c r="AQ6" s="655"/>
      <c r="AR6" s="655"/>
      <c r="AS6" s="655"/>
      <c r="AT6" s="655"/>
      <c r="AU6" s="655"/>
      <c r="AV6" s="655"/>
      <c r="AW6" s="655"/>
      <c r="AX6" s="655"/>
      <c r="AY6" s="655"/>
      <c r="AZ6" s="655"/>
      <c r="BA6" s="655"/>
      <c r="BB6" s="655"/>
      <c r="BC6" s="655"/>
      <c r="BD6" s="655"/>
      <c r="BE6" s="655"/>
      <c r="BF6" s="656"/>
      <c r="BG6" s="657">
        <v>636061</v>
      </c>
      <c r="BH6" s="658"/>
      <c r="BI6" s="658"/>
      <c r="BJ6" s="658"/>
      <c r="BK6" s="658"/>
      <c r="BL6" s="658"/>
      <c r="BM6" s="658"/>
      <c r="BN6" s="659"/>
      <c r="BO6" s="695">
        <v>100</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77509</v>
      </c>
      <c r="CS6" s="658"/>
      <c r="CT6" s="658"/>
      <c r="CU6" s="658"/>
      <c r="CV6" s="658"/>
      <c r="CW6" s="658"/>
      <c r="CX6" s="658"/>
      <c r="CY6" s="659"/>
      <c r="CZ6" s="739">
        <v>1</v>
      </c>
      <c r="DA6" s="721"/>
      <c r="DB6" s="721"/>
      <c r="DC6" s="741"/>
      <c r="DD6" s="663" t="s">
        <v>122</v>
      </c>
      <c r="DE6" s="658"/>
      <c r="DF6" s="658"/>
      <c r="DG6" s="658"/>
      <c r="DH6" s="658"/>
      <c r="DI6" s="658"/>
      <c r="DJ6" s="658"/>
      <c r="DK6" s="658"/>
      <c r="DL6" s="658"/>
      <c r="DM6" s="658"/>
      <c r="DN6" s="658"/>
      <c r="DO6" s="658"/>
      <c r="DP6" s="659"/>
      <c r="DQ6" s="663">
        <v>77509</v>
      </c>
      <c r="DR6" s="658"/>
      <c r="DS6" s="658"/>
      <c r="DT6" s="658"/>
      <c r="DU6" s="658"/>
      <c r="DV6" s="658"/>
      <c r="DW6" s="658"/>
      <c r="DX6" s="658"/>
      <c r="DY6" s="658"/>
      <c r="DZ6" s="658"/>
      <c r="EA6" s="658"/>
      <c r="EB6" s="658"/>
      <c r="EC6" s="694"/>
    </row>
    <row r="7" spans="2:143" ht="11.25" customHeight="1">
      <c r="B7" s="654" t="s">
        <v>223</v>
      </c>
      <c r="C7" s="655"/>
      <c r="D7" s="655"/>
      <c r="E7" s="655"/>
      <c r="F7" s="655"/>
      <c r="G7" s="655"/>
      <c r="H7" s="655"/>
      <c r="I7" s="655"/>
      <c r="J7" s="655"/>
      <c r="K7" s="655"/>
      <c r="L7" s="655"/>
      <c r="M7" s="655"/>
      <c r="N7" s="655"/>
      <c r="O7" s="655"/>
      <c r="P7" s="655"/>
      <c r="Q7" s="656"/>
      <c r="R7" s="657">
        <v>146</v>
      </c>
      <c r="S7" s="658"/>
      <c r="T7" s="658"/>
      <c r="U7" s="658"/>
      <c r="V7" s="658"/>
      <c r="W7" s="658"/>
      <c r="X7" s="658"/>
      <c r="Y7" s="659"/>
      <c r="Z7" s="695">
        <v>0</v>
      </c>
      <c r="AA7" s="695"/>
      <c r="AB7" s="695"/>
      <c r="AC7" s="695"/>
      <c r="AD7" s="696">
        <v>146</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199023</v>
      </c>
      <c r="BH7" s="658"/>
      <c r="BI7" s="658"/>
      <c r="BJ7" s="658"/>
      <c r="BK7" s="658"/>
      <c r="BL7" s="658"/>
      <c r="BM7" s="658"/>
      <c r="BN7" s="659"/>
      <c r="BO7" s="695">
        <v>31.3</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1775247</v>
      </c>
      <c r="CS7" s="658"/>
      <c r="CT7" s="658"/>
      <c r="CU7" s="658"/>
      <c r="CV7" s="658"/>
      <c r="CW7" s="658"/>
      <c r="CX7" s="658"/>
      <c r="CY7" s="659"/>
      <c r="CZ7" s="695">
        <v>23.3</v>
      </c>
      <c r="DA7" s="695"/>
      <c r="DB7" s="695"/>
      <c r="DC7" s="695"/>
      <c r="DD7" s="663">
        <v>186595</v>
      </c>
      <c r="DE7" s="658"/>
      <c r="DF7" s="658"/>
      <c r="DG7" s="658"/>
      <c r="DH7" s="658"/>
      <c r="DI7" s="658"/>
      <c r="DJ7" s="658"/>
      <c r="DK7" s="658"/>
      <c r="DL7" s="658"/>
      <c r="DM7" s="658"/>
      <c r="DN7" s="658"/>
      <c r="DO7" s="658"/>
      <c r="DP7" s="659"/>
      <c r="DQ7" s="663">
        <v>1209962</v>
      </c>
      <c r="DR7" s="658"/>
      <c r="DS7" s="658"/>
      <c r="DT7" s="658"/>
      <c r="DU7" s="658"/>
      <c r="DV7" s="658"/>
      <c r="DW7" s="658"/>
      <c r="DX7" s="658"/>
      <c r="DY7" s="658"/>
      <c r="DZ7" s="658"/>
      <c r="EA7" s="658"/>
      <c r="EB7" s="658"/>
      <c r="EC7" s="694"/>
    </row>
    <row r="8" spans="2:143" ht="11.25" customHeight="1">
      <c r="B8" s="654" t="s">
        <v>226</v>
      </c>
      <c r="C8" s="655"/>
      <c r="D8" s="655"/>
      <c r="E8" s="655"/>
      <c r="F8" s="655"/>
      <c r="G8" s="655"/>
      <c r="H8" s="655"/>
      <c r="I8" s="655"/>
      <c r="J8" s="655"/>
      <c r="K8" s="655"/>
      <c r="L8" s="655"/>
      <c r="M8" s="655"/>
      <c r="N8" s="655"/>
      <c r="O8" s="655"/>
      <c r="P8" s="655"/>
      <c r="Q8" s="656"/>
      <c r="R8" s="657">
        <v>1699</v>
      </c>
      <c r="S8" s="658"/>
      <c r="T8" s="658"/>
      <c r="U8" s="658"/>
      <c r="V8" s="658"/>
      <c r="W8" s="658"/>
      <c r="X8" s="658"/>
      <c r="Y8" s="659"/>
      <c r="Z8" s="695">
        <v>0</v>
      </c>
      <c r="AA8" s="695"/>
      <c r="AB8" s="695"/>
      <c r="AC8" s="695"/>
      <c r="AD8" s="696">
        <v>1699</v>
      </c>
      <c r="AE8" s="696"/>
      <c r="AF8" s="696"/>
      <c r="AG8" s="696"/>
      <c r="AH8" s="696"/>
      <c r="AI8" s="696"/>
      <c r="AJ8" s="696"/>
      <c r="AK8" s="696"/>
      <c r="AL8" s="660">
        <v>0</v>
      </c>
      <c r="AM8" s="661"/>
      <c r="AN8" s="661"/>
      <c r="AO8" s="697"/>
      <c r="AP8" s="654" t="s">
        <v>227</v>
      </c>
      <c r="AQ8" s="655"/>
      <c r="AR8" s="655"/>
      <c r="AS8" s="655"/>
      <c r="AT8" s="655"/>
      <c r="AU8" s="655"/>
      <c r="AV8" s="655"/>
      <c r="AW8" s="655"/>
      <c r="AX8" s="655"/>
      <c r="AY8" s="655"/>
      <c r="AZ8" s="655"/>
      <c r="BA8" s="655"/>
      <c r="BB8" s="655"/>
      <c r="BC8" s="655"/>
      <c r="BD8" s="655"/>
      <c r="BE8" s="655"/>
      <c r="BF8" s="656"/>
      <c r="BG8" s="657">
        <v>9044</v>
      </c>
      <c r="BH8" s="658"/>
      <c r="BI8" s="658"/>
      <c r="BJ8" s="658"/>
      <c r="BK8" s="658"/>
      <c r="BL8" s="658"/>
      <c r="BM8" s="658"/>
      <c r="BN8" s="659"/>
      <c r="BO8" s="695">
        <v>1.4</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1940970</v>
      </c>
      <c r="CS8" s="658"/>
      <c r="CT8" s="658"/>
      <c r="CU8" s="658"/>
      <c r="CV8" s="658"/>
      <c r="CW8" s="658"/>
      <c r="CX8" s="658"/>
      <c r="CY8" s="659"/>
      <c r="CZ8" s="695">
        <v>25.4</v>
      </c>
      <c r="DA8" s="695"/>
      <c r="DB8" s="695"/>
      <c r="DC8" s="695"/>
      <c r="DD8" s="663">
        <v>3245</v>
      </c>
      <c r="DE8" s="658"/>
      <c r="DF8" s="658"/>
      <c r="DG8" s="658"/>
      <c r="DH8" s="658"/>
      <c r="DI8" s="658"/>
      <c r="DJ8" s="658"/>
      <c r="DK8" s="658"/>
      <c r="DL8" s="658"/>
      <c r="DM8" s="658"/>
      <c r="DN8" s="658"/>
      <c r="DO8" s="658"/>
      <c r="DP8" s="659"/>
      <c r="DQ8" s="663">
        <v>1159926</v>
      </c>
      <c r="DR8" s="658"/>
      <c r="DS8" s="658"/>
      <c r="DT8" s="658"/>
      <c r="DU8" s="658"/>
      <c r="DV8" s="658"/>
      <c r="DW8" s="658"/>
      <c r="DX8" s="658"/>
      <c r="DY8" s="658"/>
      <c r="DZ8" s="658"/>
      <c r="EA8" s="658"/>
      <c r="EB8" s="658"/>
      <c r="EC8" s="694"/>
    </row>
    <row r="9" spans="2:143" ht="11.25" customHeight="1">
      <c r="B9" s="654" t="s">
        <v>229</v>
      </c>
      <c r="C9" s="655"/>
      <c r="D9" s="655"/>
      <c r="E9" s="655"/>
      <c r="F9" s="655"/>
      <c r="G9" s="655"/>
      <c r="H9" s="655"/>
      <c r="I9" s="655"/>
      <c r="J9" s="655"/>
      <c r="K9" s="655"/>
      <c r="L9" s="655"/>
      <c r="M9" s="655"/>
      <c r="N9" s="655"/>
      <c r="O9" s="655"/>
      <c r="P9" s="655"/>
      <c r="Q9" s="656"/>
      <c r="R9" s="657">
        <v>2058</v>
      </c>
      <c r="S9" s="658"/>
      <c r="T9" s="658"/>
      <c r="U9" s="658"/>
      <c r="V9" s="658"/>
      <c r="W9" s="658"/>
      <c r="X9" s="658"/>
      <c r="Y9" s="659"/>
      <c r="Z9" s="695">
        <v>0</v>
      </c>
      <c r="AA9" s="695"/>
      <c r="AB9" s="695"/>
      <c r="AC9" s="695"/>
      <c r="AD9" s="696">
        <v>2058</v>
      </c>
      <c r="AE9" s="696"/>
      <c r="AF9" s="696"/>
      <c r="AG9" s="696"/>
      <c r="AH9" s="696"/>
      <c r="AI9" s="696"/>
      <c r="AJ9" s="696"/>
      <c r="AK9" s="696"/>
      <c r="AL9" s="660">
        <v>0</v>
      </c>
      <c r="AM9" s="661"/>
      <c r="AN9" s="661"/>
      <c r="AO9" s="697"/>
      <c r="AP9" s="654" t="s">
        <v>230</v>
      </c>
      <c r="AQ9" s="655"/>
      <c r="AR9" s="655"/>
      <c r="AS9" s="655"/>
      <c r="AT9" s="655"/>
      <c r="AU9" s="655"/>
      <c r="AV9" s="655"/>
      <c r="AW9" s="655"/>
      <c r="AX9" s="655"/>
      <c r="AY9" s="655"/>
      <c r="AZ9" s="655"/>
      <c r="BA9" s="655"/>
      <c r="BB9" s="655"/>
      <c r="BC9" s="655"/>
      <c r="BD9" s="655"/>
      <c r="BE9" s="655"/>
      <c r="BF9" s="656"/>
      <c r="BG9" s="657">
        <v>168294</v>
      </c>
      <c r="BH9" s="658"/>
      <c r="BI9" s="658"/>
      <c r="BJ9" s="658"/>
      <c r="BK9" s="658"/>
      <c r="BL9" s="658"/>
      <c r="BM9" s="658"/>
      <c r="BN9" s="659"/>
      <c r="BO9" s="695">
        <v>26.5</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406930</v>
      </c>
      <c r="CS9" s="658"/>
      <c r="CT9" s="658"/>
      <c r="CU9" s="658"/>
      <c r="CV9" s="658"/>
      <c r="CW9" s="658"/>
      <c r="CX9" s="658"/>
      <c r="CY9" s="659"/>
      <c r="CZ9" s="695">
        <v>5.3</v>
      </c>
      <c r="DA9" s="695"/>
      <c r="DB9" s="695"/>
      <c r="DC9" s="695"/>
      <c r="DD9" s="663">
        <v>6846</v>
      </c>
      <c r="DE9" s="658"/>
      <c r="DF9" s="658"/>
      <c r="DG9" s="658"/>
      <c r="DH9" s="658"/>
      <c r="DI9" s="658"/>
      <c r="DJ9" s="658"/>
      <c r="DK9" s="658"/>
      <c r="DL9" s="658"/>
      <c r="DM9" s="658"/>
      <c r="DN9" s="658"/>
      <c r="DO9" s="658"/>
      <c r="DP9" s="659"/>
      <c r="DQ9" s="663">
        <v>327480</v>
      </c>
      <c r="DR9" s="658"/>
      <c r="DS9" s="658"/>
      <c r="DT9" s="658"/>
      <c r="DU9" s="658"/>
      <c r="DV9" s="658"/>
      <c r="DW9" s="658"/>
      <c r="DX9" s="658"/>
      <c r="DY9" s="658"/>
      <c r="DZ9" s="658"/>
      <c r="EA9" s="658"/>
      <c r="EB9" s="658"/>
      <c r="EC9" s="694"/>
    </row>
    <row r="10" spans="2:143" ht="11.25" customHeight="1">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12996</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c r="B11" s="654" t="s">
        <v>235</v>
      </c>
      <c r="C11" s="655"/>
      <c r="D11" s="655"/>
      <c r="E11" s="655"/>
      <c r="F11" s="655"/>
      <c r="G11" s="655"/>
      <c r="H11" s="655"/>
      <c r="I11" s="655"/>
      <c r="J11" s="655"/>
      <c r="K11" s="655"/>
      <c r="L11" s="655"/>
      <c r="M11" s="655"/>
      <c r="N11" s="655"/>
      <c r="O11" s="655"/>
      <c r="P11" s="655"/>
      <c r="Q11" s="656"/>
      <c r="R11" s="657">
        <v>166575</v>
      </c>
      <c r="S11" s="658"/>
      <c r="T11" s="658"/>
      <c r="U11" s="658"/>
      <c r="V11" s="658"/>
      <c r="W11" s="658"/>
      <c r="X11" s="658"/>
      <c r="Y11" s="659"/>
      <c r="Z11" s="660">
        <v>2.1</v>
      </c>
      <c r="AA11" s="661"/>
      <c r="AB11" s="661"/>
      <c r="AC11" s="662"/>
      <c r="AD11" s="663">
        <v>166575</v>
      </c>
      <c r="AE11" s="658"/>
      <c r="AF11" s="658"/>
      <c r="AG11" s="658"/>
      <c r="AH11" s="658"/>
      <c r="AI11" s="658"/>
      <c r="AJ11" s="658"/>
      <c r="AK11" s="659"/>
      <c r="AL11" s="660">
        <v>4</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8689</v>
      </c>
      <c r="BH11" s="658"/>
      <c r="BI11" s="658"/>
      <c r="BJ11" s="658"/>
      <c r="BK11" s="658"/>
      <c r="BL11" s="658"/>
      <c r="BM11" s="658"/>
      <c r="BN11" s="659"/>
      <c r="BO11" s="695">
        <v>1.4</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753684</v>
      </c>
      <c r="CS11" s="658"/>
      <c r="CT11" s="658"/>
      <c r="CU11" s="658"/>
      <c r="CV11" s="658"/>
      <c r="CW11" s="658"/>
      <c r="CX11" s="658"/>
      <c r="CY11" s="659"/>
      <c r="CZ11" s="695">
        <v>9.9</v>
      </c>
      <c r="DA11" s="695"/>
      <c r="DB11" s="695"/>
      <c r="DC11" s="695"/>
      <c r="DD11" s="663">
        <v>126426</v>
      </c>
      <c r="DE11" s="658"/>
      <c r="DF11" s="658"/>
      <c r="DG11" s="658"/>
      <c r="DH11" s="658"/>
      <c r="DI11" s="658"/>
      <c r="DJ11" s="658"/>
      <c r="DK11" s="658"/>
      <c r="DL11" s="658"/>
      <c r="DM11" s="658"/>
      <c r="DN11" s="658"/>
      <c r="DO11" s="658"/>
      <c r="DP11" s="659"/>
      <c r="DQ11" s="663">
        <v>483274</v>
      </c>
      <c r="DR11" s="658"/>
      <c r="DS11" s="658"/>
      <c r="DT11" s="658"/>
      <c r="DU11" s="658"/>
      <c r="DV11" s="658"/>
      <c r="DW11" s="658"/>
      <c r="DX11" s="658"/>
      <c r="DY11" s="658"/>
      <c r="DZ11" s="658"/>
      <c r="EA11" s="658"/>
      <c r="EB11" s="658"/>
      <c r="EC11" s="694"/>
    </row>
    <row r="12" spans="2:143" ht="11.25" customHeight="1">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345101</v>
      </c>
      <c r="BH12" s="658"/>
      <c r="BI12" s="658"/>
      <c r="BJ12" s="658"/>
      <c r="BK12" s="658"/>
      <c r="BL12" s="658"/>
      <c r="BM12" s="658"/>
      <c r="BN12" s="659"/>
      <c r="BO12" s="695">
        <v>54.3</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183947</v>
      </c>
      <c r="CS12" s="658"/>
      <c r="CT12" s="658"/>
      <c r="CU12" s="658"/>
      <c r="CV12" s="658"/>
      <c r="CW12" s="658"/>
      <c r="CX12" s="658"/>
      <c r="CY12" s="659"/>
      <c r="CZ12" s="695">
        <v>2.4</v>
      </c>
      <c r="DA12" s="695"/>
      <c r="DB12" s="695"/>
      <c r="DC12" s="695"/>
      <c r="DD12" s="663">
        <v>49246</v>
      </c>
      <c r="DE12" s="658"/>
      <c r="DF12" s="658"/>
      <c r="DG12" s="658"/>
      <c r="DH12" s="658"/>
      <c r="DI12" s="658"/>
      <c r="DJ12" s="658"/>
      <c r="DK12" s="658"/>
      <c r="DL12" s="658"/>
      <c r="DM12" s="658"/>
      <c r="DN12" s="658"/>
      <c r="DO12" s="658"/>
      <c r="DP12" s="659"/>
      <c r="DQ12" s="663">
        <v>128475</v>
      </c>
      <c r="DR12" s="658"/>
      <c r="DS12" s="658"/>
      <c r="DT12" s="658"/>
      <c r="DU12" s="658"/>
      <c r="DV12" s="658"/>
      <c r="DW12" s="658"/>
      <c r="DX12" s="658"/>
      <c r="DY12" s="658"/>
      <c r="DZ12" s="658"/>
      <c r="EA12" s="658"/>
      <c r="EB12" s="658"/>
      <c r="EC12" s="694"/>
    </row>
    <row r="13" spans="2:143" ht="11.25" customHeight="1">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331119</v>
      </c>
      <c r="BH13" s="658"/>
      <c r="BI13" s="658"/>
      <c r="BJ13" s="658"/>
      <c r="BK13" s="658"/>
      <c r="BL13" s="658"/>
      <c r="BM13" s="658"/>
      <c r="BN13" s="659"/>
      <c r="BO13" s="695">
        <v>52.1</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506293</v>
      </c>
      <c r="CS13" s="658"/>
      <c r="CT13" s="658"/>
      <c r="CU13" s="658"/>
      <c r="CV13" s="658"/>
      <c r="CW13" s="658"/>
      <c r="CX13" s="658"/>
      <c r="CY13" s="659"/>
      <c r="CZ13" s="695">
        <v>6.6</v>
      </c>
      <c r="DA13" s="695"/>
      <c r="DB13" s="695"/>
      <c r="DC13" s="695"/>
      <c r="DD13" s="663">
        <v>436169</v>
      </c>
      <c r="DE13" s="658"/>
      <c r="DF13" s="658"/>
      <c r="DG13" s="658"/>
      <c r="DH13" s="658"/>
      <c r="DI13" s="658"/>
      <c r="DJ13" s="658"/>
      <c r="DK13" s="658"/>
      <c r="DL13" s="658"/>
      <c r="DM13" s="658"/>
      <c r="DN13" s="658"/>
      <c r="DO13" s="658"/>
      <c r="DP13" s="659"/>
      <c r="DQ13" s="663">
        <v>198101</v>
      </c>
      <c r="DR13" s="658"/>
      <c r="DS13" s="658"/>
      <c r="DT13" s="658"/>
      <c r="DU13" s="658"/>
      <c r="DV13" s="658"/>
      <c r="DW13" s="658"/>
      <c r="DX13" s="658"/>
      <c r="DY13" s="658"/>
      <c r="DZ13" s="658"/>
      <c r="EA13" s="658"/>
      <c r="EB13" s="658"/>
      <c r="EC13" s="694"/>
    </row>
    <row r="14" spans="2:143" ht="11.25" customHeight="1">
      <c r="B14" s="654" t="s">
        <v>244</v>
      </c>
      <c r="C14" s="655"/>
      <c r="D14" s="655"/>
      <c r="E14" s="655"/>
      <c r="F14" s="655"/>
      <c r="G14" s="655"/>
      <c r="H14" s="655"/>
      <c r="I14" s="655"/>
      <c r="J14" s="655"/>
      <c r="K14" s="655"/>
      <c r="L14" s="655"/>
      <c r="M14" s="655"/>
      <c r="N14" s="655"/>
      <c r="O14" s="655"/>
      <c r="P14" s="655"/>
      <c r="Q14" s="656"/>
      <c r="R14" s="657">
        <v>424</v>
      </c>
      <c r="S14" s="658"/>
      <c r="T14" s="658"/>
      <c r="U14" s="658"/>
      <c r="V14" s="658"/>
      <c r="W14" s="658"/>
      <c r="X14" s="658"/>
      <c r="Y14" s="659"/>
      <c r="Z14" s="695">
        <v>0</v>
      </c>
      <c r="AA14" s="695"/>
      <c r="AB14" s="695"/>
      <c r="AC14" s="695"/>
      <c r="AD14" s="696">
        <v>424</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34825</v>
      </c>
      <c r="BH14" s="658"/>
      <c r="BI14" s="658"/>
      <c r="BJ14" s="658"/>
      <c r="BK14" s="658"/>
      <c r="BL14" s="658"/>
      <c r="BM14" s="658"/>
      <c r="BN14" s="659"/>
      <c r="BO14" s="695">
        <v>5.5</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278702</v>
      </c>
      <c r="CS14" s="658"/>
      <c r="CT14" s="658"/>
      <c r="CU14" s="658"/>
      <c r="CV14" s="658"/>
      <c r="CW14" s="658"/>
      <c r="CX14" s="658"/>
      <c r="CY14" s="659"/>
      <c r="CZ14" s="695">
        <v>3.7</v>
      </c>
      <c r="DA14" s="695"/>
      <c r="DB14" s="695"/>
      <c r="DC14" s="695"/>
      <c r="DD14" s="663">
        <v>73667</v>
      </c>
      <c r="DE14" s="658"/>
      <c r="DF14" s="658"/>
      <c r="DG14" s="658"/>
      <c r="DH14" s="658"/>
      <c r="DI14" s="658"/>
      <c r="DJ14" s="658"/>
      <c r="DK14" s="658"/>
      <c r="DL14" s="658"/>
      <c r="DM14" s="658"/>
      <c r="DN14" s="658"/>
      <c r="DO14" s="658"/>
      <c r="DP14" s="659"/>
      <c r="DQ14" s="663">
        <v>212892</v>
      </c>
      <c r="DR14" s="658"/>
      <c r="DS14" s="658"/>
      <c r="DT14" s="658"/>
      <c r="DU14" s="658"/>
      <c r="DV14" s="658"/>
      <c r="DW14" s="658"/>
      <c r="DX14" s="658"/>
      <c r="DY14" s="658"/>
      <c r="DZ14" s="658"/>
      <c r="EA14" s="658"/>
      <c r="EB14" s="658"/>
      <c r="EC14" s="694"/>
    </row>
    <row r="15" spans="2:143" ht="11.25" customHeight="1">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57112</v>
      </c>
      <c r="BH15" s="658"/>
      <c r="BI15" s="658"/>
      <c r="BJ15" s="658"/>
      <c r="BK15" s="658"/>
      <c r="BL15" s="658"/>
      <c r="BM15" s="658"/>
      <c r="BN15" s="659"/>
      <c r="BO15" s="695">
        <v>9</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550253</v>
      </c>
      <c r="CS15" s="658"/>
      <c r="CT15" s="658"/>
      <c r="CU15" s="658"/>
      <c r="CV15" s="658"/>
      <c r="CW15" s="658"/>
      <c r="CX15" s="658"/>
      <c r="CY15" s="659"/>
      <c r="CZ15" s="695">
        <v>7.2</v>
      </c>
      <c r="DA15" s="695"/>
      <c r="DB15" s="695"/>
      <c r="DC15" s="695"/>
      <c r="DD15" s="663">
        <v>56413</v>
      </c>
      <c r="DE15" s="658"/>
      <c r="DF15" s="658"/>
      <c r="DG15" s="658"/>
      <c r="DH15" s="658"/>
      <c r="DI15" s="658"/>
      <c r="DJ15" s="658"/>
      <c r="DK15" s="658"/>
      <c r="DL15" s="658"/>
      <c r="DM15" s="658"/>
      <c r="DN15" s="658"/>
      <c r="DO15" s="658"/>
      <c r="DP15" s="659"/>
      <c r="DQ15" s="663">
        <v>393702</v>
      </c>
      <c r="DR15" s="658"/>
      <c r="DS15" s="658"/>
      <c r="DT15" s="658"/>
      <c r="DU15" s="658"/>
      <c r="DV15" s="658"/>
      <c r="DW15" s="658"/>
      <c r="DX15" s="658"/>
      <c r="DY15" s="658"/>
      <c r="DZ15" s="658"/>
      <c r="EA15" s="658"/>
      <c r="EB15" s="658"/>
      <c r="EC15" s="694"/>
    </row>
    <row r="16" spans="2:143" ht="11.25" customHeight="1">
      <c r="B16" s="654" t="s">
        <v>250</v>
      </c>
      <c r="C16" s="655"/>
      <c r="D16" s="655"/>
      <c r="E16" s="655"/>
      <c r="F16" s="655"/>
      <c r="G16" s="655"/>
      <c r="H16" s="655"/>
      <c r="I16" s="655"/>
      <c r="J16" s="655"/>
      <c r="K16" s="655"/>
      <c r="L16" s="655"/>
      <c r="M16" s="655"/>
      <c r="N16" s="655"/>
      <c r="O16" s="655"/>
      <c r="P16" s="655"/>
      <c r="Q16" s="656"/>
      <c r="R16" s="657">
        <v>4733</v>
      </c>
      <c r="S16" s="658"/>
      <c r="T16" s="658"/>
      <c r="U16" s="658"/>
      <c r="V16" s="658"/>
      <c r="W16" s="658"/>
      <c r="X16" s="658"/>
      <c r="Y16" s="659"/>
      <c r="Z16" s="695">
        <v>0.1</v>
      </c>
      <c r="AA16" s="695"/>
      <c r="AB16" s="695"/>
      <c r="AC16" s="695"/>
      <c r="AD16" s="696">
        <v>4733</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169359</v>
      </c>
      <c r="CS16" s="658"/>
      <c r="CT16" s="658"/>
      <c r="CU16" s="658"/>
      <c r="CV16" s="658"/>
      <c r="CW16" s="658"/>
      <c r="CX16" s="658"/>
      <c r="CY16" s="659"/>
      <c r="CZ16" s="695">
        <v>2.2000000000000002</v>
      </c>
      <c r="DA16" s="695"/>
      <c r="DB16" s="695"/>
      <c r="DC16" s="695"/>
      <c r="DD16" s="663" t="s">
        <v>122</v>
      </c>
      <c r="DE16" s="658"/>
      <c r="DF16" s="658"/>
      <c r="DG16" s="658"/>
      <c r="DH16" s="658"/>
      <c r="DI16" s="658"/>
      <c r="DJ16" s="658"/>
      <c r="DK16" s="658"/>
      <c r="DL16" s="658"/>
      <c r="DM16" s="658"/>
      <c r="DN16" s="658"/>
      <c r="DO16" s="658"/>
      <c r="DP16" s="659"/>
      <c r="DQ16" s="663">
        <v>113535</v>
      </c>
      <c r="DR16" s="658"/>
      <c r="DS16" s="658"/>
      <c r="DT16" s="658"/>
      <c r="DU16" s="658"/>
      <c r="DV16" s="658"/>
      <c r="DW16" s="658"/>
      <c r="DX16" s="658"/>
      <c r="DY16" s="658"/>
      <c r="DZ16" s="658"/>
      <c r="EA16" s="658"/>
      <c r="EB16" s="658"/>
      <c r="EC16" s="694"/>
    </row>
    <row r="17" spans="2:133" ht="11.25" customHeight="1">
      <c r="B17" s="654" t="s">
        <v>253</v>
      </c>
      <c r="C17" s="655"/>
      <c r="D17" s="655"/>
      <c r="E17" s="655"/>
      <c r="F17" s="655"/>
      <c r="G17" s="655"/>
      <c r="H17" s="655"/>
      <c r="I17" s="655"/>
      <c r="J17" s="655"/>
      <c r="K17" s="655"/>
      <c r="L17" s="655"/>
      <c r="M17" s="655"/>
      <c r="N17" s="655"/>
      <c r="O17" s="655"/>
      <c r="P17" s="655"/>
      <c r="Q17" s="656"/>
      <c r="R17" s="657">
        <v>9072</v>
      </c>
      <c r="S17" s="658"/>
      <c r="T17" s="658"/>
      <c r="U17" s="658"/>
      <c r="V17" s="658"/>
      <c r="W17" s="658"/>
      <c r="X17" s="658"/>
      <c r="Y17" s="659"/>
      <c r="Z17" s="695">
        <v>0.1</v>
      </c>
      <c r="AA17" s="695"/>
      <c r="AB17" s="695"/>
      <c r="AC17" s="695"/>
      <c r="AD17" s="696">
        <v>9072</v>
      </c>
      <c r="AE17" s="696"/>
      <c r="AF17" s="696"/>
      <c r="AG17" s="696"/>
      <c r="AH17" s="696"/>
      <c r="AI17" s="696"/>
      <c r="AJ17" s="696"/>
      <c r="AK17" s="696"/>
      <c r="AL17" s="660">
        <v>0.2</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883473</v>
      </c>
      <c r="CS17" s="658"/>
      <c r="CT17" s="658"/>
      <c r="CU17" s="658"/>
      <c r="CV17" s="658"/>
      <c r="CW17" s="658"/>
      <c r="CX17" s="658"/>
      <c r="CY17" s="659"/>
      <c r="CZ17" s="695">
        <v>11.6</v>
      </c>
      <c r="DA17" s="695"/>
      <c r="DB17" s="695"/>
      <c r="DC17" s="695"/>
      <c r="DD17" s="663" t="s">
        <v>122</v>
      </c>
      <c r="DE17" s="658"/>
      <c r="DF17" s="658"/>
      <c r="DG17" s="658"/>
      <c r="DH17" s="658"/>
      <c r="DI17" s="658"/>
      <c r="DJ17" s="658"/>
      <c r="DK17" s="658"/>
      <c r="DL17" s="658"/>
      <c r="DM17" s="658"/>
      <c r="DN17" s="658"/>
      <c r="DO17" s="658"/>
      <c r="DP17" s="659"/>
      <c r="DQ17" s="663">
        <v>883473</v>
      </c>
      <c r="DR17" s="658"/>
      <c r="DS17" s="658"/>
      <c r="DT17" s="658"/>
      <c r="DU17" s="658"/>
      <c r="DV17" s="658"/>
      <c r="DW17" s="658"/>
      <c r="DX17" s="658"/>
      <c r="DY17" s="658"/>
      <c r="DZ17" s="658"/>
      <c r="EA17" s="658"/>
      <c r="EB17" s="658"/>
      <c r="EC17" s="694"/>
    </row>
    <row r="18" spans="2:133" ht="11.25" customHeight="1">
      <c r="B18" s="654" t="s">
        <v>256</v>
      </c>
      <c r="C18" s="655"/>
      <c r="D18" s="655"/>
      <c r="E18" s="655"/>
      <c r="F18" s="655"/>
      <c r="G18" s="655"/>
      <c r="H18" s="655"/>
      <c r="I18" s="655"/>
      <c r="J18" s="655"/>
      <c r="K18" s="655"/>
      <c r="L18" s="655"/>
      <c r="M18" s="655"/>
      <c r="N18" s="655"/>
      <c r="O18" s="655"/>
      <c r="P18" s="655"/>
      <c r="Q18" s="656"/>
      <c r="R18" s="657">
        <v>2309</v>
      </c>
      <c r="S18" s="658"/>
      <c r="T18" s="658"/>
      <c r="U18" s="658"/>
      <c r="V18" s="658"/>
      <c r="W18" s="658"/>
      <c r="X18" s="658"/>
      <c r="Y18" s="659"/>
      <c r="Z18" s="695">
        <v>0</v>
      </c>
      <c r="AA18" s="695"/>
      <c r="AB18" s="695"/>
      <c r="AC18" s="695"/>
      <c r="AD18" s="696">
        <v>2309</v>
      </c>
      <c r="AE18" s="696"/>
      <c r="AF18" s="696"/>
      <c r="AG18" s="696"/>
      <c r="AH18" s="696"/>
      <c r="AI18" s="696"/>
      <c r="AJ18" s="696"/>
      <c r="AK18" s="696"/>
      <c r="AL18" s="660">
        <v>0.1</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v>103598</v>
      </c>
      <c r="CS18" s="658"/>
      <c r="CT18" s="658"/>
      <c r="CU18" s="658"/>
      <c r="CV18" s="658"/>
      <c r="CW18" s="658"/>
      <c r="CX18" s="658"/>
      <c r="CY18" s="659"/>
      <c r="CZ18" s="695">
        <v>1.4</v>
      </c>
      <c r="DA18" s="695"/>
      <c r="DB18" s="695"/>
      <c r="DC18" s="695"/>
      <c r="DD18" s="663">
        <v>103598</v>
      </c>
      <c r="DE18" s="658"/>
      <c r="DF18" s="658"/>
      <c r="DG18" s="658"/>
      <c r="DH18" s="658"/>
      <c r="DI18" s="658"/>
      <c r="DJ18" s="658"/>
      <c r="DK18" s="658"/>
      <c r="DL18" s="658"/>
      <c r="DM18" s="658"/>
      <c r="DN18" s="658"/>
      <c r="DO18" s="658"/>
      <c r="DP18" s="659"/>
      <c r="DQ18" s="663">
        <v>103598</v>
      </c>
      <c r="DR18" s="658"/>
      <c r="DS18" s="658"/>
      <c r="DT18" s="658"/>
      <c r="DU18" s="658"/>
      <c r="DV18" s="658"/>
      <c r="DW18" s="658"/>
      <c r="DX18" s="658"/>
      <c r="DY18" s="658"/>
      <c r="DZ18" s="658"/>
      <c r="EA18" s="658"/>
      <c r="EB18" s="658"/>
      <c r="EC18" s="694"/>
    </row>
    <row r="19" spans="2:133" ht="11.25" customHeight="1">
      <c r="B19" s="654" t="s">
        <v>259</v>
      </c>
      <c r="C19" s="655"/>
      <c r="D19" s="655"/>
      <c r="E19" s="655"/>
      <c r="F19" s="655"/>
      <c r="G19" s="655"/>
      <c r="H19" s="655"/>
      <c r="I19" s="655"/>
      <c r="J19" s="655"/>
      <c r="K19" s="655"/>
      <c r="L19" s="655"/>
      <c r="M19" s="655"/>
      <c r="N19" s="655"/>
      <c r="O19" s="655"/>
      <c r="P19" s="655"/>
      <c r="Q19" s="656"/>
      <c r="R19" s="657">
        <v>2129</v>
      </c>
      <c r="S19" s="658"/>
      <c r="T19" s="658"/>
      <c r="U19" s="658"/>
      <c r="V19" s="658"/>
      <c r="W19" s="658"/>
      <c r="X19" s="658"/>
      <c r="Y19" s="659"/>
      <c r="Z19" s="695">
        <v>0</v>
      </c>
      <c r="AA19" s="695"/>
      <c r="AB19" s="695"/>
      <c r="AC19" s="695"/>
      <c r="AD19" s="696">
        <v>2129</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c r="B20" s="724" t="s">
        <v>262</v>
      </c>
      <c r="C20" s="725"/>
      <c r="D20" s="725"/>
      <c r="E20" s="725"/>
      <c r="F20" s="725"/>
      <c r="G20" s="725"/>
      <c r="H20" s="725"/>
      <c r="I20" s="725"/>
      <c r="J20" s="725"/>
      <c r="K20" s="725"/>
      <c r="L20" s="725"/>
      <c r="M20" s="725"/>
      <c r="N20" s="725"/>
      <c r="O20" s="725"/>
      <c r="P20" s="725"/>
      <c r="Q20" s="726"/>
      <c r="R20" s="657">
        <v>180</v>
      </c>
      <c r="S20" s="658"/>
      <c r="T20" s="658"/>
      <c r="U20" s="658"/>
      <c r="V20" s="658"/>
      <c r="W20" s="658"/>
      <c r="X20" s="658"/>
      <c r="Y20" s="659"/>
      <c r="Z20" s="695">
        <v>0</v>
      </c>
      <c r="AA20" s="695"/>
      <c r="AB20" s="695"/>
      <c r="AC20" s="695"/>
      <c r="AD20" s="696">
        <v>180</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7629965</v>
      </c>
      <c r="CS20" s="658"/>
      <c r="CT20" s="658"/>
      <c r="CU20" s="658"/>
      <c r="CV20" s="658"/>
      <c r="CW20" s="658"/>
      <c r="CX20" s="658"/>
      <c r="CY20" s="659"/>
      <c r="CZ20" s="695">
        <v>100</v>
      </c>
      <c r="DA20" s="695"/>
      <c r="DB20" s="695"/>
      <c r="DC20" s="695"/>
      <c r="DD20" s="663">
        <v>1042205</v>
      </c>
      <c r="DE20" s="658"/>
      <c r="DF20" s="658"/>
      <c r="DG20" s="658"/>
      <c r="DH20" s="658"/>
      <c r="DI20" s="658"/>
      <c r="DJ20" s="658"/>
      <c r="DK20" s="658"/>
      <c r="DL20" s="658"/>
      <c r="DM20" s="658"/>
      <c r="DN20" s="658"/>
      <c r="DO20" s="658"/>
      <c r="DP20" s="659"/>
      <c r="DQ20" s="663">
        <v>5291927</v>
      </c>
      <c r="DR20" s="658"/>
      <c r="DS20" s="658"/>
      <c r="DT20" s="658"/>
      <c r="DU20" s="658"/>
      <c r="DV20" s="658"/>
      <c r="DW20" s="658"/>
      <c r="DX20" s="658"/>
      <c r="DY20" s="658"/>
      <c r="DZ20" s="658"/>
      <c r="EA20" s="658"/>
      <c r="EB20" s="658"/>
      <c r="EC20" s="694"/>
    </row>
    <row r="21" spans="2:133" ht="11.25" customHeight="1">
      <c r="B21" s="654" t="s">
        <v>265</v>
      </c>
      <c r="C21" s="655"/>
      <c r="D21" s="655"/>
      <c r="E21" s="655"/>
      <c r="F21" s="655"/>
      <c r="G21" s="655"/>
      <c r="H21" s="655"/>
      <c r="I21" s="655"/>
      <c r="J21" s="655"/>
      <c r="K21" s="655"/>
      <c r="L21" s="655"/>
      <c r="M21" s="655"/>
      <c r="N21" s="655"/>
      <c r="O21" s="655"/>
      <c r="P21" s="655"/>
      <c r="Q21" s="656"/>
      <c r="R21" s="657">
        <v>3595529</v>
      </c>
      <c r="S21" s="658"/>
      <c r="T21" s="658"/>
      <c r="U21" s="658"/>
      <c r="V21" s="658"/>
      <c r="W21" s="658"/>
      <c r="X21" s="658"/>
      <c r="Y21" s="659"/>
      <c r="Z21" s="695">
        <v>46</v>
      </c>
      <c r="AA21" s="695"/>
      <c r="AB21" s="695"/>
      <c r="AC21" s="695"/>
      <c r="AD21" s="696">
        <v>3233346</v>
      </c>
      <c r="AE21" s="696"/>
      <c r="AF21" s="696"/>
      <c r="AG21" s="696"/>
      <c r="AH21" s="696"/>
      <c r="AI21" s="696"/>
      <c r="AJ21" s="696"/>
      <c r="AK21" s="696"/>
      <c r="AL21" s="660">
        <v>78</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267</v>
      </c>
      <c r="C22" s="655"/>
      <c r="D22" s="655"/>
      <c r="E22" s="655"/>
      <c r="F22" s="655"/>
      <c r="G22" s="655"/>
      <c r="H22" s="655"/>
      <c r="I22" s="655"/>
      <c r="J22" s="655"/>
      <c r="K22" s="655"/>
      <c r="L22" s="655"/>
      <c r="M22" s="655"/>
      <c r="N22" s="655"/>
      <c r="O22" s="655"/>
      <c r="P22" s="655"/>
      <c r="Q22" s="656"/>
      <c r="R22" s="657">
        <v>3233346</v>
      </c>
      <c r="S22" s="658"/>
      <c r="T22" s="658"/>
      <c r="U22" s="658"/>
      <c r="V22" s="658"/>
      <c r="W22" s="658"/>
      <c r="X22" s="658"/>
      <c r="Y22" s="659"/>
      <c r="Z22" s="695">
        <v>41.3</v>
      </c>
      <c r="AA22" s="695"/>
      <c r="AB22" s="695"/>
      <c r="AC22" s="695"/>
      <c r="AD22" s="696">
        <v>3233346</v>
      </c>
      <c r="AE22" s="696"/>
      <c r="AF22" s="696"/>
      <c r="AG22" s="696"/>
      <c r="AH22" s="696"/>
      <c r="AI22" s="696"/>
      <c r="AJ22" s="696"/>
      <c r="AK22" s="696"/>
      <c r="AL22" s="660">
        <v>78</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270</v>
      </c>
      <c r="C23" s="655"/>
      <c r="D23" s="655"/>
      <c r="E23" s="655"/>
      <c r="F23" s="655"/>
      <c r="G23" s="655"/>
      <c r="H23" s="655"/>
      <c r="I23" s="655"/>
      <c r="J23" s="655"/>
      <c r="K23" s="655"/>
      <c r="L23" s="655"/>
      <c r="M23" s="655"/>
      <c r="N23" s="655"/>
      <c r="O23" s="655"/>
      <c r="P23" s="655"/>
      <c r="Q23" s="656"/>
      <c r="R23" s="657">
        <v>362183</v>
      </c>
      <c r="S23" s="658"/>
      <c r="T23" s="658"/>
      <c r="U23" s="658"/>
      <c r="V23" s="658"/>
      <c r="W23" s="658"/>
      <c r="X23" s="658"/>
      <c r="Y23" s="659"/>
      <c r="Z23" s="695">
        <v>4.5999999999999996</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2968875</v>
      </c>
      <c r="CS24" s="713"/>
      <c r="CT24" s="713"/>
      <c r="CU24" s="713"/>
      <c r="CV24" s="713"/>
      <c r="CW24" s="713"/>
      <c r="CX24" s="713"/>
      <c r="CY24" s="738"/>
      <c r="CZ24" s="739">
        <v>38.9</v>
      </c>
      <c r="DA24" s="721"/>
      <c r="DB24" s="721"/>
      <c r="DC24" s="741"/>
      <c r="DD24" s="737">
        <v>2320367</v>
      </c>
      <c r="DE24" s="713"/>
      <c r="DF24" s="713"/>
      <c r="DG24" s="713"/>
      <c r="DH24" s="713"/>
      <c r="DI24" s="713"/>
      <c r="DJ24" s="713"/>
      <c r="DK24" s="738"/>
      <c r="DL24" s="737">
        <v>2097704</v>
      </c>
      <c r="DM24" s="713"/>
      <c r="DN24" s="713"/>
      <c r="DO24" s="713"/>
      <c r="DP24" s="713"/>
      <c r="DQ24" s="713"/>
      <c r="DR24" s="713"/>
      <c r="DS24" s="713"/>
      <c r="DT24" s="713"/>
      <c r="DU24" s="713"/>
      <c r="DV24" s="738"/>
      <c r="DW24" s="739">
        <v>50.4</v>
      </c>
      <c r="DX24" s="721"/>
      <c r="DY24" s="721"/>
      <c r="DZ24" s="721"/>
      <c r="EA24" s="721"/>
      <c r="EB24" s="721"/>
      <c r="EC24" s="740"/>
    </row>
    <row r="25" spans="2:133" ht="11.25" customHeight="1">
      <c r="B25" s="654" t="s">
        <v>280</v>
      </c>
      <c r="C25" s="655"/>
      <c r="D25" s="655"/>
      <c r="E25" s="655"/>
      <c r="F25" s="655"/>
      <c r="G25" s="655"/>
      <c r="H25" s="655"/>
      <c r="I25" s="655"/>
      <c r="J25" s="655"/>
      <c r="K25" s="655"/>
      <c r="L25" s="655"/>
      <c r="M25" s="655"/>
      <c r="N25" s="655"/>
      <c r="O25" s="655"/>
      <c r="P25" s="655"/>
      <c r="Q25" s="656"/>
      <c r="R25" s="657">
        <v>4505887</v>
      </c>
      <c r="S25" s="658"/>
      <c r="T25" s="658"/>
      <c r="U25" s="658"/>
      <c r="V25" s="658"/>
      <c r="W25" s="658"/>
      <c r="X25" s="658"/>
      <c r="Y25" s="659"/>
      <c r="Z25" s="695">
        <v>57.6</v>
      </c>
      <c r="AA25" s="695"/>
      <c r="AB25" s="695"/>
      <c r="AC25" s="695"/>
      <c r="AD25" s="696">
        <v>4143704</v>
      </c>
      <c r="AE25" s="696"/>
      <c r="AF25" s="696"/>
      <c r="AG25" s="696"/>
      <c r="AH25" s="696"/>
      <c r="AI25" s="696"/>
      <c r="AJ25" s="696"/>
      <c r="AK25" s="696"/>
      <c r="AL25" s="660">
        <v>100</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1015529</v>
      </c>
      <c r="CS25" s="670"/>
      <c r="CT25" s="670"/>
      <c r="CU25" s="670"/>
      <c r="CV25" s="670"/>
      <c r="CW25" s="670"/>
      <c r="CX25" s="670"/>
      <c r="CY25" s="671"/>
      <c r="CZ25" s="660">
        <v>13.3</v>
      </c>
      <c r="DA25" s="672"/>
      <c r="DB25" s="672"/>
      <c r="DC25" s="673"/>
      <c r="DD25" s="663">
        <v>932907</v>
      </c>
      <c r="DE25" s="670"/>
      <c r="DF25" s="670"/>
      <c r="DG25" s="670"/>
      <c r="DH25" s="670"/>
      <c r="DI25" s="670"/>
      <c r="DJ25" s="670"/>
      <c r="DK25" s="671"/>
      <c r="DL25" s="663">
        <v>901924</v>
      </c>
      <c r="DM25" s="670"/>
      <c r="DN25" s="670"/>
      <c r="DO25" s="670"/>
      <c r="DP25" s="670"/>
      <c r="DQ25" s="670"/>
      <c r="DR25" s="670"/>
      <c r="DS25" s="670"/>
      <c r="DT25" s="670"/>
      <c r="DU25" s="670"/>
      <c r="DV25" s="671"/>
      <c r="DW25" s="660">
        <v>21.7</v>
      </c>
      <c r="DX25" s="672"/>
      <c r="DY25" s="672"/>
      <c r="DZ25" s="672"/>
      <c r="EA25" s="672"/>
      <c r="EB25" s="672"/>
      <c r="EC25" s="684"/>
    </row>
    <row r="26" spans="2:133" ht="11.25" customHeight="1">
      <c r="B26" s="654" t="s">
        <v>283</v>
      </c>
      <c r="C26" s="655"/>
      <c r="D26" s="655"/>
      <c r="E26" s="655"/>
      <c r="F26" s="655"/>
      <c r="G26" s="655"/>
      <c r="H26" s="655"/>
      <c r="I26" s="655"/>
      <c r="J26" s="655"/>
      <c r="K26" s="655"/>
      <c r="L26" s="655"/>
      <c r="M26" s="655"/>
      <c r="N26" s="655"/>
      <c r="O26" s="655"/>
      <c r="P26" s="655"/>
      <c r="Q26" s="656"/>
      <c r="R26" s="657">
        <v>555</v>
      </c>
      <c r="S26" s="658"/>
      <c r="T26" s="658"/>
      <c r="U26" s="658"/>
      <c r="V26" s="658"/>
      <c r="W26" s="658"/>
      <c r="X26" s="658"/>
      <c r="Y26" s="659"/>
      <c r="Z26" s="695">
        <v>0</v>
      </c>
      <c r="AA26" s="695"/>
      <c r="AB26" s="695"/>
      <c r="AC26" s="695"/>
      <c r="AD26" s="696">
        <v>555</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533232</v>
      </c>
      <c r="CS26" s="658"/>
      <c r="CT26" s="658"/>
      <c r="CU26" s="658"/>
      <c r="CV26" s="658"/>
      <c r="CW26" s="658"/>
      <c r="CX26" s="658"/>
      <c r="CY26" s="659"/>
      <c r="CZ26" s="660">
        <v>7</v>
      </c>
      <c r="DA26" s="672"/>
      <c r="DB26" s="672"/>
      <c r="DC26" s="673"/>
      <c r="DD26" s="663">
        <v>508386</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c r="B27" s="654" t="s">
        <v>286</v>
      </c>
      <c r="C27" s="655"/>
      <c r="D27" s="655"/>
      <c r="E27" s="655"/>
      <c r="F27" s="655"/>
      <c r="G27" s="655"/>
      <c r="H27" s="655"/>
      <c r="I27" s="655"/>
      <c r="J27" s="655"/>
      <c r="K27" s="655"/>
      <c r="L27" s="655"/>
      <c r="M27" s="655"/>
      <c r="N27" s="655"/>
      <c r="O27" s="655"/>
      <c r="P27" s="655"/>
      <c r="Q27" s="656"/>
      <c r="R27" s="657">
        <v>30010</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636061</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1069873</v>
      </c>
      <c r="CS27" s="670"/>
      <c r="CT27" s="670"/>
      <c r="CU27" s="670"/>
      <c r="CV27" s="670"/>
      <c r="CW27" s="670"/>
      <c r="CX27" s="670"/>
      <c r="CY27" s="671"/>
      <c r="CZ27" s="660">
        <v>14</v>
      </c>
      <c r="DA27" s="672"/>
      <c r="DB27" s="672"/>
      <c r="DC27" s="673"/>
      <c r="DD27" s="663">
        <v>503987</v>
      </c>
      <c r="DE27" s="670"/>
      <c r="DF27" s="670"/>
      <c r="DG27" s="670"/>
      <c r="DH27" s="670"/>
      <c r="DI27" s="670"/>
      <c r="DJ27" s="670"/>
      <c r="DK27" s="671"/>
      <c r="DL27" s="663">
        <v>312307</v>
      </c>
      <c r="DM27" s="670"/>
      <c r="DN27" s="670"/>
      <c r="DO27" s="670"/>
      <c r="DP27" s="670"/>
      <c r="DQ27" s="670"/>
      <c r="DR27" s="670"/>
      <c r="DS27" s="670"/>
      <c r="DT27" s="670"/>
      <c r="DU27" s="670"/>
      <c r="DV27" s="671"/>
      <c r="DW27" s="660">
        <v>7.5</v>
      </c>
      <c r="DX27" s="672"/>
      <c r="DY27" s="672"/>
      <c r="DZ27" s="672"/>
      <c r="EA27" s="672"/>
      <c r="EB27" s="672"/>
      <c r="EC27" s="684"/>
    </row>
    <row r="28" spans="2:133" ht="11.25" customHeight="1">
      <c r="B28" s="654" t="s">
        <v>289</v>
      </c>
      <c r="C28" s="655"/>
      <c r="D28" s="655"/>
      <c r="E28" s="655"/>
      <c r="F28" s="655"/>
      <c r="G28" s="655"/>
      <c r="H28" s="655"/>
      <c r="I28" s="655"/>
      <c r="J28" s="655"/>
      <c r="K28" s="655"/>
      <c r="L28" s="655"/>
      <c r="M28" s="655"/>
      <c r="N28" s="655"/>
      <c r="O28" s="655"/>
      <c r="P28" s="655"/>
      <c r="Q28" s="656"/>
      <c r="R28" s="657">
        <v>76445</v>
      </c>
      <c r="S28" s="658"/>
      <c r="T28" s="658"/>
      <c r="U28" s="658"/>
      <c r="V28" s="658"/>
      <c r="W28" s="658"/>
      <c r="X28" s="658"/>
      <c r="Y28" s="659"/>
      <c r="Z28" s="695">
        <v>1</v>
      </c>
      <c r="AA28" s="695"/>
      <c r="AB28" s="695"/>
      <c r="AC28" s="695"/>
      <c r="AD28" s="696">
        <v>121</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883473</v>
      </c>
      <c r="CS28" s="658"/>
      <c r="CT28" s="658"/>
      <c r="CU28" s="658"/>
      <c r="CV28" s="658"/>
      <c r="CW28" s="658"/>
      <c r="CX28" s="658"/>
      <c r="CY28" s="659"/>
      <c r="CZ28" s="660">
        <v>11.6</v>
      </c>
      <c r="DA28" s="672"/>
      <c r="DB28" s="672"/>
      <c r="DC28" s="673"/>
      <c r="DD28" s="663">
        <v>883473</v>
      </c>
      <c r="DE28" s="658"/>
      <c r="DF28" s="658"/>
      <c r="DG28" s="658"/>
      <c r="DH28" s="658"/>
      <c r="DI28" s="658"/>
      <c r="DJ28" s="658"/>
      <c r="DK28" s="659"/>
      <c r="DL28" s="663">
        <v>883473</v>
      </c>
      <c r="DM28" s="658"/>
      <c r="DN28" s="658"/>
      <c r="DO28" s="658"/>
      <c r="DP28" s="658"/>
      <c r="DQ28" s="658"/>
      <c r="DR28" s="658"/>
      <c r="DS28" s="658"/>
      <c r="DT28" s="658"/>
      <c r="DU28" s="658"/>
      <c r="DV28" s="659"/>
      <c r="DW28" s="660">
        <v>21.2</v>
      </c>
      <c r="DX28" s="672"/>
      <c r="DY28" s="672"/>
      <c r="DZ28" s="672"/>
      <c r="EA28" s="672"/>
      <c r="EB28" s="672"/>
      <c r="EC28" s="684"/>
    </row>
    <row r="29" spans="2:133" ht="11.25" customHeight="1">
      <c r="B29" s="654" t="s">
        <v>291</v>
      </c>
      <c r="C29" s="655"/>
      <c r="D29" s="655"/>
      <c r="E29" s="655"/>
      <c r="F29" s="655"/>
      <c r="G29" s="655"/>
      <c r="H29" s="655"/>
      <c r="I29" s="655"/>
      <c r="J29" s="655"/>
      <c r="K29" s="655"/>
      <c r="L29" s="655"/>
      <c r="M29" s="655"/>
      <c r="N29" s="655"/>
      <c r="O29" s="655"/>
      <c r="P29" s="655"/>
      <c r="Q29" s="656"/>
      <c r="R29" s="657">
        <v>6073</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883473</v>
      </c>
      <c r="CS29" s="670"/>
      <c r="CT29" s="670"/>
      <c r="CU29" s="670"/>
      <c r="CV29" s="670"/>
      <c r="CW29" s="670"/>
      <c r="CX29" s="670"/>
      <c r="CY29" s="671"/>
      <c r="CZ29" s="660">
        <v>11.6</v>
      </c>
      <c r="DA29" s="672"/>
      <c r="DB29" s="672"/>
      <c r="DC29" s="673"/>
      <c r="DD29" s="663">
        <v>883473</v>
      </c>
      <c r="DE29" s="670"/>
      <c r="DF29" s="670"/>
      <c r="DG29" s="670"/>
      <c r="DH29" s="670"/>
      <c r="DI29" s="670"/>
      <c r="DJ29" s="670"/>
      <c r="DK29" s="671"/>
      <c r="DL29" s="663">
        <v>883473</v>
      </c>
      <c r="DM29" s="670"/>
      <c r="DN29" s="670"/>
      <c r="DO29" s="670"/>
      <c r="DP29" s="670"/>
      <c r="DQ29" s="670"/>
      <c r="DR29" s="670"/>
      <c r="DS29" s="670"/>
      <c r="DT29" s="670"/>
      <c r="DU29" s="670"/>
      <c r="DV29" s="671"/>
      <c r="DW29" s="660">
        <v>21.2</v>
      </c>
      <c r="DX29" s="672"/>
      <c r="DY29" s="672"/>
      <c r="DZ29" s="672"/>
      <c r="EA29" s="672"/>
      <c r="EB29" s="672"/>
      <c r="EC29" s="684"/>
    </row>
    <row r="30" spans="2:133" ht="11.25" customHeight="1">
      <c r="B30" s="654" t="s">
        <v>293</v>
      </c>
      <c r="C30" s="655"/>
      <c r="D30" s="655"/>
      <c r="E30" s="655"/>
      <c r="F30" s="655"/>
      <c r="G30" s="655"/>
      <c r="H30" s="655"/>
      <c r="I30" s="655"/>
      <c r="J30" s="655"/>
      <c r="K30" s="655"/>
      <c r="L30" s="655"/>
      <c r="M30" s="655"/>
      <c r="N30" s="655"/>
      <c r="O30" s="655"/>
      <c r="P30" s="655"/>
      <c r="Q30" s="656"/>
      <c r="R30" s="657">
        <v>795756</v>
      </c>
      <c r="S30" s="658"/>
      <c r="T30" s="658"/>
      <c r="U30" s="658"/>
      <c r="V30" s="658"/>
      <c r="W30" s="658"/>
      <c r="X30" s="658"/>
      <c r="Y30" s="659"/>
      <c r="Z30" s="695">
        <v>10.199999999999999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859509</v>
      </c>
      <c r="CS30" s="658"/>
      <c r="CT30" s="658"/>
      <c r="CU30" s="658"/>
      <c r="CV30" s="658"/>
      <c r="CW30" s="658"/>
      <c r="CX30" s="658"/>
      <c r="CY30" s="659"/>
      <c r="CZ30" s="660">
        <v>11.3</v>
      </c>
      <c r="DA30" s="672"/>
      <c r="DB30" s="672"/>
      <c r="DC30" s="673"/>
      <c r="DD30" s="663">
        <v>859509</v>
      </c>
      <c r="DE30" s="658"/>
      <c r="DF30" s="658"/>
      <c r="DG30" s="658"/>
      <c r="DH30" s="658"/>
      <c r="DI30" s="658"/>
      <c r="DJ30" s="658"/>
      <c r="DK30" s="659"/>
      <c r="DL30" s="663">
        <v>859509</v>
      </c>
      <c r="DM30" s="658"/>
      <c r="DN30" s="658"/>
      <c r="DO30" s="658"/>
      <c r="DP30" s="658"/>
      <c r="DQ30" s="658"/>
      <c r="DR30" s="658"/>
      <c r="DS30" s="658"/>
      <c r="DT30" s="658"/>
      <c r="DU30" s="658"/>
      <c r="DV30" s="659"/>
      <c r="DW30" s="660">
        <v>20.7</v>
      </c>
      <c r="DX30" s="672"/>
      <c r="DY30" s="672"/>
      <c r="DZ30" s="672"/>
      <c r="EA30" s="672"/>
      <c r="EB30" s="672"/>
      <c r="EC30" s="684"/>
    </row>
    <row r="31" spans="2:133" ht="11.25" customHeight="1">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99.2</v>
      </c>
      <c r="BH31" s="720"/>
      <c r="BI31" s="720"/>
      <c r="BJ31" s="720"/>
      <c r="BK31" s="720"/>
      <c r="BL31" s="720"/>
      <c r="BM31" s="721">
        <v>96.3</v>
      </c>
      <c r="BN31" s="720"/>
      <c r="BO31" s="720"/>
      <c r="BP31" s="720"/>
      <c r="BQ31" s="722"/>
      <c r="BR31" s="719">
        <v>99</v>
      </c>
      <c r="BS31" s="720"/>
      <c r="BT31" s="720"/>
      <c r="BU31" s="720"/>
      <c r="BV31" s="720"/>
      <c r="BW31" s="720"/>
      <c r="BX31" s="721">
        <v>96.1</v>
      </c>
      <c r="BY31" s="720"/>
      <c r="BZ31" s="720"/>
      <c r="CA31" s="720"/>
      <c r="CB31" s="722"/>
      <c r="CD31" s="678"/>
      <c r="CE31" s="679"/>
      <c r="CF31" s="654" t="s">
        <v>300</v>
      </c>
      <c r="CG31" s="655"/>
      <c r="CH31" s="655"/>
      <c r="CI31" s="655"/>
      <c r="CJ31" s="655"/>
      <c r="CK31" s="655"/>
      <c r="CL31" s="655"/>
      <c r="CM31" s="655"/>
      <c r="CN31" s="655"/>
      <c r="CO31" s="655"/>
      <c r="CP31" s="655"/>
      <c r="CQ31" s="656"/>
      <c r="CR31" s="657">
        <v>23964</v>
      </c>
      <c r="CS31" s="670"/>
      <c r="CT31" s="670"/>
      <c r="CU31" s="670"/>
      <c r="CV31" s="670"/>
      <c r="CW31" s="670"/>
      <c r="CX31" s="670"/>
      <c r="CY31" s="671"/>
      <c r="CZ31" s="660">
        <v>0.3</v>
      </c>
      <c r="DA31" s="672"/>
      <c r="DB31" s="672"/>
      <c r="DC31" s="673"/>
      <c r="DD31" s="663">
        <v>23964</v>
      </c>
      <c r="DE31" s="670"/>
      <c r="DF31" s="670"/>
      <c r="DG31" s="670"/>
      <c r="DH31" s="670"/>
      <c r="DI31" s="670"/>
      <c r="DJ31" s="670"/>
      <c r="DK31" s="671"/>
      <c r="DL31" s="663">
        <v>23964</v>
      </c>
      <c r="DM31" s="670"/>
      <c r="DN31" s="670"/>
      <c r="DO31" s="670"/>
      <c r="DP31" s="670"/>
      <c r="DQ31" s="670"/>
      <c r="DR31" s="670"/>
      <c r="DS31" s="670"/>
      <c r="DT31" s="670"/>
      <c r="DU31" s="670"/>
      <c r="DV31" s="671"/>
      <c r="DW31" s="660">
        <v>0.6</v>
      </c>
      <c r="DX31" s="672"/>
      <c r="DY31" s="672"/>
      <c r="DZ31" s="672"/>
      <c r="EA31" s="672"/>
      <c r="EB31" s="672"/>
      <c r="EC31" s="684"/>
    </row>
    <row r="32" spans="2:133" ht="11.25" customHeight="1">
      <c r="B32" s="654" t="s">
        <v>301</v>
      </c>
      <c r="C32" s="655"/>
      <c r="D32" s="655"/>
      <c r="E32" s="655"/>
      <c r="F32" s="655"/>
      <c r="G32" s="655"/>
      <c r="H32" s="655"/>
      <c r="I32" s="655"/>
      <c r="J32" s="655"/>
      <c r="K32" s="655"/>
      <c r="L32" s="655"/>
      <c r="M32" s="655"/>
      <c r="N32" s="655"/>
      <c r="O32" s="655"/>
      <c r="P32" s="655"/>
      <c r="Q32" s="656"/>
      <c r="R32" s="657">
        <v>536048</v>
      </c>
      <c r="S32" s="658"/>
      <c r="T32" s="658"/>
      <c r="U32" s="658"/>
      <c r="V32" s="658"/>
      <c r="W32" s="658"/>
      <c r="X32" s="658"/>
      <c r="Y32" s="659"/>
      <c r="Z32" s="695">
        <v>6.9</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99.4</v>
      </c>
      <c r="BH32" s="670"/>
      <c r="BI32" s="670"/>
      <c r="BJ32" s="670"/>
      <c r="BK32" s="670"/>
      <c r="BL32" s="670"/>
      <c r="BM32" s="661">
        <v>97.3</v>
      </c>
      <c r="BN32" s="670"/>
      <c r="BO32" s="670"/>
      <c r="BP32" s="670"/>
      <c r="BQ32" s="693"/>
      <c r="BR32" s="723">
        <v>99</v>
      </c>
      <c r="BS32" s="670"/>
      <c r="BT32" s="670"/>
      <c r="BU32" s="670"/>
      <c r="BV32" s="670"/>
      <c r="BW32" s="670"/>
      <c r="BX32" s="661">
        <v>97.2</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c r="B33" s="654" t="s">
        <v>305</v>
      </c>
      <c r="C33" s="655"/>
      <c r="D33" s="655"/>
      <c r="E33" s="655"/>
      <c r="F33" s="655"/>
      <c r="G33" s="655"/>
      <c r="H33" s="655"/>
      <c r="I33" s="655"/>
      <c r="J33" s="655"/>
      <c r="K33" s="655"/>
      <c r="L33" s="655"/>
      <c r="M33" s="655"/>
      <c r="N33" s="655"/>
      <c r="O33" s="655"/>
      <c r="P33" s="655"/>
      <c r="Q33" s="656"/>
      <c r="R33" s="657">
        <v>58551</v>
      </c>
      <c r="S33" s="658"/>
      <c r="T33" s="658"/>
      <c r="U33" s="658"/>
      <c r="V33" s="658"/>
      <c r="W33" s="658"/>
      <c r="X33" s="658"/>
      <c r="Y33" s="659"/>
      <c r="Z33" s="695">
        <v>0.7</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98.8</v>
      </c>
      <c r="BH33" s="642"/>
      <c r="BI33" s="642"/>
      <c r="BJ33" s="642"/>
      <c r="BK33" s="642"/>
      <c r="BL33" s="642"/>
      <c r="BM33" s="688">
        <v>94.8</v>
      </c>
      <c r="BN33" s="642"/>
      <c r="BO33" s="642"/>
      <c r="BP33" s="642"/>
      <c r="BQ33" s="705"/>
      <c r="BR33" s="718">
        <v>98.9</v>
      </c>
      <c r="BS33" s="642"/>
      <c r="BT33" s="642"/>
      <c r="BU33" s="642"/>
      <c r="BV33" s="642"/>
      <c r="BW33" s="642"/>
      <c r="BX33" s="688">
        <v>94.6</v>
      </c>
      <c r="BY33" s="642"/>
      <c r="BZ33" s="642"/>
      <c r="CA33" s="642"/>
      <c r="CB33" s="705"/>
      <c r="CD33" s="654" t="s">
        <v>307</v>
      </c>
      <c r="CE33" s="655"/>
      <c r="CF33" s="655"/>
      <c r="CG33" s="655"/>
      <c r="CH33" s="655"/>
      <c r="CI33" s="655"/>
      <c r="CJ33" s="655"/>
      <c r="CK33" s="655"/>
      <c r="CL33" s="655"/>
      <c r="CM33" s="655"/>
      <c r="CN33" s="655"/>
      <c r="CO33" s="655"/>
      <c r="CP33" s="655"/>
      <c r="CQ33" s="656"/>
      <c r="CR33" s="657">
        <v>3449526</v>
      </c>
      <c r="CS33" s="670"/>
      <c r="CT33" s="670"/>
      <c r="CU33" s="670"/>
      <c r="CV33" s="670"/>
      <c r="CW33" s="670"/>
      <c r="CX33" s="670"/>
      <c r="CY33" s="671"/>
      <c r="CZ33" s="660">
        <v>45.2</v>
      </c>
      <c r="DA33" s="672"/>
      <c r="DB33" s="672"/>
      <c r="DC33" s="673"/>
      <c r="DD33" s="663">
        <v>2462854</v>
      </c>
      <c r="DE33" s="670"/>
      <c r="DF33" s="670"/>
      <c r="DG33" s="670"/>
      <c r="DH33" s="670"/>
      <c r="DI33" s="670"/>
      <c r="DJ33" s="670"/>
      <c r="DK33" s="671"/>
      <c r="DL33" s="663">
        <v>1547280</v>
      </c>
      <c r="DM33" s="670"/>
      <c r="DN33" s="670"/>
      <c r="DO33" s="670"/>
      <c r="DP33" s="670"/>
      <c r="DQ33" s="670"/>
      <c r="DR33" s="670"/>
      <c r="DS33" s="670"/>
      <c r="DT33" s="670"/>
      <c r="DU33" s="670"/>
      <c r="DV33" s="671"/>
      <c r="DW33" s="660">
        <v>37.200000000000003</v>
      </c>
      <c r="DX33" s="672"/>
      <c r="DY33" s="672"/>
      <c r="DZ33" s="672"/>
      <c r="EA33" s="672"/>
      <c r="EB33" s="672"/>
      <c r="EC33" s="684"/>
    </row>
    <row r="34" spans="2:133" ht="11.25" customHeight="1">
      <c r="B34" s="654" t="s">
        <v>308</v>
      </c>
      <c r="C34" s="655"/>
      <c r="D34" s="655"/>
      <c r="E34" s="655"/>
      <c r="F34" s="655"/>
      <c r="G34" s="655"/>
      <c r="H34" s="655"/>
      <c r="I34" s="655"/>
      <c r="J34" s="655"/>
      <c r="K34" s="655"/>
      <c r="L34" s="655"/>
      <c r="M34" s="655"/>
      <c r="N34" s="655"/>
      <c r="O34" s="655"/>
      <c r="P34" s="655"/>
      <c r="Q34" s="656"/>
      <c r="R34" s="657">
        <v>272752</v>
      </c>
      <c r="S34" s="658"/>
      <c r="T34" s="658"/>
      <c r="U34" s="658"/>
      <c r="V34" s="658"/>
      <c r="W34" s="658"/>
      <c r="X34" s="658"/>
      <c r="Y34" s="659"/>
      <c r="Z34" s="695">
        <v>3.5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1097220</v>
      </c>
      <c r="CS34" s="658"/>
      <c r="CT34" s="658"/>
      <c r="CU34" s="658"/>
      <c r="CV34" s="658"/>
      <c r="CW34" s="658"/>
      <c r="CX34" s="658"/>
      <c r="CY34" s="659"/>
      <c r="CZ34" s="660">
        <v>14.4</v>
      </c>
      <c r="DA34" s="672"/>
      <c r="DB34" s="672"/>
      <c r="DC34" s="673"/>
      <c r="DD34" s="663">
        <v>658620</v>
      </c>
      <c r="DE34" s="658"/>
      <c r="DF34" s="658"/>
      <c r="DG34" s="658"/>
      <c r="DH34" s="658"/>
      <c r="DI34" s="658"/>
      <c r="DJ34" s="658"/>
      <c r="DK34" s="659"/>
      <c r="DL34" s="663">
        <v>513174</v>
      </c>
      <c r="DM34" s="658"/>
      <c r="DN34" s="658"/>
      <c r="DO34" s="658"/>
      <c r="DP34" s="658"/>
      <c r="DQ34" s="658"/>
      <c r="DR34" s="658"/>
      <c r="DS34" s="658"/>
      <c r="DT34" s="658"/>
      <c r="DU34" s="658"/>
      <c r="DV34" s="659"/>
      <c r="DW34" s="660">
        <v>12.3</v>
      </c>
      <c r="DX34" s="672"/>
      <c r="DY34" s="672"/>
      <c r="DZ34" s="672"/>
      <c r="EA34" s="672"/>
      <c r="EB34" s="672"/>
      <c r="EC34" s="684"/>
    </row>
    <row r="35" spans="2:133" ht="11.25" customHeight="1">
      <c r="B35" s="654" t="s">
        <v>310</v>
      </c>
      <c r="C35" s="655"/>
      <c r="D35" s="655"/>
      <c r="E35" s="655"/>
      <c r="F35" s="655"/>
      <c r="G35" s="655"/>
      <c r="H35" s="655"/>
      <c r="I35" s="655"/>
      <c r="J35" s="655"/>
      <c r="K35" s="655"/>
      <c r="L35" s="655"/>
      <c r="M35" s="655"/>
      <c r="N35" s="655"/>
      <c r="O35" s="655"/>
      <c r="P35" s="655"/>
      <c r="Q35" s="656"/>
      <c r="R35" s="657">
        <v>657496</v>
      </c>
      <c r="S35" s="658"/>
      <c r="T35" s="658"/>
      <c r="U35" s="658"/>
      <c r="V35" s="658"/>
      <c r="W35" s="658"/>
      <c r="X35" s="658"/>
      <c r="Y35" s="659"/>
      <c r="Z35" s="695">
        <v>8.4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121348</v>
      </c>
      <c r="CS35" s="670"/>
      <c r="CT35" s="670"/>
      <c r="CU35" s="670"/>
      <c r="CV35" s="670"/>
      <c r="CW35" s="670"/>
      <c r="CX35" s="670"/>
      <c r="CY35" s="671"/>
      <c r="CZ35" s="660">
        <v>1.6</v>
      </c>
      <c r="DA35" s="672"/>
      <c r="DB35" s="672"/>
      <c r="DC35" s="673"/>
      <c r="DD35" s="663">
        <v>60995</v>
      </c>
      <c r="DE35" s="670"/>
      <c r="DF35" s="670"/>
      <c r="DG35" s="670"/>
      <c r="DH35" s="670"/>
      <c r="DI35" s="670"/>
      <c r="DJ35" s="670"/>
      <c r="DK35" s="671"/>
      <c r="DL35" s="663">
        <v>59444</v>
      </c>
      <c r="DM35" s="670"/>
      <c r="DN35" s="670"/>
      <c r="DO35" s="670"/>
      <c r="DP35" s="670"/>
      <c r="DQ35" s="670"/>
      <c r="DR35" s="670"/>
      <c r="DS35" s="670"/>
      <c r="DT35" s="670"/>
      <c r="DU35" s="670"/>
      <c r="DV35" s="671"/>
      <c r="DW35" s="660">
        <v>1.4</v>
      </c>
      <c r="DX35" s="672"/>
      <c r="DY35" s="672"/>
      <c r="DZ35" s="672"/>
      <c r="EA35" s="672"/>
      <c r="EB35" s="672"/>
      <c r="EC35" s="684"/>
    </row>
    <row r="36" spans="2:133" ht="11.25" customHeight="1">
      <c r="B36" s="654" t="s">
        <v>314</v>
      </c>
      <c r="C36" s="655"/>
      <c r="D36" s="655"/>
      <c r="E36" s="655"/>
      <c r="F36" s="655"/>
      <c r="G36" s="655"/>
      <c r="H36" s="655"/>
      <c r="I36" s="655"/>
      <c r="J36" s="655"/>
      <c r="K36" s="655"/>
      <c r="L36" s="655"/>
      <c r="M36" s="655"/>
      <c r="N36" s="655"/>
      <c r="O36" s="655"/>
      <c r="P36" s="655"/>
      <c r="Q36" s="656"/>
      <c r="R36" s="657">
        <v>142486</v>
      </c>
      <c r="S36" s="658"/>
      <c r="T36" s="658"/>
      <c r="U36" s="658"/>
      <c r="V36" s="658"/>
      <c r="W36" s="658"/>
      <c r="X36" s="658"/>
      <c r="Y36" s="659"/>
      <c r="Z36" s="695">
        <v>1.8</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659969</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85123</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874182</v>
      </c>
      <c r="CS36" s="658"/>
      <c r="CT36" s="658"/>
      <c r="CU36" s="658"/>
      <c r="CV36" s="658"/>
      <c r="CW36" s="658"/>
      <c r="CX36" s="658"/>
      <c r="CY36" s="659"/>
      <c r="CZ36" s="660">
        <v>11.5</v>
      </c>
      <c r="DA36" s="672"/>
      <c r="DB36" s="672"/>
      <c r="DC36" s="673"/>
      <c r="DD36" s="663">
        <v>651458</v>
      </c>
      <c r="DE36" s="658"/>
      <c r="DF36" s="658"/>
      <c r="DG36" s="658"/>
      <c r="DH36" s="658"/>
      <c r="DI36" s="658"/>
      <c r="DJ36" s="658"/>
      <c r="DK36" s="659"/>
      <c r="DL36" s="663">
        <v>486839</v>
      </c>
      <c r="DM36" s="658"/>
      <c r="DN36" s="658"/>
      <c r="DO36" s="658"/>
      <c r="DP36" s="658"/>
      <c r="DQ36" s="658"/>
      <c r="DR36" s="658"/>
      <c r="DS36" s="658"/>
      <c r="DT36" s="658"/>
      <c r="DU36" s="658"/>
      <c r="DV36" s="659"/>
      <c r="DW36" s="660">
        <v>11.7</v>
      </c>
      <c r="DX36" s="672"/>
      <c r="DY36" s="672"/>
      <c r="DZ36" s="672"/>
      <c r="EA36" s="672"/>
      <c r="EB36" s="672"/>
      <c r="EC36" s="684"/>
    </row>
    <row r="37" spans="2:133" ht="11.25" customHeight="1">
      <c r="B37" s="654" t="s">
        <v>318</v>
      </c>
      <c r="C37" s="655"/>
      <c r="D37" s="655"/>
      <c r="E37" s="655"/>
      <c r="F37" s="655"/>
      <c r="G37" s="655"/>
      <c r="H37" s="655"/>
      <c r="I37" s="655"/>
      <c r="J37" s="655"/>
      <c r="K37" s="655"/>
      <c r="L37" s="655"/>
      <c r="M37" s="655"/>
      <c r="N37" s="655"/>
      <c r="O37" s="655"/>
      <c r="P37" s="655"/>
      <c r="Q37" s="656"/>
      <c r="R37" s="657">
        <v>47399</v>
      </c>
      <c r="S37" s="658"/>
      <c r="T37" s="658"/>
      <c r="U37" s="658"/>
      <c r="V37" s="658"/>
      <c r="W37" s="658"/>
      <c r="X37" s="658"/>
      <c r="Y37" s="659"/>
      <c r="Z37" s="695">
        <v>0.6</v>
      </c>
      <c r="AA37" s="695"/>
      <c r="AB37" s="695"/>
      <c r="AC37" s="695"/>
      <c r="AD37" s="696">
        <v>15</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36495</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59730</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274222</v>
      </c>
      <c r="CS37" s="670"/>
      <c r="CT37" s="670"/>
      <c r="CU37" s="670"/>
      <c r="CV37" s="670"/>
      <c r="CW37" s="670"/>
      <c r="CX37" s="670"/>
      <c r="CY37" s="671"/>
      <c r="CZ37" s="660">
        <v>3.6</v>
      </c>
      <c r="DA37" s="672"/>
      <c r="DB37" s="672"/>
      <c r="DC37" s="673"/>
      <c r="DD37" s="663">
        <v>274222</v>
      </c>
      <c r="DE37" s="670"/>
      <c r="DF37" s="670"/>
      <c r="DG37" s="670"/>
      <c r="DH37" s="670"/>
      <c r="DI37" s="670"/>
      <c r="DJ37" s="670"/>
      <c r="DK37" s="671"/>
      <c r="DL37" s="663">
        <v>274222</v>
      </c>
      <c r="DM37" s="670"/>
      <c r="DN37" s="670"/>
      <c r="DO37" s="670"/>
      <c r="DP37" s="670"/>
      <c r="DQ37" s="670"/>
      <c r="DR37" s="670"/>
      <c r="DS37" s="670"/>
      <c r="DT37" s="670"/>
      <c r="DU37" s="670"/>
      <c r="DV37" s="671"/>
      <c r="DW37" s="660">
        <v>6.6</v>
      </c>
      <c r="DX37" s="672"/>
      <c r="DY37" s="672"/>
      <c r="DZ37" s="672"/>
      <c r="EA37" s="672"/>
      <c r="EB37" s="672"/>
      <c r="EC37" s="684"/>
    </row>
    <row r="38" spans="2:133" ht="11.25" customHeight="1">
      <c r="B38" s="654" t="s">
        <v>322</v>
      </c>
      <c r="C38" s="655"/>
      <c r="D38" s="655"/>
      <c r="E38" s="655"/>
      <c r="F38" s="655"/>
      <c r="G38" s="655"/>
      <c r="H38" s="655"/>
      <c r="I38" s="655"/>
      <c r="J38" s="655"/>
      <c r="K38" s="655"/>
      <c r="L38" s="655"/>
      <c r="M38" s="655"/>
      <c r="N38" s="655"/>
      <c r="O38" s="655"/>
      <c r="P38" s="655"/>
      <c r="Q38" s="656"/>
      <c r="R38" s="657">
        <v>693338</v>
      </c>
      <c r="S38" s="658"/>
      <c r="T38" s="658"/>
      <c r="U38" s="658"/>
      <c r="V38" s="658"/>
      <c r="W38" s="658"/>
      <c r="X38" s="658"/>
      <c r="Y38" s="659"/>
      <c r="Z38" s="695">
        <v>8.9</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22060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1301</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659969</v>
      </c>
      <c r="CS38" s="658"/>
      <c r="CT38" s="658"/>
      <c r="CU38" s="658"/>
      <c r="CV38" s="658"/>
      <c r="CW38" s="658"/>
      <c r="CX38" s="658"/>
      <c r="CY38" s="659"/>
      <c r="CZ38" s="660">
        <v>8.6</v>
      </c>
      <c r="DA38" s="672"/>
      <c r="DB38" s="672"/>
      <c r="DC38" s="673"/>
      <c r="DD38" s="663">
        <v>535308</v>
      </c>
      <c r="DE38" s="658"/>
      <c r="DF38" s="658"/>
      <c r="DG38" s="658"/>
      <c r="DH38" s="658"/>
      <c r="DI38" s="658"/>
      <c r="DJ38" s="658"/>
      <c r="DK38" s="659"/>
      <c r="DL38" s="663">
        <v>487823</v>
      </c>
      <c r="DM38" s="658"/>
      <c r="DN38" s="658"/>
      <c r="DO38" s="658"/>
      <c r="DP38" s="658"/>
      <c r="DQ38" s="658"/>
      <c r="DR38" s="658"/>
      <c r="DS38" s="658"/>
      <c r="DT38" s="658"/>
      <c r="DU38" s="658"/>
      <c r="DV38" s="659"/>
      <c r="DW38" s="660">
        <v>11.7</v>
      </c>
      <c r="DX38" s="672"/>
      <c r="DY38" s="672"/>
      <c r="DZ38" s="672"/>
      <c r="EA38" s="672"/>
      <c r="EB38" s="672"/>
      <c r="EC38" s="684"/>
    </row>
    <row r="39" spans="2:133" ht="11.25" customHeight="1">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1957</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696807</v>
      </c>
      <c r="CS39" s="670"/>
      <c r="CT39" s="670"/>
      <c r="CU39" s="670"/>
      <c r="CV39" s="670"/>
      <c r="CW39" s="670"/>
      <c r="CX39" s="670"/>
      <c r="CY39" s="671"/>
      <c r="CZ39" s="660">
        <v>9.1</v>
      </c>
      <c r="DA39" s="672"/>
      <c r="DB39" s="672"/>
      <c r="DC39" s="673"/>
      <c r="DD39" s="663">
        <v>556473</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c r="B40" s="654" t="s">
        <v>330</v>
      </c>
      <c r="C40" s="655"/>
      <c r="D40" s="655"/>
      <c r="E40" s="655"/>
      <c r="F40" s="655"/>
      <c r="G40" s="655"/>
      <c r="H40" s="655"/>
      <c r="I40" s="655"/>
      <c r="J40" s="655"/>
      <c r="K40" s="655"/>
      <c r="L40" s="655"/>
      <c r="M40" s="655"/>
      <c r="N40" s="655"/>
      <c r="O40" s="655"/>
      <c r="P40" s="655"/>
      <c r="Q40" s="656"/>
      <c r="R40" s="657">
        <v>15938</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90</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t="s">
        <v>122</v>
      </c>
      <c r="CS40" s="658"/>
      <c r="CT40" s="658"/>
      <c r="CU40" s="658"/>
      <c r="CV40" s="658"/>
      <c r="CW40" s="658"/>
      <c r="CX40" s="658"/>
      <c r="CY40" s="659"/>
      <c r="CZ40" s="660" t="s">
        <v>122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c r="B41" s="638" t="s">
        <v>335</v>
      </c>
      <c r="C41" s="639"/>
      <c r="D41" s="639"/>
      <c r="E41" s="639"/>
      <c r="F41" s="639"/>
      <c r="G41" s="639"/>
      <c r="H41" s="639"/>
      <c r="I41" s="639"/>
      <c r="J41" s="639"/>
      <c r="K41" s="639"/>
      <c r="L41" s="639"/>
      <c r="M41" s="639"/>
      <c r="N41" s="639"/>
      <c r="O41" s="639"/>
      <c r="P41" s="639"/>
      <c r="Q41" s="640"/>
      <c r="R41" s="641">
        <v>7822796</v>
      </c>
      <c r="S41" s="682"/>
      <c r="T41" s="682"/>
      <c r="U41" s="682"/>
      <c r="V41" s="682"/>
      <c r="W41" s="682"/>
      <c r="X41" s="682"/>
      <c r="Y41" s="685"/>
      <c r="Z41" s="686">
        <v>100</v>
      </c>
      <c r="AA41" s="686"/>
      <c r="AB41" s="686"/>
      <c r="AC41" s="686"/>
      <c r="AD41" s="687">
        <v>4144395</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155063</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339</v>
      </c>
      <c r="AR42" s="703"/>
      <c r="AS42" s="703"/>
      <c r="AT42" s="703"/>
      <c r="AU42" s="703"/>
      <c r="AV42" s="703"/>
      <c r="AW42" s="703"/>
      <c r="AX42" s="703"/>
      <c r="AY42" s="704"/>
      <c r="AZ42" s="641">
        <v>446351</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499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1211564</v>
      </c>
      <c r="CS42" s="670"/>
      <c r="CT42" s="670"/>
      <c r="CU42" s="670"/>
      <c r="CV42" s="670"/>
      <c r="CW42" s="670"/>
      <c r="CX42" s="670"/>
      <c r="CY42" s="671"/>
      <c r="CZ42" s="660">
        <v>15.9</v>
      </c>
      <c r="DA42" s="672"/>
      <c r="DB42" s="672"/>
      <c r="DC42" s="673"/>
      <c r="DD42" s="663">
        <v>508706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342</v>
      </c>
      <c r="CD43" s="654" t="s">
        <v>343</v>
      </c>
      <c r="CE43" s="655"/>
      <c r="CF43" s="655"/>
      <c r="CG43" s="655"/>
      <c r="CH43" s="655"/>
      <c r="CI43" s="655"/>
      <c r="CJ43" s="655"/>
      <c r="CK43" s="655"/>
      <c r="CL43" s="655"/>
      <c r="CM43" s="655"/>
      <c r="CN43" s="655"/>
      <c r="CO43" s="655"/>
      <c r="CP43" s="655"/>
      <c r="CQ43" s="656"/>
      <c r="CR43" s="657">
        <v>104611</v>
      </c>
      <c r="CS43" s="670"/>
      <c r="CT43" s="670"/>
      <c r="CU43" s="670"/>
      <c r="CV43" s="670"/>
      <c r="CW43" s="670"/>
      <c r="CX43" s="670"/>
      <c r="CY43" s="671"/>
      <c r="CZ43" s="660">
        <v>1.4</v>
      </c>
      <c r="DA43" s="672"/>
      <c r="DB43" s="672"/>
      <c r="DC43" s="673"/>
      <c r="DD43" s="663">
        <v>104611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1042205</v>
      </c>
      <c r="CS44" s="658"/>
      <c r="CT44" s="658"/>
      <c r="CU44" s="658"/>
      <c r="CV44" s="658"/>
      <c r="CW44" s="658"/>
      <c r="CX44" s="658"/>
      <c r="CY44" s="659"/>
      <c r="CZ44" s="660">
        <v>13.7</v>
      </c>
      <c r="DA44" s="661"/>
      <c r="DB44" s="661"/>
      <c r="DC44" s="662"/>
      <c r="DD44" s="663">
        <v>395171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85868</v>
      </c>
      <c r="CS45" s="670"/>
      <c r="CT45" s="670"/>
      <c r="CU45" s="670"/>
      <c r="CV45" s="670"/>
      <c r="CW45" s="670"/>
      <c r="CX45" s="670"/>
      <c r="CY45" s="671"/>
      <c r="CZ45" s="660">
        <v>1.1000000000000001</v>
      </c>
      <c r="DA45" s="672"/>
      <c r="DB45" s="672"/>
      <c r="DC45" s="673"/>
      <c r="DD45" s="663">
        <v>10869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348</v>
      </c>
      <c r="CG46" s="655"/>
      <c r="CH46" s="655"/>
      <c r="CI46" s="655"/>
      <c r="CJ46" s="655"/>
      <c r="CK46" s="655"/>
      <c r="CL46" s="655"/>
      <c r="CM46" s="655"/>
      <c r="CN46" s="655"/>
      <c r="CO46" s="655"/>
      <c r="CP46" s="655"/>
      <c r="CQ46" s="656"/>
      <c r="CR46" s="657">
        <v>941887</v>
      </c>
      <c r="CS46" s="658"/>
      <c r="CT46" s="658"/>
      <c r="CU46" s="658"/>
      <c r="CV46" s="658"/>
      <c r="CW46" s="658"/>
      <c r="CX46" s="658"/>
      <c r="CY46" s="659"/>
      <c r="CZ46" s="660">
        <v>12.3</v>
      </c>
      <c r="DA46" s="661"/>
      <c r="DB46" s="661"/>
      <c r="DC46" s="662"/>
      <c r="DD46" s="663">
        <v>369852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349</v>
      </c>
      <c r="CG47" s="655"/>
      <c r="CH47" s="655"/>
      <c r="CI47" s="655"/>
      <c r="CJ47" s="655"/>
      <c r="CK47" s="655"/>
      <c r="CL47" s="655"/>
      <c r="CM47" s="655"/>
      <c r="CN47" s="655"/>
      <c r="CO47" s="655"/>
      <c r="CP47" s="655"/>
      <c r="CQ47" s="656"/>
      <c r="CR47" s="657">
        <v>169359</v>
      </c>
      <c r="CS47" s="670"/>
      <c r="CT47" s="670"/>
      <c r="CU47" s="670"/>
      <c r="CV47" s="670"/>
      <c r="CW47" s="670"/>
      <c r="CX47" s="670"/>
      <c r="CY47" s="671"/>
      <c r="CZ47" s="660">
        <v>2.2000000000000002</v>
      </c>
      <c r="DA47" s="672"/>
      <c r="DB47" s="672"/>
      <c r="DC47" s="673"/>
      <c r="DD47" s="663">
        <v>113535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351</v>
      </c>
      <c r="CE49" s="639"/>
      <c r="CF49" s="639"/>
      <c r="CG49" s="639"/>
      <c r="CH49" s="639"/>
      <c r="CI49" s="639"/>
      <c r="CJ49" s="639"/>
      <c r="CK49" s="639"/>
      <c r="CL49" s="639"/>
      <c r="CM49" s="639"/>
      <c r="CN49" s="639"/>
      <c r="CO49" s="639"/>
      <c r="CP49" s="639"/>
      <c r="CQ49" s="640"/>
      <c r="CR49" s="641">
        <v>7629965</v>
      </c>
      <c r="CS49" s="642"/>
      <c r="CT49" s="642"/>
      <c r="CU49" s="642"/>
      <c r="CV49" s="642"/>
      <c r="CW49" s="642"/>
      <c r="CX49" s="642"/>
      <c r="CY49" s="643"/>
      <c r="CZ49" s="644">
        <v>100</v>
      </c>
      <c r="DA49" s="645"/>
      <c r="DB49" s="645"/>
      <c r="DC49" s="646"/>
      <c r="DD49" s="647">
        <v>5291927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NSX//r0Op9d9AeaHpgajbzS+DMUoSLqatiO0EnZ3nvybfgPA2u3zxVUQsTtan8/iRWH3C3UbLmHewCSE7eEpBA==" saltValue="+L0KwqUyim0AbSgPS+5Ju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c r="A7" s="236">
        <v>1</v>
      </c>
      <c r="B7" s="1083" t="s">
        <v>374</v>
      </c>
      <c r="C7" s="1084"/>
      <c r="D7" s="1084"/>
      <c r="E7" s="1084"/>
      <c r="F7" s="1084"/>
      <c r="G7" s="1084"/>
      <c r="H7" s="1084"/>
      <c r="I7" s="1084"/>
      <c r="J7" s="1084"/>
      <c r="K7" s="1084"/>
      <c r="L7" s="1084"/>
      <c r="M7" s="1084"/>
      <c r="N7" s="1084"/>
      <c r="O7" s="1084"/>
      <c r="P7" s="1085"/>
      <c r="Q7" s="1138">
        <v>7823</v>
      </c>
      <c r="R7" s="1139"/>
      <c r="S7" s="1139"/>
      <c r="T7" s="1139"/>
      <c r="U7" s="1139"/>
      <c r="V7" s="1139">
        <v>7630</v>
      </c>
      <c r="W7" s="1139"/>
      <c r="X7" s="1139"/>
      <c r="Y7" s="1139"/>
      <c r="Z7" s="1139"/>
      <c r="AA7" s="1139">
        <v>193</v>
      </c>
      <c r="AB7" s="1139"/>
      <c r="AC7" s="1139"/>
      <c r="AD7" s="1139"/>
      <c r="AE7" s="1140"/>
      <c r="AF7" s="1141">
        <v>144</v>
      </c>
      <c r="AG7" s="1142"/>
      <c r="AH7" s="1142"/>
      <c r="AI7" s="1142"/>
      <c r="AJ7" s="1143"/>
      <c r="AK7" s="1144">
        <v>657</v>
      </c>
      <c r="AL7" s="1145"/>
      <c r="AM7" s="1145"/>
      <c r="AN7" s="1145"/>
      <c r="AO7" s="1145"/>
      <c r="AP7" s="1145">
        <v>6849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376</v>
      </c>
      <c r="B23" s="973" t="s">
        <v>377</v>
      </c>
      <c r="C23" s="974"/>
      <c r="D23" s="974"/>
      <c r="E23" s="974"/>
      <c r="F23" s="974"/>
      <c r="G23" s="974"/>
      <c r="H23" s="974"/>
      <c r="I23" s="974"/>
      <c r="J23" s="974"/>
      <c r="K23" s="974"/>
      <c r="L23" s="974"/>
      <c r="M23" s="974"/>
      <c r="N23" s="974"/>
      <c r="O23" s="974"/>
      <c r="P23" s="984"/>
      <c r="Q23" s="1103">
        <v>7823</v>
      </c>
      <c r="R23" s="1097"/>
      <c r="S23" s="1097"/>
      <c r="T23" s="1097"/>
      <c r="U23" s="1097"/>
      <c r="V23" s="1097">
        <v>7630</v>
      </c>
      <c r="W23" s="1097"/>
      <c r="X23" s="1097"/>
      <c r="Y23" s="1097"/>
      <c r="Z23" s="1097"/>
      <c r="AA23" s="1097">
        <v>193</v>
      </c>
      <c r="AB23" s="1097"/>
      <c r="AC23" s="1097"/>
      <c r="AD23" s="1097"/>
      <c r="AE23" s="1104"/>
      <c r="AF23" s="1105">
        <v>144</v>
      </c>
      <c r="AG23" s="1097"/>
      <c r="AH23" s="1097"/>
      <c r="AI23" s="1097"/>
      <c r="AJ23" s="1106"/>
      <c r="AK23" s="1107"/>
      <c r="AL23" s="1108"/>
      <c r="AM23" s="1108"/>
      <c r="AN23" s="1108"/>
      <c r="AO23" s="1108"/>
      <c r="AP23" s="1097">
        <v>6849</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3" t="s">
        <v>388</v>
      </c>
      <c r="C28" s="1084"/>
      <c r="D28" s="1084"/>
      <c r="E28" s="1084"/>
      <c r="F28" s="1084"/>
      <c r="G28" s="1084"/>
      <c r="H28" s="1084"/>
      <c r="I28" s="1084"/>
      <c r="J28" s="1084"/>
      <c r="K28" s="1084"/>
      <c r="L28" s="1084"/>
      <c r="M28" s="1084"/>
      <c r="N28" s="1084"/>
      <c r="O28" s="1084"/>
      <c r="P28" s="1085"/>
      <c r="Q28" s="1086">
        <v>1369</v>
      </c>
      <c r="R28" s="1087"/>
      <c r="S28" s="1087"/>
      <c r="T28" s="1087"/>
      <c r="U28" s="1087"/>
      <c r="V28" s="1087">
        <v>1284</v>
      </c>
      <c r="W28" s="1087"/>
      <c r="X28" s="1087"/>
      <c r="Y28" s="1087"/>
      <c r="Z28" s="1087"/>
      <c r="AA28" s="1087">
        <v>85</v>
      </c>
      <c r="AB28" s="1087"/>
      <c r="AC28" s="1087"/>
      <c r="AD28" s="1087"/>
      <c r="AE28" s="1088"/>
      <c r="AF28" s="1089">
        <v>85</v>
      </c>
      <c r="AG28" s="1087"/>
      <c r="AH28" s="1087"/>
      <c r="AI28" s="1087"/>
      <c r="AJ28" s="1090"/>
      <c r="AK28" s="1078">
        <v>155</v>
      </c>
      <c r="AL28" s="1079"/>
      <c r="AM28" s="1079"/>
      <c r="AN28" s="1079"/>
      <c r="AO28" s="1079"/>
      <c r="AP28" s="1079" t="s">
        <v>559</v>
      </c>
      <c r="AQ28" s="1079"/>
      <c r="AR28" s="1079"/>
      <c r="AS28" s="1079"/>
      <c r="AT28" s="1079"/>
      <c r="AU28" s="1079" t="s">
        <v>559</v>
      </c>
      <c r="AV28" s="1079"/>
      <c r="AW28" s="1079"/>
      <c r="AX28" s="1079"/>
      <c r="AY28" s="1079"/>
      <c r="AZ28" s="1080" t="s">
        <v>559</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389</v>
      </c>
      <c r="C29" s="1067"/>
      <c r="D29" s="1067"/>
      <c r="E29" s="1067"/>
      <c r="F29" s="1067"/>
      <c r="G29" s="1067"/>
      <c r="H29" s="1067"/>
      <c r="I29" s="1067"/>
      <c r="J29" s="1067"/>
      <c r="K29" s="1067"/>
      <c r="L29" s="1067"/>
      <c r="M29" s="1067"/>
      <c r="N29" s="1067"/>
      <c r="O29" s="1067"/>
      <c r="P29" s="1068"/>
      <c r="Q29" s="1074">
        <v>1286</v>
      </c>
      <c r="R29" s="1075"/>
      <c r="S29" s="1075"/>
      <c r="T29" s="1075"/>
      <c r="U29" s="1075"/>
      <c r="V29" s="1075">
        <v>1247</v>
      </c>
      <c r="W29" s="1075"/>
      <c r="X29" s="1075"/>
      <c r="Y29" s="1075"/>
      <c r="Z29" s="1075"/>
      <c r="AA29" s="1075">
        <v>39</v>
      </c>
      <c r="AB29" s="1075"/>
      <c r="AC29" s="1075"/>
      <c r="AD29" s="1075"/>
      <c r="AE29" s="1076"/>
      <c r="AF29" s="1071">
        <v>39</v>
      </c>
      <c r="AG29" s="1072"/>
      <c r="AH29" s="1072"/>
      <c r="AI29" s="1072"/>
      <c r="AJ29" s="1073"/>
      <c r="AK29" s="1016">
        <v>228</v>
      </c>
      <c r="AL29" s="1007"/>
      <c r="AM29" s="1007"/>
      <c r="AN29" s="1007"/>
      <c r="AO29" s="1007"/>
      <c r="AP29" s="1007" t="s">
        <v>559</v>
      </c>
      <c r="AQ29" s="1007"/>
      <c r="AR29" s="1007"/>
      <c r="AS29" s="1007"/>
      <c r="AT29" s="1007"/>
      <c r="AU29" s="1007" t="s">
        <v>559</v>
      </c>
      <c r="AV29" s="1007"/>
      <c r="AW29" s="1007"/>
      <c r="AX29" s="1007"/>
      <c r="AY29" s="1007"/>
      <c r="AZ29" s="1077" t="s">
        <v>559</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390</v>
      </c>
      <c r="C30" s="1067"/>
      <c r="D30" s="1067"/>
      <c r="E30" s="1067"/>
      <c r="F30" s="1067"/>
      <c r="G30" s="1067"/>
      <c r="H30" s="1067"/>
      <c r="I30" s="1067"/>
      <c r="J30" s="1067"/>
      <c r="K30" s="1067"/>
      <c r="L30" s="1067"/>
      <c r="M30" s="1067"/>
      <c r="N30" s="1067"/>
      <c r="O30" s="1067"/>
      <c r="P30" s="1068"/>
      <c r="Q30" s="1074">
        <v>137</v>
      </c>
      <c r="R30" s="1075"/>
      <c r="S30" s="1075"/>
      <c r="T30" s="1075"/>
      <c r="U30" s="1075"/>
      <c r="V30" s="1075">
        <v>137</v>
      </c>
      <c r="W30" s="1075"/>
      <c r="X30" s="1075"/>
      <c r="Y30" s="1075"/>
      <c r="Z30" s="1075"/>
      <c r="AA30" s="1075">
        <v>0</v>
      </c>
      <c r="AB30" s="1075"/>
      <c r="AC30" s="1075"/>
      <c r="AD30" s="1075"/>
      <c r="AE30" s="1076"/>
      <c r="AF30" s="1071">
        <v>0</v>
      </c>
      <c r="AG30" s="1072"/>
      <c r="AH30" s="1072"/>
      <c r="AI30" s="1072"/>
      <c r="AJ30" s="1073"/>
      <c r="AK30" s="1016">
        <v>58</v>
      </c>
      <c r="AL30" s="1007"/>
      <c r="AM30" s="1007"/>
      <c r="AN30" s="1007"/>
      <c r="AO30" s="1007"/>
      <c r="AP30" s="1007" t="s">
        <v>559</v>
      </c>
      <c r="AQ30" s="1007"/>
      <c r="AR30" s="1007"/>
      <c r="AS30" s="1007"/>
      <c r="AT30" s="1007"/>
      <c r="AU30" s="1007" t="s">
        <v>559</v>
      </c>
      <c r="AV30" s="1007"/>
      <c r="AW30" s="1007"/>
      <c r="AX30" s="1007"/>
      <c r="AY30" s="1007"/>
      <c r="AZ30" s="1077" t="s">
        <v>559</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391</v>
      </c>
      <c r="C31" s="1067"/>
      <c r="D31" s="1067"/>
      <c r="E31" s="1067"/>
      <c r="F31" s="1067"/>
      <c r="G31" s="1067"/>
      <c r="H31" s="1067"/>
      <c r="I31" s="1067"/>
      <c r="J31" s="1067"/>
      <c r="K31" s="1067"/>
      <c r="L31" s="1067"/>
      <c r="M31" s="1067"/>
      <c r="N31" s="1067"/>
      <c r="O31" s="1067"/>
      <c r="P31" s="1068"/>
      <c r="Q31" s="1074">
        <v>7</v>
      </c>
      <c r="R31" s="1075"/>
      <c r="S31" s="1075"/>
      <c r="T31" s="1075"/>
      <c r="U31" s="1075"/>
      <c r="V31" s="1075">
        <v>7</v>
      </c>
      <c r="W31" s="1075"/>
      <c r="X31" s="1075"/>
      <c r="Y31" s="1075"/>
      <c r="Z31" s="1075"/>
      <c r="AA31" s="1075">
        <v>0</v>
      </c>
      <c r="AB31" s="1075"/>
      <c r="AC31" s="1075"/>
      <c r="AD31" s="1075"/>
      <c r="AE31" s="1076"/>
      <c r="AF31" s="1071">
        <v>0</v>
      </c>
      <c r="AG31" s="1072"/>
      <c r="AH31" s="1072"/>
      <c r="AI31" s="1072"/>
      <c r="AJ31" s="1073"/>
      <c r="AK31" s="1016">
        <v>12</v>
      </c>
      <c r="AL31" s="1007"/>
      <c r="AM31" s="1007"/>
      <c r="AN31" s="1007"/>
      <c r="AO31" s="1007"/>
      <c r="AP31" s="1007" t="s">
        <v>559</v>
      </c>
      <c r="AQ31" s="1007"/>
      <c r="AR31" s="1007"/>
      <c r="AS31" s="1007"/>
      <c r="AT31" s="1007"/>
      <c r="AU31" s="1007" t="s">
        <v>559</v>
      </c>
      <c r="AV31" s="1007"/>
      <c r="AW31" s="1007"/>
      <c r="AX31" s="1007"/>
      <c r="AY31" s="1007"/>
      <c r="AZ31" s="1077" t="s">
        <v>559</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t="s">
        <v>392</v>
      </c>
      <c r="C32" s="1067"/>
      <c r="D32" s="1067"/>
      <c r="E32" s="1067"/>
      <c r="F32" s="1067"/>
      <c r="G32" s="1067"/>
      <c r="H32" s="1067"/>
      <c r="I32" s="1067"/>
      <c r="J32" s="1067"/>
      <c r="K32" s="1067"/>
      <c r="L32" s="1067"/>
      <c r="M32" s="1067"/>
      <c r="N32" s="1067"/>
      <c r="O32" s="1067"/>
      <c r="P32" s="1068"/>
      <c r="Q32" s="1074">
        <v>125</v>
      </c>
      <c r="R32" s="1075"/>
      <c r="S32" s="1075"/>
      <c r="T32" s="1075"/>
      <c r="U32" s="1075"/>
      <c r="V32" s="1075">
        <v>118</v>
      </c>
      <c r="W32" s="1075"/>
      <c r="X32" s="1075"/>
      <c r="Y32" s="1075"/>
      <c r="Z32" s="1075"/>
      <c r="AA32" s="1075">
        <v>7</v>
      </c>
      <c r="AB32" s="1075"/>
      <c r="AC32" s="1075"/>
      <c r="AD32" s="1075"/>
      <c r="AE32" s="1076"/>
      <c r="AF32" s="1071">
        <v>7</v>
      </c>
      <c r="AG32" s="1072"/>
      <c r="AH32" s="1072"/>
      <c r="AI32" s="1072"/>
      <c r="AJ32" s="1073"/>
      <c r="AK32" s="1016">
        <v>22</v>
      </c>
      <c r="AL32" s="1007"/>
      <c r="AM32" s="1007"/>
      <c r="AN32" s="1007"/>
      <c r="AO32" s="1007"/>
      <c r="AP32" s="1007">
        <v>232</v>
      </c>
      <c r="AQ32" s="1007"/>
      <c r="AR32" s="1007"/>
      <c r="AS32" s="1007"/>
      <c r="AT32" s="1007"/>
      <c r="AU32" s="1007">
        <v>116</v>
      </c>
      <c r="AV32" s="1007"/>
      <c r="AW32" s="1007"/>
      <c r="AX32" s="1007"/>
      <c r="AY32" s="1007"/>
      <c r="AZ32" s="1077" t="s">
        <v>559</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t="s">
        <v>394</v>
      </c>
      <c r="C33" s="1067"/>
      <c r="D33" s="1067"/>
      <c r="E33" s="1067"/>
      <c r="F33" s="1067"/>
      <c r="G33" s="1067"/>
      <c r="H33" s="1067"/>
      <c r="I33" s="1067"/>
      <c r="J33" s="1067"/>
      <c r="K33" s="1067"/>
      <c r="L33" s="1067"/>
      <c r="M33" s="1067"/>
      <c r="N33" s="1067"/>
      <c r="O33" s="1067"/>
      <c r="P33" s="1068"/>
      <c r="Q33" s="1074">
        <v>91</v>
      </c>
      <c r="R33" s="1075"/>
      <c r="S33" s="1075"/>
      <c r="T33" s="1075"/>
      <c r="U33" s="1075"/>
      <c r="V33" s="1075">
        <v>86</v>
      </c>
      <c r="W33" s="1075"/>
      <c r="X33" s="1075"/>
      <c r="Y33" s="1075"/>
      <c r="Z33" s="1075"/>
      <c r="AA33" s="1075">
        <v>5</v>
      </c>
      <c r="AB33" s="1075"/>
      <c r="AC33" s="1075"/>
      <c r="AD33" s="1075"/>
      <c r="AE33" s="1076"/>
      <c r="AF33" s="1071">
        <v>5</v>
      </c>
      <c r="AG33" s="1072"/>
      <c r="AH33" s="1072"/>
      <c r="AI33" s="1072"/>
      <c r="AJ33" s="1073"/>
      <c r="AK33" s="1016">
        <v>36</v>
      </c>
      <c r="AL33" s="1007"/>
      <c r="AM33" s="1007"/>
      <c r="AN33" s="1007"/>
      <c r="AO33" s="1007"/>
      <c r="AP33" s="1007">
        <v>115</v>
      </c>
      <c r="AQ33" s="1007"/>
      <c r="AR33" s="1007"/>
      <c r="AS33" s="1007"/>
      <c r="AT33" s="1007"/>
      <c r="AU33" s="1007">
        <v>115</v>
      </c>
      <c r="AV33" s="1007"/>
      <c r="AW33" s="1007"/>
      <c r="AX33" s="1007"/>
      <c r="AY33" s="1007"/>
      <c r="AZ33" s="1077" t="s">
        <v>559</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376</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136</v>
      </c>
      <c r="AG63" s="995"/>
      <c r="AH63" s="995"/>
      <c r="AI63" s="995"/>
      <c r="AJ63" s="1058"/>
      <c r="AK63" s="1059"/>
      <c r="AL63" s="999"/>
      <c r="AM63" s="999"/>
      <c r="AN63" s="999"/>
      <c r="AO63" s="999"/>
      <c r="AP63" s="995">
        <v>347</v>
      </c>
      <c r="AQ63" s="995"/>
      <c r="AR63" s="995"/>
      <c r="AS63" s="995"/>
      <c r="AT63" s="995"/>
      <c r="AU63" s="995">
        <v>231</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398</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553</v>
      </c>
      <c r="C68" s="1022"/>
      <c r="D68" s="1022"/>
      <c r="E68" s="1022"/>
      <c r="F68" s="1022"/>
      <c r="G68" s="1022"/>
      <c r="H68" s="1022"/>
      <c r="I68" s="1022"/>
      <c r="J68" s="1022"/>
      <c r="K68" s="1022"/>
      <c r="L68" s="1022"/>
      <c r="M68" s="1022"/>
      <c r="N68" s="1022"/>
      <c r="O68" s="1022"/>
      <c r="P68" s="1023"/>
      <c r="Q68" s="1024">
        <v>8593</v>
      </c>
      <c r="R68" s="1018"/>
      <c r="S68" s="1018"/>
      <c r="T68" s="1018"/>
      <c r="U68" s="1018"/>
      <c r="V68" s="1018">
        <v>7983</v>
      </c>
      <c r="W68" s="1018"/>
      <c r="X68" s="1018"/>
      <c r="Y68" s="1018"/>
      <c r="Z68" s="1018"/>
      <c r="AA68" s="1018">
        <v>610</v>
      </c>
      <c r="AB68" s="1018"/>
      <c r="AC68" s="1018"/>
      <c r="AD68" s="1018"/>
      <c r="AE68" s="1018"/>
      <c r="AF68" s="1018">
        <v>610</v>
      </c>
      <c r="AG68" s="1018"/>
      <c r="AH68" s="1018"/>
      <c r="AI68" s="1018"/>
      <c r="AJ68" s="1018"/>
      <c r="AK68" s="1018">
        <v>58</v>
      </c>
      <c r="AL68" s="1018"/>
      <c r="AM68" s="1018"/>
      <c r="AN68" s="1018"/>
      <c r="AO68" s="1018"/>
      <c r="AP68" s="1018" t="s">
        <v>559</v>
      </c>
      <c r="AQ68" s="1018"/>
      <c r="AR68" s="1018"/>
      <c r="AS68" s="1018"/>
      <c r="AT68" s="1018"/>
      <c r="AU68" s="1018" t="s">
        <v>559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554</v>
      </c>
      <c r="C69" s="1011"/>
      <c r="D69" s="1011"/>
      <c r="E69" s="1011"/>
      <c r="F69" s="1011"/>
      <c r="G69" s="1011"/>
      <c r="H69" s="1011"/>
      <c r="I69" s="1011"/>
      <c r="J69" s="1011"/>
      <c r="K69" s="1011"/>
      <c r="L69" s="1011"/>
      <c r="M69" s="1011"/>
      <c r="N69" s="1011"/>
      <c r="O69" s="1011"/>
      <c r="P69" s="1012"/>
      <c r="Q69" s="1013">
        <v>120</v>
      </c>
      <c r="R69" s="1007"/>
      <c r="S69" s="1007"/>
      <c r="T69" s="1007"/>
      <c r="U69" s="1007"/>
      <c r="V69" s="1007">
        <v>111</v>
      </c>
      <c r="W69" s="1007"/>
      <c r="X69" s="1007"/>
      <c r="Y69" s="1007"/>
      <c r="Z69" s="1007"/>
      <c r="AA69" s="1007">
        <v>9</v>
      </c>
      <c r="AB69" s="1007"/>
      <c r="AC69" s="1007"/>
      <c r="AD69" s="1007"/>
      <c r="AE69" s="1007"/>
      <c r="AF69" s="1007">
        <v>9</v>
      </c>
      <c r="AG69" s="1007"/>
      <c r="AH69" s="1007"/>
      <c r="AI69" s="1007"/>
      <c r="AJ69" s="1007"/>
      <c r="AK69" s="1007">
        <v>5</v>
      </c>
      <c r="AL69" s="1007"/>
      <c r="AM69" s="1007"/>
      <c r="AN69" s="1007"/>
      <c r="AO69" s="1007"/>
      <c r="AP69" s="1007" t="s">
        <v>559</v>
      </c>
      <c r="AQ69" s="1007"/>
      <c r="AR69" s="1007"/>
      <c r="AS69" s="1007"/>
      <c r="AT69" s="1007"/>
      <c r="AU69" s="1007" t="s">
        <v>559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555</v>
      </c>
      <c r="C70" s="1011"/>
      <c r="D70" s="1011"/>
      <c r="E70" s="1011"/>
      <c r="F70" s="1011"/>
      <c r="G70" s="1011"/>
      <c r="H70" s="1011"/>
      <c r="I70" s="1011"/>
      <c r="J70" s="1011"/>
      <c r="K70" s="1011"/>
      <c r="L70" s="1011"/>
      <c r="M70" s="1011"/>
      <c r="N70" s="1011"/>
      <c r="O70" s="1011"/>
      <c r="P70" s="1012"/>
      <c r="Q70" s="1013">
        <v>2060</v>
      </c>
      <c r="R70" s="1007"/>
      <c r="S70" s="1007"/>
      <c r="T70" s="1007"/>
      <c r="U70" s="1007"/>
      <c r="V70" s="1007">
        <v>2040</v>
      </c>
      <c r="W70" s="1007"/>
      <c r="X70" s="1007"/>
      <c r="Y70" s="1007"/>
      <c r="Z70" s="1007"/>
      <c r="AA70" s="1007">
        <v>20</v>
      </c>
      <c r="AB70" s="1007"/>
      <c r="AC70" s="1007"/>
      <c r="AD70" s="1007"/>
      <c r="AE70" s="1007"/>
      <c r="AF70" s="1007">
        <v>20</v>
      </c>
      <c r="AG70" s="1007"/>
      <c r="AH70" s="1007"/>
      <c r="AI70" s="1007"/>
      <c r="AJ70" s="1007"/>
      <c r="AK70" s="1007">
        <v>91</v>
      </c>
      <c r="AL70" s="1007"/>
      <c r="AM70" s="1007"/>
      <c r="AN70" s="1007"/>
      <c r="AO70" s="1007"/>
      <c r="AP70" s="1007">
        <v>225</v>
      </c>
      <c r="AQ70" s="1007"/>
      <c r="AR70" s="1007"/>
      <c r="AS70" s="1007"/>
      <c r="AT70" s="1007"/>
      <c r="AU70" s="1007">
        <v>19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t="s">
        <v>556</v>
      </c>
      <c r="C71" s="1011"/>
      <c r="D71" s="1011"/>
      <c r="E71" s="1011"/>
      <c r="F71" s="1011"/>
      <c r="G71" s="1011"/>
      <c r="H71" s="1011"/>
      <c r="I71" s="1011"/>
      <c r="J71" s="1011"/>
      <c r="K71" s="1011"/>
      <c r="L71" s="1011"/>
      <c r="M71" s="1011"/>
      <c r="N71" s="1011"/>
      <c r="O71" s="1011"/>
      <c r="P71" s="1012"/>
      <c r="Q71" s="1013">
        <v>1494</v>
      </c>
      <c r="R71" s="1007"/>
      <c r="S71" s="1007"/>
      <c r="T71" s="1007"/>
      <c r="U71" s="1007"/>
      <c r="V71" s="1007">
        <v>1409</v>
      </c>
      <c r="W71" s="1007"/>
      <c r="X71" s="1007"/>
      <c r="Y71" s="1007"/>
      <c r="Z71" s="1007"/>
      <c r="AA71" s="1007">
        <v>85</v>
      </c>
      <c r="AB71" s="1007"/>
      <c r="AC71" s="1007"/>
      <c r="AD71" s="1007"/>
      <c r="AE71" s="1007"/>
      <c r="AF71" s="1007">
        <v>85</v>
      </c>
      <c r="AG71" s="1007"/>
      <c r="AH71" s="1007"/>
      <c r="AI71" s="1007"/>
      <c r="AJ71" s="1007"/>
      <c r="AK71" s="1007">
        <v>11</v>
      </c>
      <c r="AL71" s="1007"/>
      <c r="AM71" s="1007"/>
      <c r="AN71" s="1007"/>
      <c r="AO71" s="1007"/>
      <c r="AP71" s="1007">
        <v>37</v>
      </c>
      <c r="AQ71" s="1007"/>
      <c r="AR71" s="1007"/>
      <c r="AS71" s="1007"/>
      <c r="AT71" s="1007"/>
      <c r="AU71" s="1007">
        <v>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t="s">
        <v>557</v>
      </c>
      <c r="C72" s="1011"/>
      <c r="D72" s="1011"/>
      <c r="E72" s="1011"/>
      <c r="F72" s="1011"/>
      <c r="G72" s="1011"/>
      <c r="H72" s="1011"/>
      <c r="I72" s="1011"/>
      <c r="J72" s="1011"/>
      <c r="K72" s="1011"/>
      <c r="L72" s="1011"/>
      <c r="M72" s="1011"/>
      <c r="N72" s="1011"/>
      <c r="O72" s="1011"/>
      <c r="P72" s="1012"/>
      <c r="Q72" s="1013">
        <v>110</v>
      </c>
      <c r="R72" s="1007"/>
      <c r="S72" s="1007"/>
      <c r="T72" s="1007"/>
      <c r="U72" s="1007"/>
      <c r="V72" s="1007">
        <v>93</v>
      </c>
      <c r="W72" s="1007"/>
      <c r="X72" s="1007"/>
      <c r="Y72" s="1007"/>
      <c r="Z72" s="1007"/>
      <c r="AA72" s="1007">
        <v>17</v>
      </c>
      <c r="AB72" s="1007"/>
      <c r="AC72" s="1007"/>
      <c r="AD72" s="1007"/>
      <c r="AE72" s="1007"/>
      <c r="AF72" s="1007">
        <v>17</v>
      </c>
      <c r="AG72" s="1007"/>
      <c r="AH72" s="1007"/>
      <c r="AI72" s="1007"/>
      <c r="AJ72" s="1007"/>
      <c r="AK72" s="1007" t="s">
        <v>560</v>
      </c>
      <c r="AL72" s="1007"/>
      <c r="AM72" s="1007"/>
      <c r="AN72" s="1007"/>
      <c r="AO72" s="1007"/>
      <c r="AP72" s="1007" t="s">
        <v>559</v>
      </c>
      <c r="AQ72" s="1007"/>
      <c r="AR72" s="1007"/>
      <c r="AS72" s="1007"/>
      <c r="AT72" s="1007"/>
      <c r="AU72" s="1007" t="s">
        <v>559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t="s">
        <v>558</v>
      </c>
      <c r="C73" s="1011"/>
      <c r="D73" s="1011"/>
      <c r="E73" s="1011"/>
      <c r="F73" s="1011"/>
      <c r="G73" s="1011"/>
      <c r="H73" s="1011"/>
      <c r="I73" s="1011"/>
      <c r="J73" s="1011"/>
      <c r="K73" s="1011"/>
      <c r="L73" s="1011"/>
      <c r="M73" s="1011"/>
      <c r="N73" s="1011"/>
      <c r="O73" s="1011"/>
      <c r="P73" s="1012"/>
      <c r="Q73" s="1013">
        <v>293727</v>
      </c>
      <c r="R73" s="1007"/>
      <c r="S73" s="1007"/>
      <c r="T73" s="1007"/>
      <c r="U73" s="1007"/>
      <c r="V73" s="1007">
        <v>290111</v>
      </c>
      <c r="W73" s="1007"/>
      <c r="X73" s="1007"/>
      <c r="Y73" s="1007"/>
      <c r="Z73" s="1007"/>
      <c r="AA73" s="1007">
        <v>3616</v>
      </c>
      <c r="AB73" s="1007"/>
      <c r="AC73" s="1007"/>
      <c r="AD73" s="1007"/>
      <c r="AE73" s="1007"/>
      <c r="AF73" s="1007">
        <v>3616</v>
      </c>
      <c r="AG73" s="1007"/>
      <c r="AH73" s="1007"/>
      <c r="AI73" s="1007"/>
      <c r="AJ73" s="1007"/>
      <c r="AK73" s="1007">
        <v>27</v>
      </c>
      <c r="AL73" s="1007"/>
      <c r="AM73" s="1007"/>
      <c r="AN73" s="1007"/>
      <c r="AO73" s="1007"/>
      <c r="AP73" s="1007" t="s">
        <v>559</v>
      </c>
      <c r="AQ73" s="1007"/>
      <c r="AR73" s="1007"/>
      <c r="AS73" s="1007"/>
      <c r="AT73" s="1007"/>
      <c r="AU73" s="1007" t="s">
        <v>559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376</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4357</v>
      </c>
      <c r="AG88" s="995"/>
      <c r="AH88" s="995"/>
      <c r="AI88" s="995"/>
      <c r="AJ88" s="995"/>
      <c r="AK88" s="999"/>
      <c r="AL88" s="999"/>
      <c r="AM88" s="999"/>
      <c r="AN88" s="999"/>
      <c r="AO88" s="999"/>
      <c r="AP88" s="995">
        <v>262</v>
      </c>
      <c r="AQ88" s="995"/>
      <c r="AR88" s="995"/>
      <c r="AS88" s="995"/>
      <c r="AT88" s="995"/>
      <c r="AU88" s="995">
        <v>21</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869231</v>
      </c>
      <c r="AB110" s="925"/>
      <c r="AC110" s="925"/>
      <c r="AD110" s="925"/>
      <c r="AE110" s="926"/>
      <c r="AF110" s="927">
        <v>881089</v>
      </c>
      <c r="AG110" s="925"/>
      <c r="AH110" s="925"/>
      <c r="AI110" s="925"/>
      <c r="AJ110" s="926"/>
      <c r="AK110" s="927">
        <v>883473</v>
      </c>
      <c r="AL110" s="925"/>
      <c r="AM110" s="925"/>
      <c r="AN110" s="925"/>
      <c r="AO110" s="926"/>
      <c r="AP110" s="928">
        <v>25.7</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7427620</v>
      </c>
      <c r="BR110" s="878"/>
      <c r="BS110" s="878"/>
      <c r="BT110" s="878"/>
      <c r="BU110" s="878"/>
      <c r="BV110" s="878">
        <v>7014767</v>
      </c>
      <c r="BW110" s="878"/>
      <c r="BX110" s="878"/>
      <c r="BY110" s="878"/>
      <c r="BZ110" s="878"/>
      <c r="CA110" s="878">
        <v>6848596</v>
      </c>
      <c r="CB110" s="878"/>
      <c r="CC110" s="878"/>
      <c r="CD110" s="878"/>
      <c r="CE110" s="878"/>
      <c r="CF110" s="902">
        <v>199.1</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v>98178</v>
      </c>
      <c r="BR111" s="853"/>
      <c r="BS111" s="853"/>
      <c r="BT111" s="853"/>
      <c r="BU111" s="853"/>
      <c r="BV111" s="853">
        <v>79094</v>
      </c>
      <c r="BW111" s="853"/>
      <c r="BX111" s="853"/>
      <c r="BY111" s="853"/>
      <c r="BZ111" s="853"/>
      <c r="CA111" s="853">
        <v>43086</v>
      </c>
      <c r="CB111" s="853"/>
      <c r="CC111" s="853"/>
      <c r="CD111" s="853"/>
      <c r="CE111" s="853"/>
      <c r="CF111" s="911">
        <v>1.3</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275625</v>
      </c>
      <c r="BR112" s="853"/>
      <c r="BS112" s="853"/>
      <c r="BT112" s="853"/>
      <c r="BU112" s="853"/>
      <c r="BV112" s="853">
        <v>247262</v>
      </c>
      <c r="BW112" s="853"/>
      <c r="BX112" s="853"/>
      <c r="BY112" s="853"/>
      <c r="BZ112" s="853"/>
      <c r="CA112" s="853">
        <v>231516</v>
      </c>
      <c r="CB112" s="853"/>
      <c r="CC112" s="853"/>
      <c r="CD112" s="853"/>
      <c r="CE112" s="853"/>
      <c r="CF112" s="911">
        <v>6.7</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37393</v>
      </c>
      <c r="AB113" s="955"/>
      <c r="AC113" s="955"/>
      <c r="AD113" s="955"/>
      <c r="AE113" s="956"/>
      <c r="AF113" s="957">
        <v>42524</v>
      </c>
      <c r="AG113" s="955"/>
      <c r="AH113" s="955"/>
      <c r="AI113" s="955"/>
      <c r="AJ113" s="956"/>
      <c r="AK113" s="957">
        <v>37754</v>
      </c>
      <c r="AL113" s="955"/>
      <c r="AM113" s="955"/>
      <c r="AN113" s="955"/>
      <c r="AO113" s="956"/>
      <c r="AP113" s="958">
        <v>1.1000000000000001</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76419</v>
      </c>
      <c r="BR113" s="853"/>
      <c r="BS113" s="853"/>
      <c r="BT113" s="853"/>
      <c r="BU113" s="853"/>
      <c r="BV113" s="853">
        <v>32567</v>
      </c>
      <c r="BW113" s="853"/>
      <c r="BX113" s="853"/>
      <c r="BY113" s="853"/>
      <c r="BZ113" s="853"/>
      <c r="CA113" s="853">
        <v>20136</v>
      </c>
      <c r="CB113" s="853"/>
      <c r="CC113" s="853"/>
      <c r="CD113" s="853"/>
      <c r="CE113" s="853"/>
      <c r="CF113" s="911">
        <v>0.6</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47129</v>
      </c>
      <c r="AB114" s="816"/>
      <c r="AC114" s="816"/>
      <c r="AD114" s="816"/>
      <c r="AE114" s="817"/>
      <c r="AF114" s="818">
        <v>40034</v>
      </c>
      <c r="AG114" s="816"/>
      <c r="AH114" s="816"/>
      <c r="AI114" s="816"/>
      <c r="AJ114" s="817"/>
      <c r="AK114" s="818">
        <v>17925</v>
      </c>
      <c r="AL114" s="816"/>
      <c r="AM114" s="816"/>
      <c r="AN114" s="816"/>
      <c r="AO114" s="817"/>
      <c r="AP114" s="860">
        <v>0.5</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1096576</v>
      </c>
      <c r="BR114" s="853"/>
      <c r="BS114" s="853"/>
      <c r="BT114" s="853"/>
      <c r="BU114" s="853"/>
      <c r="BV114" s="853">
        <v>968006</v>
      </c>
      <c r="BW114" s="853"/>
      <c r="BX114" s="853"/>
      <c r="BY114" s="853"/>
      <c r="BZ114" s="853"/>
      <c r="CA114" s="853">
        <v>892613</v>
      </c>
      <c r="CB114" s="853"/>
      <c r="CC114" s="853"/>
      <c r="CD114" s="853"/>
      <c r="CE114" s="853"/>
      <c r="CF114" s="911">
        <v>25.9</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953753</v>
      </c>
      <c r="AB117" s="939"/>
      <c r="AC117" s="939"/>
      <c r="AD117" s="939"/>
      <c r="AE117" s="940"/>
      <c r="AF117" s="941">
        <v>963647</v>
      </c>
      <c r="AG117" s="939"/>
      <c r="AH117" s="939"/>
      <c r="AI117" s="939"/>
      <c r="AJ117" s="940"/>
      <c r="AK117" s="941">
        <v>939152</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8974418</v>
      </c>
      <c r="BR119" s="881"/>
      <c r="BS119" s="881"/>
      <c r="BT119" s="881"/>
      <c r="BU119" s="881"/>
      <c r="BV119" s="881">
        <v>8341696</v>
      </c>
      <c r="BW119" s="881"/>
      <c r="BX119" s="881"/>
      <c r="BY119" s="881"/>
      <c r="BZ119" s="881"/>
      <c r="CA119" s="881">
        <v>8035947</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98178</v>
      </c>
      <c r="DH119" s="800"/>
      <c r="DI119" s="800"/>
      <c r="DJ119" s="800"/>
      <c r="DK119" s="801"/>
      <c r="DL119" s="802">
        <v>79094</v>
      </c>
      <c r="DM119" s="800"/>
      <c r="DN119" s="800"/>
      <c r="DO119" s="800"/>
      <c r="DP119" s="801"/>
      <c r="DQ119" s="802">
        <v>43086</v>
      </c>
      <c r="DR119" s="800"/>
      <c r="DS119" s="800"/>
      <c r="DT119" s="800"/>
      <c r="DU119" s="801"/>
      <c r="DV119" s="884">
        <v>1.3</v>
      </c>
      <c r="DW119" s="885"/>
      <c r="DX119" s="885"/>
      <c r="DY119" s="885"/>
      <c r="DZ119" s="886"/>
    </row>
    <row r="120" spans="1:130" s="230" customFormat="1" ht="26.25" customHeight="1">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5022729</v>
      </c>
      <c r="BR120" s="878"/>
      <c r="BS120" s="878"/>
      <c r="BT120" s="878"/>
      <c r="BU120" s="878"/>
      <c r="BV120" s="878">
        <v>6234701</v>
      </c>
      <c r="BW120" s="878"/>
      <c r="BX120" s="878"/>
      <c r="BY120" s="878"/>
      <c r="BZ120" s="878"/>
      <c r="CA120" s="878">
        <v>6372268</v>
      </c>
      <c r="CB120" s="878"/>
      <c r="CC120" s="878"/>
      <c r="CD120" s="878"/>
      <c r="CE120" s="878"/>
      <c r="CF120" s="902">
        <v>185.2</v>
      </c>
      <c r="CG120" s="903"/>
      <c r="CH120" s="903"/>
      <c r="CI120" s="903"/>
      <c r="CJ120" s="903"/>
      <c r="CK120" s="904" t="s">
        <v>445</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153643</v>
      </c>
      <c r="DH120" s="878"/>
      <c r="DI120" s="878"/>
      <c r="DJ120" s="878"/>
      <c r="DK120" s="878"/>
      <c r="DL120" s="878">
        <v>135177</v>
      </c>
      <c r="DM120" s="878"/>
      <c r="DN120" s="878"/>
      <c r="DO120" s="878"/>
      <c r="DP120" s="878"/>
      <c r="DQ120" s="878">
        <v>116028</v>
      </c>
      <c r="DR120" s="878"/>
      <c r="DS120" s="878"/>
      <c r="DT120" s="878"/>
      <c r="DU120" s="878"/>
      <c r="DV120" s="879">
        <v>3.4</v>
      </c>
      <c r="DW120" s="879"/>
      <c r="DX120" s="879"/>
      <c r="DY120" s="879"/>
      <c r="DZ120" s="880"/>
    </row>
    <row r="121" spans="1:130" s="230" customFormat="1" ht="26.25" customHeight="1">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v>121703</v>
      </c>
      <c r="DH121" s="853"/>
      <c r="DI121" s="853"/>
      <c r="DJ121" s="853"/>
      <c r="DK121" s="853"/>
      <c r="DL121" s="853">
        <v>112085</v>
      </c>
      <c r="DM121" s="853"/>
      <c r="DN121" s="853"/>
      <c r="DO121" s="853"/>
      <c r="DP121" s="853"/>
      <c r="DQ121" s="853">
        <v>115488</v>
      </c>
      <c r="DR121" s="853"/>
      <c r="DS121" s="853"/>
      <c r="DT121" s="853"/>
      <c r="DU121" s="853"/>
      <c r="DV121" s="830">
        <v>3.4</v>
      </c>
      <c r="DW121" s="830"/>
      <c r="DX121" s="830"/>
      <c r="DY121" s="830"/>
      <c r="DZ121" s="831"/>
    </row>
    <row r="122" spans="1:130" s="230" customFormat="1" ht="26.25" customHeight="1">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6364793</v>
      </c>
      <c r="BR122" s="881"/>
      <c r="BS122" s="881"/>
      <c r="BT122" s="881"/>
      <c r="BU122" s="881"/>
      <c r="BV122" s="881">
        <v>5974059</v>
      </c>
      <c r="BW122" s="881"/>
      <c r="BX122" s="881"/>
      <c r="BY122" s="881"/>
      <c r="BZ122" s="881"/>
      <c r="CA122" s="881">
        <v>6348068</v>
      </c>
      <c r="CB122" s="881"/>
      <c r="CC122" s="881"/>
      <c r="CD122" s="881"/>
      <c r="CE122" s="881"/>
      <c r="CF122" s="882">
        <v>184.5</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11387522</v>
      </c>
      <c r="BR123" s="869"/>
      <c r="BS123" s="869"/>
      <c r="BT123" s="869"/>
      <c r="BU123" s="869"/>
      <c r="BV123" s="869">
        <v>12208760</v>
      </c>
      <c r="BW123" s="869"/>
      <c r="BX123" s="869"/>
      <c r="BY123" s="869"/>
      <c r="BZ123" s="869"/>
      <c r="CA123" s="869">
        <v>12720336</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t="s">
        <v>122</v>
      </c>
      <c r="AB128" s="837"/>
      <c r="AC128" s="837"/>
      <c r="AD128" s="837"/>
      <c r="AE128" s="838"/>
      <c r="AF128" s="839" t="s">
        <v>122</v>
      </c>
      <c r="AG128" s="837"/>
      <c r="AH128" s="837"/>
      <c r="AI128" s="837"/>
      <c r="AJ128" s="838"/>
      <c r="AK128" s="839" t="s">
        <v>122</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4305458</v>
      </c>
      <c r="AB129" s="816"/>
      <c r="AC129" s="816"/>
      <c r="AD129" s="816"/>
      <c r="AE129" s="817"/>
      <c r="AF129" s="818">
        <v>4179301</v>
      </c>
      <c r="AG129" s="816"/>
      <c r="AH129" s="816"/>
      <c r="AI129" s="816"/>
      <c r="AJ129" s="817"/>
      <c r="AK129" s="818">
        <v>4159620</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742776</v>
      </c>
      <c r="AB130" s="816"/>
      <c r="AC130" s="816"/>
      <c r="AD130" s="816"/>
      <c r="AE130" s="817"/>
      <c r="AF130" s="818">
        <v>738120</v>
      </c>
      <c r="AG130" s="816"/>
      <c r="AH130" s="816"/>
      <c r="AI130" s="816"/>
      <c r="AJ130" s="817"/>
      <c r="AK130" s="818">
        <v>719333</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6.2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3562682</v>
      </c>
      <c r="AB131" s="800"/>
      <c r="AC131" s="800"/>
      <c r="AD131" s="800"/>
      <c r="AE131" s="801"/>
      <c r="AF131" s="802">
        <v>3441181</v>
      </c>
      <c r="AG131" s="800"/>
      <c r="AH131" s="800"/>
      <c r="AI131" s="800"/>
      <c r="AJ131" s="801"/>
      <c r="AK131" s="802">
        <v>3440287</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5.9218588690000002</v>
      </c>
      <c r="AB132" s="781"/>
      <c r="AC132" s="781"/>
      <c r="AD132" s="781"/>
      <c r="AE132" s="782"/>
      <c r="AF132" s="783">
        <v>6.5537674419999998</v>
      </c>
      <c r="AG132" s="781"/>
      <c r="AH132" s="781"/>
      <c r="AI132" s="781"/>
      <c r="AJ132" s="782"/>
      <c r="AK132" s="783">
        <v>6.3895541270000002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6.1</v>
      </c>
      <c r="AB133" s="760"/>
      <c r="AC133" s="760"/>
      <c r="AD133" s="760"/>
      <c r="AE133" s="761"/>
      <c r="AF133" s="759">
        <v>6.1</v>
      </c>
      <c r="AG133" s="760"/>
      <c r="AH133" s="760"/>
      <c r="AI133" s="760"/>
      <c r="AJ133" s="761"/>
      <c r="AK133" s="759">
        <v>6.2</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4PwNsep6aO1EPry9E7RCACj2LEA0HJ3CfH647dg+isNXGeYdcT4arz3Val+WJuS5nHYnL/27dcD97/IirstNQ==" saltValue="AJd8ICqH+ig8AGH9KrDHe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475</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StfBDoFQc2/bJ8pM6aaqTsWk9eAIxQuEN5tDu74JsGZfK4Qd7qcTrQS0Oq6HZA1UJ9u/u7ZRlAZbsTBeuRfvJw==" saltValue="RQ0vlYXJc9ZMOcCh/qQB/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AqLQ45+uFxp2YX+D4wFcU4PAthElpLh2VmccXqNQRIOWbCtLLRlTzEJDQe4hJXuoblyTJ2R2aE7g6zYy9SFkMQ==" saltValue="BpAI8ES5ymYsQejLVu6DD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1015529</v>
      </c>
      <c r="AP9" s="281">
        <v>158701</v>
      </c>
      <c r="AQ9" s="282">
        <v>171003</v>
      </c>
      <c r="AR9" s="283">
        <v>-7.2</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136229</v>
      </c>
      <c r="AP10" s="284">
        <v>21289</v>
      </c>
      <c r="AQ10" s="285">
        <v>27322</v>
      </c>
      <c r="AR10" s="286">
        <v>-22.1</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t="s">
        <v>486</v>
      </c>
      <c r="AP11" s="284" t="s">
        <v>486</v>
      </c>
      <c r="AQ11" s="285">
        <v>5560</v>
      </c>
      <c r="AR11" s="286" t="s">
        <v>486</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486</v>
      </c>
      <c r="AP12" s="284" t="s">
        <v>486</v>
      </c>
      <c r="AQ12" s="285">
        <v>49</v>
      </c>
      <c r="AR12" s="286" t="s">
        <v>486</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67302</v>
      </c>
      <c r="AP13" s="284">
        <v>10518</v>
      </c>
      <c r="AQ13" s="285">
        <v>6397</v>
      </c>
      <c r="AR13" s="286">
        <v>64.400000000000006</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104611</v>
      </c>
      <c r="AP14" s="284">
        <v>16348</v>
      </c>
      <c r="AQ14" s="285">
        <v>3603</v>
      </c>
      <c r="AR14" s="286">
        <v>353.7</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-99801</v>
      </c>
      <c r="AP15" s="284">
        <v>-15596</v>
      </c>
      <c r="AQ15" s="285">
        <v>-9266</v>
      </c>
      <c r="AR15" s="286">
        <v>68.3</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1223870</v>
      </c>
      <c r="AP16" s="284">
        <v>191260</v>
      </c>
      <c r="AQ16" s="285">
        <v>204668</v>
      </c>
      <c r="AR16" s="286">
        <v>-6.6</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15</v>
      </c>
      <c r="AP21" s="298">
        <v>17.07</v>
      </c>
      <c r="AQ21" s="299">
        <v>-2.0699999999999998</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96</v>
      </c>
      <c r="AP22" s="303">
        <v>95.6</v>
      </c>
      <c r="AQ22" s="304">
        <v>0.4</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c r="A27" s="309"/>
      <c r="AO27" s="262"/>
      <c r="AP27" s="262"/>
      <c r="AQ27" s="262"/>
      <c r="AR27" s="262"/>
      <c r="AS27" s="262"/>
      <c r="AT27" s="262"/>
    </row>
    <row r="28" spans="1:46" ht="16.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883473</v>
      </c>
      <c r="AP32" s="312">
        <v>138064</v>
      </c>
      <c r="AQ32" s="313">
        <v>121688</v>
      </c>
      <c r="AR32" s="314">
        <v>13.5</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486</v>
      </c>
      <c r="AP33" s="312" t="s">
        <v>486</v>
      </c>
      <c r="AQ33" s="313">
        <v>42</v>
      </c>
      <c r="AR33" s="314" t="s">
        <v>486</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486</v>
      </c>
      <c r="AP34" s="312" t="s">
        <v>486</v>
      </c>
      <c r="AQ34" s="313">
        <v>167</v>
      </c>
      <c r="AR34" s="314" t="s">
        <v>486</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37754</v>
      </c>
      <c r="AP35" s="312">
        <v>5900</v>
      </c>
      <c r="AQ35" s="313">
        <v>24481</v>
      </c>
      <c r="AR35" s="314">
        <v>-75.900000000000006</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17925</v>
      </c>
      <c r="AP36" s="312">
        <v>2801</v>
      </c>
      <c r="AQ36" s="313">
        <v>4187</v>
      </c>
      <c r="AR36" s="314">
        <v>-33.1</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t="s">
        <v>486</v>
      </c>
      <c r="AP37" s="312" t="s">
        <v>486</v>
      </c>
      <c r="AQ37" s="313">
        <v>813</v>
      </c>
      <c r="AR37" s="314" t="s">
        <v>486</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486</v>
      </c>
      <c r="AP38" s="315" t="s">
        <v>486</v>
      </c>
      <c r="AQ38" s="316">
        <v>19</v>
      </c>
      <c r="AR38" s="304" t="s">
        <v>486</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t="s">
        <v>486</v>
      </c>
      <c r="AP39" s="312" t="s">
        <v>486</v>
      </c>
      <c r="AQ39" s="313">
        <v>-4925</v>
      </c>
      <c r="AR39" s="314" t="s">
        <v>486</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-719333</v>
      </c>
      <c r="AP40" s="312">
        <v>-112413</v>
      </c>
      <c r="AQ40" s="313">
        <v>-96916</v>
      </c>
      <c r="AR40" s="314">
        <v>16</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219819</v>
      </c>
      <c r="AP41" s="312">
        <v>34352</v>
      </c>
      <c r="AQ41" s="313">
        <v>49555</v>
      </c>
      <c r="AR41" s="314">
        <v>-30.7</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2249987</v>
      </c>
      <c r="AN51" s="334">
        <v>304587</v>
      </c>
      <c r="AO51" s="335">
        <v>41.1</v>
      </c>
      <c r="AP51" s="336">
        <v>190274</v>
      </c>
      <c r="AQ51" s="337">
        <v>13.6</v>
      </c>
      <c r="AR51" s="338">
        <v>27.5</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1691371</v>
      </c>
      <c r="AN52" s="342">
        <v>228966</v>
      </c>
      <c r="AO52" s="343">
        <v>23</v>
      </c>
      <c r="AP52" s="344">
        <v>88584</v>
      </c>
      <c r="AQ52" s="345">
        <v>7.3</v>
      </c>
      <c r="AR52" s="346">
        <v>15.7</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1095895</v>
      </c>
      <c r="AN53" s="334">
        <v>152823</v>
      </c>
      <c r="AO53" s="335">
        <v>-49.8</v>
      </c>
      <c r="AP53" s="336">
        <v>200194</v>
      </c>
      <c r="AQ53" s="337">
        <v>5.2</v>
      </c>
      <c r="AR53" s="338">
        <v>-55</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849394</v>
      </c>
      <c r="AN54" s="342">
        <v>118448</v>
      </c>
      <c r="AO54" s="343">
        <v>-48.3</v>
      </c>
      <c r="AP54" s="344">
        <v>106422</v>
      </c>
      <c r="AQ54" s="345">
        <v>20.100000000000001</v>
      </c>
      <c r="AR54" s="346">
        <v>-68.400000000000006</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953403</v>
      </c>
      <c r="AN55" s="334">
        <v>137398</v>
      </c>
      <c r="AO55" s="335">
        <v>-10.1</v>
      </c>
      <c r="AP55" s="336">
        <v>196914</v>
      </c>
      <c r="AQ55" s="337">
        <v>-1.6</v>
      </c>
      <c r="AR55" s="338">
        <v>-8.5</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756462</v>
      </c>
      <c r="AN56" s="342">
        <v>109016</v>
      </c>
      <c r="AO56" s="343">
        <v>-8</v>
      </c>
      <c r="AP56" s="344">
        <v>98966</v>
      </c>
      <c r="AQ56" s="345">
        <v>-7</v>
      </c>
      <c r="AR56" s="346">
        <v>-1</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810045</v>
      </c>
      <c r="AN57" s="334">
        <v>121995</v>
      </c>
      <c r="AO57" s="335">
        <v>-11.2</v>
      </c>
      <c r="AP57" s="336">
        <v>204757</v>
      </c>
      <c r="AQ57" s="337">
        <v>4</v>
      </c>
      <c r="AR57" s="338">
        <v>-15.2</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621625</v>
      </c>
      <c r="AN58" s="342">
        <v>93618</v>
      </c>
      <c r="AO58" s="343">
        <v>-14.1</v>
      </c>
      <c r="AP58" s="344">
        <v>106071</v>
      </c>
      <c r="AQ58" s="345">
        <v>7.2</v>
      </c>
      <c r="AR58" s="346">
        <v>-21.3</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1042205</v>
      </c>
      <c r="AN59" s="334">
        <v>162870</v>
      </c>
      <c r="AO59" s="335">
        <v>33.5</v>
      </c>
      <c r="AP59" s="336">
        <v>194971</v>
      </c>
      <c r="AQ59" s="337">
        <v>-4.8</v>
      </c>
      <c r="AR59" s="338">
        <v>38.299999999999997</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941887</v>
      </c>
      <c r="AN60" s="342">
        <v>147193</v>
      </c>
      <c r="AO60" s="343">
        <v>57.2</v>
      </c>
      <c r="AP60" s="344">
        <v>105966</v>
      </c>
      <c r="AQ60" s="345">
        <v>-0.1</v>
      </c>
      <c r="AR60" s="346">
        <v>57.3</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1230307</v>
      </c>
      <c r="AN61" s="349">
        <v>175935</v>
      </c>
      <c r="AO61" s="350">
        <v>0.7</v>
      </c>
      <c r="AP61" s="351">
        <v>197422</v>
      </c>
      <c r="AQ61" s="352">
        <v>3.3</v>
      </c>
      <c r="AR61" s="338">
        <v>-2.6</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972148</v>
      </c>
      <c r="AN62" s="342">
        <v>139448</v>
      </c>
      <c r="AO62" s="343">
        <v>2</v>
      </c>
      <c r="AP62" s="344">
        <v>101202</v>
      </c>
      <c r="AQ62" s="345">
        <v>5.5</v>
      </c>
      <c r="AR62" s="346">
        <v>-3.5</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6nVY7aFuf3W96HyuzyloJzfIe+9BLZiLMuF+aT3xsQtnW992zp5vwm1OnmBLqMT51T3lT1DxzDaVWPgcSTAX2A==" saltValue="yEWFSt+xHwOiVt76msSo4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475</v>
      </c>
    </row>
    <row r="120" spans="125:125" ht="13.5" hidden="1" customHeight="1"/>
    <row r="121" spans="125:125" ht="13.5" hidden="1" customHeight="1">
      <c r="DU121" s="259"/>
    </row>
  </sheetData>
  <sheetProtection algorithmName="SHA-512" hashValue="0cbVu7zEutOQnFRUeYrwDe81HLBQjJlUzP0VRXhlXz/c0gF2yiVWm79rovZT3xMrSReIn0GXRfJ4BjS0udrjWA==" saltValue="3TywMQ2FppaRHxOn7KmM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475</v>
      </c>
    </row>
  </sheetData>
  <sheetProtection algorithmName="SHA-512" hashValue="ftlY0wbllxmzrRRv48KlOU/3wqfDp1aNkQW1uJxwRhnRipMeXSgn/UB1zyp5hdE7m3c1gLuC9Tbgp6PkMkUWAQ==" saltValue="7GZ7/zhmCn/QGap8O8WY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75" t="s">
        <v>3</v>
      </c>
      <c r="D47" s="1175"/>
      <c r="E47" s="1176"/>
      <c r="F47" s="11">
        <v>40.78</v>
      </c>
      <c r="G47" s="12">
        <v>40.799999999999997</v>
      </c>
      <c r="H47" s="12">
        <v>39.630000000000003</v>
      </c>
      <c r="I47" s="12">
        <v>35.29</v>
      </c>
      <c r="J47" s="13">
        <v>28.11</v>
      </c>
    </row>
    <row r="48" spans="2:10" ht="57.75" customHeight="1">
      <c r="B48" s="14"/>
      <c r="C48" s="1177" t="s">
        <v>4</v>
      </c>
      <c r="D48" s="1177"/>
      <c r="E48" s="1178"/>
      <c r="F48" s="15">
        <v>1.87</v>
      </c>
      <c r="G48" s="16">
        <v>3.1</v>
      </c>
      <c r="H48" s="16">
        <v>2.7</v>
      </c>
      <c r="I48" s="16">
        <v>3.26</v>
      </c>
      <c r="J48" s="17">
        <v>3.45</v>
      </c>
    </row>
    <row r="49" spans="2:10" ht="57.75" customHeight="1" thickBot="1">
      <c r="B49" s="18"/>
      <c r="C49" s="1179" t="s">
        <v>5</v>
      </c>
      <c r="D49" s="1179"/>
      <c r="E49" s="1180"/>
      <c r="F49" s="19" t="s">
        <v>530</v>
      </c>
      <c r="G49" s="20">
        <v>2.2599999999999998</v>
      </c>
      <c r="H49" s="20">
        <v>1.31</v>
      </c>
      <c r="I49" s="20" t="s">
        <v>531</v>
      </c>
      <c r="J49" s="21" t="s">
        <v>532</v>
      </c>
    </row>
    <row r="50" spans="2:10" ht="13"/>
  </sheetData>
  <sheetProtection algorithmName="SHA-512" hashValue="lA/hmNHTAjYYAnVMKvMEV8Q4MnpA2KCSZA7AsfI7wIJ3eYcYZHaitbnbGQLnoAqIEhG/6grg8e2gnQtdb6nWxQ==" saltValue="fcTnyMgW630m29jyM6nZ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2025-03-18T07:21:31Z</cp:lastPrinted>
  <dcterms:created xsi:type="dcterms:W3CDTF">2025-02-19T05:38:50Z</dcterms:created>
  <dcterms:modified xsi:type="dcterms:W3CDTF">2025-09-25T04:56:08Z</dcterms:modified>
  <cp:category/>
</cp:coreProperties>
</file>