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5A2B996E-C30E-4B49-9768-5866A40B8DFB}" xr6:coauthVersionLast="36" xr6:coauthVersionMax="36" xr10:uidLastSave="{00000000-0000-0000-0000-000000000000}"/>
  <bookViews>
    <workbookView xWindow="0" yWindow="0" windowWidth="19200" windowHeight="7720" tabRatio="94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AM34" i="10" l="1"/>
  <c r="BW34" i="10" s="1"/>
  <c r="BW35" i="10" s="1"/>
  <c r="BW36" i="10" s="1"/>
  <c r="BW37" i="10" s="1"/>
  <c r="BW38"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<sst xmlns="http://schemas.openxmlformats.org/spreadsheetml/2006/main" count="1117" uniqueCount="569">
  <si>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</si>
  <si>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</si>
  <si>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</si>
  <si>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</si>
  <si>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</si>
  <si>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</si>
  <si>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</si>
  <si>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</si>
  <si>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</si>
  <si>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</si>
  <si>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</si>
  <si>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</si>
  <si>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</si>
  <si>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</si>
  <si>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</si>
  <si>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</si>
  <si>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</si>
  <si>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</si>
  <si>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</si>
  <si>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</si>
  <si>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</si>
  <si>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</si>
  <si>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</si>
  <si>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</si>
  <si>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</si>
  <si>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</si>
  <si>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</si>
  <si>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</si>
  <si>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</si>
  <si>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</si>
  <si>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</si>
  <si>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</si>
  <si>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</si>
  <si>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</si>
  <si>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</si>
  <si>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</si>
  <si>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</si>
  <si>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</si>
  <si>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</si>
  <si>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</si>
  <si>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</si>
  <si>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</si>
  <si>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</si>
  <si>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</si>
  <si>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</si>
  <si>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</si>
  <si>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</si>
  <si>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</si>
  <si>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</si>
  <si>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</si>
  <si>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</si>
  <si>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</si>
  <si>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</si>
  <si>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</si>
  <si>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</si>
  <si>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</si>
  <si>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</si>
  <si>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</si>
  <si>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</si>
  <si>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</si>
  <si>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</si>
  <si>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</si>
  <si>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</si>
  <si>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</si>
  <si>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</si>
  <si>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</si>
  <si>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</si>
  <si>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</si>
  <si>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</si>
  <si>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</si>
  <si>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</si>
  <si>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</si>
  <si>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</si>
  <si>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</si>
  <si>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</si>
  <si>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</si>
  <si>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</si>
  <si>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</si>
  <si>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</si>
  <si>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</si>
  <si>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</si>
  <si>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</si>
  <si>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</si>
  <si>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</si>
  <si>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</si>
  <si>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</si>
  <si>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</si>
  <si>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</si>
  <si>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</si>
  <si>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</si>
  <si>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</si>
  <si>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</si>
  <si>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</si>
  <si>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</si>
  <si>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</si>
  <si>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</si>
  <si>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</si>
  <si>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</si>
  <si>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</si>
  <si>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</si>
  <si>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</si>
  <si>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</si>
  <si>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</si>
  <si>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</si>
  <si>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</si>
  <si>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</si>
  <si>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</si>
  <si>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</si>
  <si>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</si>
  <si>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</si>
  <si>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</si>
  <si>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</si>
  <si>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</si>
  <si>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</si>
  <si>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</si>
  <si>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</si>
  <si>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</si>
  <si>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</si>
  <si>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</si>
  <si>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</si>
  <si>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</si>
  <si>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</si>
  <si>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</si>
  <si>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</si>
  <si>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</si>
  <si>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</si>
  <si>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</si>
  <si>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</si>
  <si>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</si>
  <si>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</si>
  <si>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</si>
  <si>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</si>
  <si>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</si>
  <si>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</si>
  <si>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</si>
  <si>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</si>
  <si>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</si>
  <si>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</si>
  <si>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</si>
  <si>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</si>
  <si>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</si>
  <si>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</si>
  <si>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</si>
  <si>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</si>
  <si>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</si>
  <si>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</si>
  <si>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</si>
  <si>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</si>
  <si>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</si>
  <si>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</si>
  <si>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</si>
  <si>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</si>
  <si>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</si>
  <si>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</si>
  <si>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</si>
  <si>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</si>
  <si>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</si>
  <si>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</si>
  <si>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</si>
  <si>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</si>
  <si>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</si>
  <si>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</si>
  <si>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</si>
  <si>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</si>
  <si>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</si>
  <si>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</si>
  <si>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</si>
  <si>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</si>
  <si>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</si>
  <si>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</si>
  <si>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</si>
  <si>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</si>
  <si>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</si>
  <si>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</si>
  <si>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</si>
  <si>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</si>
  <si>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</si>
  <si>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</si>
  <si>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</si>
  <si>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</si>
  <si>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</si>
  <si>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</si>
  <si>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</si>
  <si>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</si>
  <si>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</si>
  <si>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</si>
  <si>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</si>
  <si>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</si>
  <si>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</si>
  <si>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</si>
  <si>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</si>
  <si>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</si>
  <si>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</si>
  <si>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</si>
  <si>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</si>
  <si>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</si>
  <si>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</si>
  <si>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</si>
  <si>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</si>
  <si>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</si>
  <si>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</si>
  <si>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</si>
  <si>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</si>
  <si>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</si>
  <si>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鹿児島県東串良町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</si>
  <si>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</si>
  <si>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</si>
  <si>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</si>
  <si>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</si>
  <si>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</si>
  <si>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</si>
  <si>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</si>
  <si>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</si>
  <si>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</si>
  <si>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</si>
  <si>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</si>
  <si>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</si>
  <si>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</si>
  <si>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</si>
  <si>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</si>
  <si>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</si>
  <si>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</si>
  <si>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</si>
  <si>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</si>
  <si>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</si>
  <si>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</si>
  <si>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</si>
  <si>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</si>
  <si>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</si>
  <si>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</si>
  <si>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</si>
  <si>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</si>
  <si>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</si>
  <si>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</si>
  <si>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</si>
  <si>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</si>
  <si>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</si>
  <si>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</si>
  <si>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</si>
  <si>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</si>
  <si>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</si>
  <si>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</si>
  <si>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</si>
  <si>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</si>
  <si>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</si>
  <si>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</si>
  <si>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</si>
  <si>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</si>
  <si>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</si>
  <si>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</si>
  <si>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</si>
  <si>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</si>
  <si>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</si>
  <si>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</si>
  <si>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</si>
  <si>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</si>
  <si>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</si>
  <si>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</si>
  <si>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</si>
  <si>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</si>
  <si>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</si>
  <si>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</si>
  <si>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</si>
  <si>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</si>
  <si>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</si>
  <si>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</si>
  <si>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</si>
  <si>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</si>
  <si>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</si>
  <si>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</si>
  <si>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</si>
  <si>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</si>
  <si>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</si>
  <si>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</si>
  <si>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</si>
  <si>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</si>
  <si>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</si>
  <si>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</si>
  <si>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</si>
  <si>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</si>
  <si>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</si>
  <si>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</si>
  <si>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</si>
  <si>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</si>
  <si>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</si>
  <si>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</si>
  <si>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</si>
  <si>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</si>
  <si>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</si>
  <si>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</si>
  <si>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</si>
  <si>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</si>
  <si>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</si>
  <si>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</si>
  <si>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</si>
  <si>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</si>
  <si>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</si>
  <si>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</si>
  <si>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</si>
  <si>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</si>
  <si>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</si>
  <si>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</si>
  <si>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</si>
  <si>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</si>
  <si>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</si>
  <si>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</si>
  <si>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</si>
  <si>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</si>
  <si>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</si>
  <si>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</si>
  <si>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</si>
  <si>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</si>
  <si>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</si>
  <si>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</si>
  <si>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</si>
  <si>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</si>
  <si>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</si>
  <si>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</si>
  <si>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</si>
  <si>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</si>
  <si>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</si>
  <si>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</si>
  <si>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</si>
  <si>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</si>
  <si>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</si>
  <si>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</si>
  <si>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</si>
  <si>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</si>
  <si>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</si>
  <si>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</si>
  <si>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</si>
  <si>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</si>
  <si>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</si>
  <si>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</si>
  <si>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</si>
  <si>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</si>
  <si>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</si>
  <si>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</si>
  <si>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</si>
  <si>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</si>
  <si>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</si>
  <si>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</si>
  <si>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</si>
  <si>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</si>
  <si>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</si>
  <si>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</si>
  <si>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</si>
  <si>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</si>
  <si>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</si>
  <si>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</si>
  <si>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</si>
  <si>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</si>
  <si>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</si>
  <si>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</si>
  <si>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</si>
  <si>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鹿児島県東串良町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</si>
  <si>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</si>
  <si>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</si>
  <si>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</si>
  <si>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</si>
  <si>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</si>
  <si>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</si>
  <si>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</si>
  <si>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</si>
  <si>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</si>
  <si>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</si>
  <si>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</si>
  <si>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</si>
  <si>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</si>
  <si>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</si>
  <si>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</si>
  <si>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</si>
  <si>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</si>
  <si>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</si>
  <si>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</si>
  <si>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</si>
  <si>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</si>
  <si>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</si>
  <si>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</si>
  <si>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</si>
  <si>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</si>
  <si>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</si>
  <si>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</si>
  <si>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</si>
  <si>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</si>
  <si>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</si>
  <si>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</si>
  <si>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</si>
  <si>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</si>
  <si>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</si>
  <si>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</si>
  <si>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</si>
  <si>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</si>
  <si>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</si>
  <si>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</si>
  <si>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</si>
  <si>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</si>
  <si>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</si>
  <si>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</si>
  <si>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</si>
  <si>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</si>
  <si>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</si>
  <si>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</si>
  <si>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</si>
  <si>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</si>
  <si>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</si>
  <si>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</si>
  <si>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</si>
  <si>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</si>
  <si>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</si>
  <si>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</si>
  <si>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</si>
  <si>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</si>
  <si>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</si>
  <si>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</si>
  <si>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</si>
  <si>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</si>
  <si>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</si>
  <si>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</si>
  <si>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</si>
  <si>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</si>
  <si>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</si>
  <si>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</si>
  <si>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</si>
  <si>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</si>
  <si>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</si>
  <si>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</si>
  <si>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</si>
  <si>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</si>
  <si>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</si>
  <si>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</si>
  <si>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</si>
  <si>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</si>
  <si>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</si>
  <si>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</si>
  <si>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</si>
  <si>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</si>
  <si>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</si>
  <si>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</si>
  <si>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</si>
  <si>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</si>
  <si>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</si>
  <si>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</si>
  <si>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</si>
  <si>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</si>
  <si>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</si>
  <si>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東串良町水道事業会計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</si>
  <si>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</si>
  <si>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</si>
  <si>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</si>
  <si>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</si>
  <si>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</si>
  <si>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</si>
  <si>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</si>
  <si>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</si>
  <si>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</si>
  <si>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</si>
  <si>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</si>
  <si>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</si>
  <si>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</si>
  <si>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</si>
  <si>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</si>
  <si>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</si>
  <si>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</si>
  <si>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</si>
  <si>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</si>
  <si>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</si>
  <si>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</si>
  <si>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</si>
  <si>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</si>
  <si>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</si>
  <si>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</si>
  <si>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</si>
  <si>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</si>
  <si>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</si>
  <si>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</si>
  <si>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</si>
  <si>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</si>
  <si>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</si>
  <si>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</si>
  <si>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</si>
  <si>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</si>
  <si>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</si>
  <si>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</si>
  <si>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</si>
  <si>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</si>
  <si>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</si>
  <si>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</si>
  <si>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</si>
  <si>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</si>
  <si>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</si>
  <si>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</si>
  <si>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</si>
  <si>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</si>
  <si>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</si>
  <si>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</si>
  <si>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</si>
  <si>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</si>
  <si>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</si>
  <si>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</si>
  <si>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</si>
  <si>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</si>
  <si>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</si>
  <si>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</si>
  <si>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</si>
  <si>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</si>
  <si>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</si>
  <si>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</si>
  <si>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</si>
  <si>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</si>
  <si>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</si>
  <si>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</si>
  <si>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</si>
  <si>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</si>
  <si>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</si>
  <si>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</si>
  <si>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</si>
  <si>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</si>
  <si>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</si>
  <si>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</si>
  <si>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</si>
  <si>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</si>
  <si>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</si>
  <si>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</si>
  <si>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</si>
  <si>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</si>
  <si>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</si>
  <si>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</si>
  <si>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</si>
  <si>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</si>
  <si>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</si>
  <si>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10.74</t>
  </si>
  <si>
    <t>▲ 0.34</t>
  </si>
  <si>
    <t>東串良町水道事業</t>
  </si>
  <si>
    <t>一般会計</t>
  </si>
  <si>
    <t>東串良町国民健康保険特別会計</t>
  </si>
  <si>
    <t>東串良町介護保険特別会計（保険事業勘定）</t>
  </si>
  <si>
    <t>東串良町介護保険特別会計（サービス事業勘定）</t>
  </si>
  <si>
    <t>東串良町後期高齢者医療特別会計</t>
  </si>
  <si>
    <t>その他会計（赤字）</t>
  </si>
  <si>
    <t>その他会計（黒字）</t>
  </si>
  <si>
    <t>R01</t>
    <phoneticPr fontId="5"/>
  </si>
  <si>
    <t>R02</t>
    <phoneticPr fontId="5"/>
  </si>
  <si>
    <t>R03</t>
    <phoneticPr fontId="5"/>
  </si>
  <si>
    <t>R04</t>
    <phoneticPr fontId="5"/>
  </si>
  <si>
    <t>R05</t>
    <phoneticPr fontId="5"/>
  </si>
  <si>
    <t>大隅肝属広域事務組合</t>
    <rPh sb="0" eb="4">
      <t>オオスミキモツキ</t>
    </rPh>
    <rPh sb="4" eb="10">
      <t>コウイキジムクミアイ</t>
    </rPh>
    <phoneticPr fontId="2"/>
  </si>
  <si>
    <t>大隅肝属地区消防組合</t>
    <rPh sb="0" eb="6">
      <t>オオスミキモツキチク</t>
    </rPh>
    <rPh sb="6" eb="10">
      <t>ショウボウクミアイ</t>
    </rPh>
    <phoneticPr fontId="2"/>
  </si>
  <si>
    <t>鹿児島県市町村総合事務組合</t>
    <rPh sb="0" eb="4">
      <t>カゴシマケン</t>
    </rPh>
    <rPh sb="4" eb="13">
      <t>シチョウソンソウゴウジムクミアイ</t>
    </rPh>
    <phoneticPr fontId="2"/>
  </si>
  <si>
    <t>鹿児島県後期高齢者医療広域連合（一般会計）</t>
    <rPh sb="0" eb="4">
      <t>カゴシマケン</t>
    </rPh>
    <rPh sb="4" eb="9">
      <t>コウキコウレイシャ</t>
    </rPh>
    <rPh sb="9" eb="13">
      <t>イリョウコウイキ</t>
    </rPh>
    <rPh sb="13" eb="15">
      <t>レンゴウ</t>
    </rPh>
    <rPh sb="16" eb="20">
      <t>イッパンカイケイ</t>
    </rPh>
    <phoneticPr fontId="2"/>
  </si>
  <si>
    <t>鹿児島県後期高齢者医療広域連合（特別会計）</t>
    <rPh sb="16" eb="18">
      <t>トクベツ</t>
    </rPh>
    <phoneticPr fontId="2"/>
  </si>
  <si>
    <t>東串良町ふるさと応援基金</t>
    <rPh sb="0" eb="4">
      <t>ヒガシクシラチョウ</t>
    </rPh>
    <rPh sb="8" eb="12">
      <t>オウエンキキン</t>
    </rPh>
    <phoneticPr fontId="5"/>
  </si>
  <si>
    <t>東串良町公共施設等整備基金</t>
  </si>
  <si>
    <t>東串良町農地利用集積促進基金</t>
    <rPh sb="0" eb="3">
      <t>ヒガシクシラ</t>
    </rPh>
    <rPh sb="3" eb="4">
      <t>チョウ</t>
    </rPh>
    <rPh sb="4" eb="6">
      <t>ノウチ</t>
    </rPh>
    <rPh sb="6" eb="8">
      <t>リヨウ</t>
    </rPh>
    <rPh sb="8" eb="10">
      <t>シュウセキ</t>
    </rPh>
    <rPh sb="10" eb="12">
      <t>ソクシン</t>
    </rPh>
    <rPh sb="12" eb="14">
      <t>キキン</t>
    </rPh>
    <phoneticPr fontId="2"/>
  </si>
  <si>
    <t>東串良企業版ふるさと応援基金</t>
    <rPh sb="0" eb="3">
      <t>ヒガシクシラ</t>
    </rPh>
    <rPh sb="3" eb="6">
      <t>キギョウバン</t>
    </rPh>
    <rPh sb="10" eb="14">
      <t>オウエンキキン</t>
    </rPh>
    <phoneticPr fontId="2"/>
  </si>
  <si>
    <t>みずほ銀行有価証券配当積立金</t>
  </si>
  <si>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</si>
  <si>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</si>
  <si>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</si>
  <si>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</si>
  <si>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</si>
  <si>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</si>
  <si>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</si>
  <si>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</si>
  <si>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</si>
  <si>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</si>
  <si>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</si>
  <si>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に比べ低い水準で、有形固定資産減価償却率が類似団体と比べ低いため、公共施設等の廃止・新規取得が実行されていると考えられる。今後も、公共施設等を安心安全に利用できるよう維持補修等するだけでなく、老朽化の著しい施設については、公共施設等総合管理計画等に基づき、更新等を検討・実行していく必要がある。</t>
    <phoneticPr fontId="5"/>
  </si>
  <si>
    <t>　将来負担比率・実質公債費比率ともに、類似団体に比べ低い水準であるが、臨時財政対策債の減少により、昨年に比べ実質公債費比率は若干減少した。今後、住民サービスの低下を招かないよう十分配慮しながら、計画的な地方債の発行と元利償還金の減少に取り組むとともに、公債費や義務的経費の削減を中心に、財政の健全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</si>
</sst>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15D4CA6-D043-459A-8BCB-3E2C0C9DEB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C61C-4B8B-A294-5E36387534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169646</c:v>
                </c:pt>
                <c:pt idx="1">
                  <c:v>156025</c:v>
                </c:pt>
                <c:pt idx="2">
                  <c:v>136836</c:v>
                </c:pt>
                <c:pt idx="3">
                  <c:v>121941</c:v>
                </c:pt>
                <c:pt idx="4">
                  <c:v>191806</c:v>
                </c:pt>
              </c:numCache>
            </c:numRef>
          </c:val>
          <c:smooth val="0"/>
          <c:extLst>
            <c:ext xmlns:c16="http://schemas.microsoft.com/office/drawing/2014/chart" uri="{C3380CC4-5D6E-409C-BE32-E72D297353CC}">
              <c16:uniqueId val="{00000001-C61C-4B8B-A294-5E36387534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7.87</c:v>
                </c:pt>
                <c:pt idx="1">
                  <c:v>8.17</c:v>
                </c:pt>
                <c:pt idx="2">
                  <c:v>9.5399999999999991</c:v>
                </c:pt>
                <c:pt idx="3">
                  <c:v>6.01</c:v>
                </c:pt>
                <c:pt idx="4">
                  <c:v>5.29</c:v>
                </c:pt>
              </c:numCache>
            </c:numRef>
          </c:val>
          <c:extLst>
            <c:ext xmlns:c16="http://schemas.microsoft.com/office/drawing/2014/chart" uri="{C3380CC4-5D6E-409C-BE32-E72D297353CC}">
              <c16:uniqueId val="{00000000-546F-4570-92FE-6C606AD86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63.72</c:v>
                </c:pt>
                <c:pt idx="1">
                  <c:v>64.02</c:v>
                </c:pt>
                <c:pt idx="2">
                  <c:v>63.32</c:v>
                </c:pt>
                <c:pt idx="3">
                  <c:v>56.72</c:v>
                </c:pt>
                <c:pt idx="4">
                  <c:v>54.59</c:v>
                </c:pt>
              </c:numCache>
            </c:numRef>
          </c:val>
          <c:extLst>
            <c:ext xmlns:c16="http://schemas.microsoft.com/office/drawing/2014/chart" uri="{C3380CC4-5D6E-409C-BE32-E72D297353CC}">
              <c16:uniqueId val="{00000001-546F-4570-92FE-6C606AD863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1.84</c:v>
                </c:pt>
                <c:pt idx="1">
                  <c:v>4.47</c:v>
                </c:pt>
                <c:pt idx="2">
                  <c:v>5.77</c:v>
                </c:pt>
                <c:pt idx="3">
                  <c:v>-10.74</c:v>
                </c:pt>
                <c:pt idx="4">
                  <c:v>-0.34</c:v>
                </c:pt>
              </c:numCache>
            </c:numRef>
          </c:val>
          <c:smooth val="0"/>
          <c:extLst>
            <c:ext xmlns:c16="http://schemas.microsoft.com/office/drawing/2014/chart" uri="{C3380CC4-5D6E-409C-BE32-E72D297353CC}">
              <c16:uniqueId val="{00000002-546F-4570-92FE-6C606AD863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2F-4C49-AE12-7DE213F11C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2F-4C49-AE12-7DE213F11C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2F-4C49-AE12-7DE213F11C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2F-4C49-AE12-7DE213F11C0E}"/>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4-9B2F-4C49-AE12-7DE213F11C0E}"/>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0.03</c:v>
                </c:pt>
                <c:pt idx="4">
                  <c:v>#N/A</c:v>
                </c:pt>
                <c:pt idx="5">
                  <c:v>7.0000000000000007E-2</c:v>
                </c:pt>
                <c:pt idx="6">
                  <c:v>#N/A</c:v>
                </c:pt>
                <c:pt idx="7">
                  <c:v>0.11</c:v>
                </c:pt>
                <c:pt idx="8">
                  <c:v>#N/A</c:v>
                </c:pt>
                <c:pt idx="9">
                  <c:v>0.08</c:v>
                </c:pt>
              </c:numCache>
            </c:numRef>
          </c:val>
          <c:extLst>
            <c:ext xmlns:c16="http://schemas.microsoft.com/office/drawing/2014/chart" uri="{C3380CC4-5D6E-409C-BE32-E72D297353CC}">
              <c16:uniqueId val="{00000005-9B2F-4C49-AE12-7DE213F11C0E}"/>
            </c:ext>
          </c:extLst>
        </c:ser>
        <c:ser>
          <c:idx val="6"/>
          <c:order val="6"/>
          <c:tx>
            <c:strRef>
              <c:f>データシート!$A$33</c:f>
              <c:strCache>
                <c:ptCount val="1"/>
                <c:pt idx="0">
                  <c:v>東串良町介護保険特別会計（保険事業勘定）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2.59</c:v>
                </c:pt>
                <c:pt idx="2">
                  <c:v>#N/A</c:v>
                </c:pt>
                <c:pt idx="3">
                  <c:v>2.92</c:v>
                </c:pt>
                <c:pt idx="4">
                  <c:v>#N/A</c:v>
                </c:pt>
                <c:pt idx="5">
                  <c:v>2.83</c:v>
                </c:pt>
                <c:pt idx="6">
                  <c:v>#N/A</c:v>
                </c:pt>
                <c:pt idx="7">
                  <c:v>1.75</c:v>
                </c:pt>
                <c:pt idx="8">
                  <c:v>#N/A</c:v>
                </c:pt>
                <c:pt idx="9">
                  <c:v>1.52</c:v>
                </c:pt>
              </c:numCache>
            </c:numRef>
          </c:val>
          <c:extLst>
            <c:ext xmlns:c16="http://schemas.microsoft.com/office/drawing/2014/chart" uri="{C3380CC4-5D6E-409C-BE32-E72D297353CC}">
              <c16:uniqueId val="{00000006-9B2F-4C49-AE12-7DE213F11C0E}"/>
            </c:ext>
          </c:extLst>
        </c:ser>
        <c:ser>
          <c:idx val="7"/>
          <c:order val="7"/>
          <c:tx>
            <c:strRef>
              <c:f>データシート!$A$34</c:f>
              <c:strCache>
                <c:ptCount val="1"/>
                <c:pt idx="0">
                  <c:v>東串良町国民健康保険特別会計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0.84</c:v>
                </c:pt>
                <c:pt idx="2">
                  <c:v>#N/A</c:v>
                </c:pt>
                <c:pt idx="3">
                  <c:v>1.86</c:v>
                </c:pt>
                <c:pt idx="4">
                  <c:v>#N/A</c:v>
                </c:pt>
                <c:pt idx="5">
                  <c:v>3.66</c:v>
                </c:pt>
                <c:pt idx="6">
                  <c:v>#N/A</c:v>
                </c:pt>
                <c:pt idx="7">
                  <c:v>1.52</c:v>
                </c:pt>
                <c:pt idx="8">
                  <c:v>#N/A</c:v>
                </c:pt>
                <c:pt idx="9">
                  <c:v>2.39</c:v>
                </c:pt>
              </c:numCache>
            </c:numRef>
          </c:val>
          <c:extLst>
            <c:ext xmlns:c16="http://schemas.microsoft.com/office/drawing/2014/chart" uri="{C3380CC4-5D6E-409C-BE32-E72D297353CC}">
              <c16:uniqueId val="{00000007-9B2F-4C49-AE12-7DE213F11C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7.87</c:v>
                </c:pt>
                <c:pt idx="2">
                  <c:v>#N/A</c:v>
                </c:pt>
                <c:pt idx="3">
                  <c:v>8.16</c:v>
                </c:pt>
                <c:pt idx="4">
                  <c:v>#N/A</c:v>
                </c:pt>
                <c:pt idx="5">
                  <c:v>9.5399999999999991</c:v>
                </c:pt>
                <c:pt idx="6">
                  <c:v>#N/A</c:v>
                </c:pt>
                <c:pt idx="7">
                  <c:v>6</c:v>
                </c:pt>
                <c:pt idx="8">
                  <c:v>#N/A</c:v>
                </c:pt>
                <c:pt idx="9">
                  <c:v>5.29</c:v>
                </c:pt>
              </c:numCache>
            </c:numRef>
          </c:val>
          <c:extLst>
            <c:ext xmlns:c16="http://schemas.microsoft.com/office/drawing/2014/chart" uri="{C3380CC4-5D6E-409C-BE32-E72D297353CC}">
              <c16:uniqueId val="{00000008-9B2F-4C49-AE12-7DE213F11C0E}"/>
            </c:ext>
          </c:extLst>
        </c:ser>
        <c:ser>
          <c:idx val="9"/>
          <c:order val="9"/>
          <c:tx>
            <c:strRef>
              <c:f>データシート!$A$36</c:f>
              <c:strCache>
                <c:ptCount val="1"/>
                <c:pt idx="0">
                  <c:v>東串良町水道事業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9.7799999999999994</c:v>
                </c:pt>
                <c:pt idx="4">
                  <c:v>#N/A</c:v>
                </c:pt>
                <c:pt idx="5">
                  <c:v>8.73</c:v>
                </c:pt>
                <c:pt idx="6">
                  <c:v>#N/A</c:v>
                </c:pt>
                <c:pt idx="7">
                  <c:v>6.55</c:v>
                </c:pt>
                <c:pt idx="8">
                  <c:v>#N/A</c:v>
                </c:pt>
                <c:pt idx="9">
                  <c:v>6.47</c:v>
                </c:pt>
              </c:numCache>
            </c:numRef>
          </c:val>
          <c:extLst>
            <c:ext xmlns:c16="http://schemas.microsoft.com/office/drawing/2014/chart" uri="{C3380CC4-5D6E-409C-BE32-E72D297353CC}">
              <c16:uniqueId val="{00000009-9B2F-4C49-AE12-7DE213F11C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412</c:v>
                </c:pt>
                <c:pt idx="5">
                  <c:v>413</c:v>
                </c:pt>
                <c:pt idx="8">
                  <c:v>432</c:v>
                </c:pt>
                <c:pt idx="11">
                  <c:v>448</c:v>
                </c:pt>
                <c:pt idx="14">
                  <c:v>495</c:v>
                </c:pt>
              </c:numCache>
            </c:numRef>
          </c:val>
          <c:extLst>
            <c:ext xmlns:c16="http://schemas.microsoft.com/office/drawing/2014/chart" uri="{C3380CC4-5D6E-409C-BE32-E72D297353CC}">
              <c16:uniqueId val="{00000000-8A83-46E9-B6C1-EDC959280F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83-46E9-B6C1-EDC959280F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83-46E9-B6C1-EDC959280F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44</c:v>
                </c:pt>
                <c:pt idx="3">
                  <c:v>45</c:v>
                </c:pt>
                <c:pt idx="6">
                  <c:v>42</c:v>
                </c:pt>
                <c:pt idx="9">
                  <c:v>39</c:v>
                </c:pt>
                <c:pt idx="12">
                  <c:v>20</c:v>
                </c:pt>
              </c:numCache>
            </c:numRef>
          </c:val>
          <c:extLst>
            <c:ext xmlns:c16="http://schemas.microsoft.com/office/drawing/2014/chart" uri="{C3380CC4-5D6E-409C-BE32-E72D297353CC}">
              <c16:uniqueId val="{00000003-8A83-46E9-B6C1-EDC959280F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c:v>
                </c:pt>
                <c:pt idx="3">
                  <c:v>13</c:v>
                </c:pt>
                <c:pt idx="6">
                  <c:v>18</c:v>
                </c:pt>
                <c:pt idx="9">
                  <c:v>19</c:v>
                </c:pt>
                <c:pt idx="12">
                  <c:v>20</c:v>
                </c:pt>
              </c:numCache>
            </c:numRef>
          </c:val>
          <c:extLst>
            <c:ext xmlns:c16="http://schemas.microsoft.com/office/drawing/2014/chart" uri="{C3380CC4-5D6E-409C-BE32-E72D297353CC}">
              <c16:uniqueId val="{00000004-8A83-46E9-B6C1-EDC959280F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3-46E9-B6C1-EDC959280F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83-46E9-B6C1-EDC959280F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529</c:v>
                </c:pt>
                <c:pt idx="3">
                  <c:v>547</c:v>
                </c:pt>
                <c:pt idx="6">
                  <c:v>573</c:v>
                </c:pt>
                <c:pt idx="9">
                  <c:v>604</c:v>
                </c:pt>
                <c:pt idx="12">
                  <c:v>670</c:v>
                </c:pt>
              </c:numCache>
            </c:numRef>
          </c:val>
          <c:extLst>
            <c:ext xmlns:c16="http://schemas.microsoft.com/office/drawing/2014/chart" uri="{C3380CC4-5D6E-409C-BE32-E72D297353CC}">
              <c16:uniqueId val="{00000007-8A83-46E9-B6C1-EDC959280F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179</c:v>
                </c:pt>
                <c:pt idx="2">
                  <c:v>#N/A</c:v>
                </c:pt>
                <c:pt idx="3">
                  <c:v>#N/A</c:v>
                </c:pt>
                <c:pt idx="4">
                  <c:v>192</c:v>
                </c:pt>
                <c:pt idx="5">
                  <c:v>#N/A</c:v>
                </c:pt>
                <c:pt idx="6">
                  <c:v>#N/A</c:v>
                </c:pt>
                <c:pt idx="7">
                  <c:v>201</c:v>
                </c:pt>
                <c:pt idx="8">
                  <c:v>#N/A</c:v>
                </c:pt>
                <c:pt idx="9">
                  <c:v>#N/A</c:v>
                </c:pt>
                <c:pt idx="10">
                  <c:v>214</c:v>
                </c:pt>
                <c:pt idx="11">
                  <c:v>#N/A</c:v>
                </c:pt>
                <c:pt idx="12">
                  <c:v>#N/A</c:v>
                </c:pt>
                <c:pt idx="13">
                  <c:v>215</c:v>
                </c:pt>
                <c:pt idx="14">
                  <c:v>#N/A</c:v>
                </c:pt>
              </c:numCache>
            </c:numRef>
          </c:val>
          <c:smooth val="0"/>
          <c:extLst>
            <c:ext xmlns:c16="http://schemas.microsoft.com/office/drawing/2014/chart" uri="{C3380CC4-5D6E-409C-BE32-E72D297353CC}">
              <c16:uniqueId val="{00000008-8A83-46E9-B6C1-EDC959280F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4711</c:v>
                </c:pt>
                <c:pt idx="5">
                  <c:v>4448</c:v>
                </c:pt>
                <c:pt idx="8">
                  <c:v>4786</c:v>
                </c:pt>
                <c:pt idx="11">
                  <c:v>4675</c:v>
                </c:pt>
                <c:pt idx="14">
                  <c:v>4834</c:v>
                </c:pt>
              </c:numCache>
            </c:numRef>
          </c:val>
          <c:extLst>
            <c:ext xmlns:c16="http://schemas.microsoft.com/office/drawing/2014/chart" uri="{C3380CC4-5D6E-409C-BE32-E72D297353CC}">
              <c16:uniqueId val="{00000000-A6E6-489A-A626-5447DE73D4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c:v>
                </c:pt>
                <c:pt idx="5">
                  <c:v>53</c:v>
                </c:pt>
                <c:pt idx="8">
                  <c:v>39</c:v>
                </c:pt>
                <c:pt idx="11">
                  <c:v>26</c:v>
                </c:pt>
                <c:pt idx="14">
                  <c:v>16</c:v>
                </c:pt>
              </c:numCache>
            </c:numRef>
          </c:val>
          <c:extLst>
            <c:ext xmlns:c16="http://schemas.microsoft.com/office/drawing/2014/chart" uri="{C3380CC4-5D6E-409C-BE32-E72D297353CC}">
              <c16:uniqueId val="{00000001-A6E6-489A-A626-5447DE73D4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2738</c:v>
                </c:pt>
                <c:pt idx="5">
                  <c:v>3101</c:v>
                </c:pt>
                <c:pt idx="8">
                  <c:v>3887</c:v>
                </c:pt>
                <c:pt idx="11">
                  <c:v>4864</c:v>
                </c:pt>
                <c:pt idx="14">
                  <c:v>5253</c:v>
                </c:pt>
              </c:numCache>
            </c:numRef>
          </c:val>
          <c:extLst>
            <c:ext xmlns:c16="http://schemas.microsoft.com/office/drawing/2014/chart" uri="{C3380CC4-5D6E-409C-BE32-E72D297353CC}">
              <c16:uniqueId val="{00000002-A6E6-489A-A626-5447DE73D4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E6-489A-A626-5447DE73D4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E6-489A-A626-5447DE73D4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E6-489A-A626-5447DE73D4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384</c:v>
                </c:pt>
                <c:pt idx="3">
                  <c:v>300</c:v>
                </c:pt>
                <c:pt idx="6">
                  <c:v>199</c:v>
                </c:pt>
                <c:pt idx="9">
                  <c:v>108</c:v>
                </c:pt>
                <c:pt idx="12">
                  <c:v>161</c:v>
                </c:pt>
              </c:numCache>
            </c:numRef>
          </c:val>
          <c:extLst>
            <c:ext xmlns:c16="http://schemas.microsoft.com/office/drawing/2014/chart" uri="{C3380CC4-5D6E-409C-BE32-E72D297353CC}">
              <c16:uniqueId val="{00000006-A6E6-489A-A626-5447DE73D4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160</c:v>
                </c:pt>
                <c:pt idx="3">
                  <c:v>114</c:v>
                </c:pt>
                <c:pt idx="6">
                  <c:v>68</c:v>
                </c:pt>
                <c:pt idx="9">
                  <c:v>40</c:v>
                </c:pt>
                <c:pt idx="12">
                  <c:v>25</c:v>
                </c:pt>
              </c:numCache>
            </c:numRef>
          </c:val>
          <c:extLst>
            <c:ext xmlns:c16="http://schemas.microsoft.com/office/drawing/2014/chart" uri="{C3380CC4-5D6E-409C-BE32-E72D297353CC}">
              <c16:uniqueId val="{00000007-A6E6-489A-A626-5447DE73D4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344</c:v>
                </c:pt>
                <c:pt idx="3">
                  <c:v>271</c:v>
                </c:pt>
                <c:pt idx="6">
                  <c:v>252</c:v>
                </c:pt>
                <c:pt idx="9">
                  <c:v>235</c:v>
                </c:pt>
                <c:pt idx="12">
                  <c:v>217</c:v>
                </c:pt>
              </c:numCache>
            </c:numRef>
          </c:val>
          <c:extLst>
            <c:ext xmlns:c16="http://schemas.microsoft.com/office/drawing/2014/chart" uri="{C3380CC4-5D6E-409C-BE32-E72D297353CC}">
              <c16:uniqueId val="{00000008-A6E6-489A-A626-5447DE73D4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545</c:v>
                </c:pt>
                <c:pt idx="3">
                  <c:v>425</c:v>
                </c:pt>
                <c:pt idx="6">
                  <c:v>325</c:v>
                </c:pt>
                <c:pt idx="9">
                  <c:v>202</c:v>
                </c:pt>
                <c:pt idx="12">
                  <c:v>396</c:v>
                </c:pt>
              </c:numCache>
            </c:numRef>
          </c:val>
          <c:extLst>
            <c:ext xmlns:c16="http://schemas.microsoft.com/office/drawing/2014/chart" uri="{C3380CC4-5D6E-409C-BE32-E72D297353CC}">
              <c16:uniqueId val="{00000009-A6E6-489A-A626-5447DE73D4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5721</c:v>
                </c:pt>
                <c:pt idx="3">
                  <c:v>5763</c:v>
                </c:pt>
                <c:pt idx="6">
                  <c:v>5818</c:v>
                </c:pt>
                <c:pt idx="9">
                  <c:v>5718</c:v>
                </c:pt>
                <c:pt idx="12">
                  <c:v>5815</c:v>
                </c:pt>
              </c:numCache>
            </c:numRef>
          </c:val>
          <c:extLst>
            <c:ext xmlns:c16="http://schemas.microsoft.com/office/drawing/2014/chart" uri="{C3380CC4-5D6E-409C-BE32-E72D297353CC}">
              <c16:uniqueId val="{0000000A-A6E6-489A-A626-5447DE73D4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E6-489A-A626-5447DE73D4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1951</c:v>
                </c:pt>
                <c:pt idx="1">
                  <c:v>1733</c:v>
                </c:pt>
                <c:pt idx="2">
                  <c:v>1737</c:v>
                </c:pt>
              </c:numCache>
            </c:numRef>
          </c:val>
          <c:extLst>
            <c:ext xmlns:c16="http://schemas.microsoft.com/office/drawing/2014/chart" uri="{C3380CC4-5D6E-409C-BE32-E72D297353CC}">
              <c16:uniqueId val="{00000000-3DE6-4BF5-B415-C294598711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339</c:v>
                </c:pt>
                <c:pt idx="1">
                  <c:v>339</c:v>
                </c:pt>
                <c:pt idx="2">
                  <c:v>354</c:v>
                </c:pt>
              </c:numCache>
            </c:numRef>
          </c:val>
          <c:extLst>
            <c:ext xmlns:c16="http://schemas.microsoft.com/office/drawing/2014/chart" uri="{C3380CC4-5D6E-409C-BE32-E72D297353CC}">
              <c16:uniqueId val="{00000001-3DE6-4BF5-B415-C294598711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1442</c:v>
                </c:pt>
                <c:pt idx="1">
                  <c:v>2636</c:v>
                </c:pt>
                <c:pt idx="2">
                  <c:v>3006</c:v>
                </c:pt>
              </c:numCache>
            </c:numRef>
          </c:val>
          <c:extLst>
            <c:ext xmlns:c16="http://schemas.microsoft.com/office/drawing/2014/chart" uri="{C3380CC4-5D6E-409C-BE32-E72D297353CC}">
              <c16:uniqueId val="{00000002-3DE6-4BF5-B415-C294598711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{3E38F24F-4904-4C9D-8E3C-3C78077DAA87}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FD1-42F4-9CA2-B98C3423BB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{4918B392-932A-452A-926B-D74D1977652D}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D1-42F4-9CA2-B98C3423BB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{CAA63525-A3E5-45F6-BA4E-99396933AC5A}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D1-42F4-9CA2-B98C3423BB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{A665308C-3C3B-4F1E-90CE-EDD81177769B}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D1-42F4-9CA2-B98C3423BB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{B541A35E-AB29-4E58-9480-C9382DE8D61A}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D1-42F4-9CA2-B98C3423BB5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{4EDAD99E-1E04-4707-98B2-94895D11E3B7}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FD1-42F4-9CA2-B98C3423BB5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{F788F672-815C-4B2D-9876-65B59A43EF94}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FD1-42F4-9CA2-B98C3423BB5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{42D1AAC3-CB47-4F76-B722-8FB80AAB558C}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FD1-42F4-9CA2-B98C3423BB5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{3B30D597-A890-46E7-81E3-CBC408758CB6}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FD1-42F4-9CA2-B98C3423BB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65.5</c:v>
                </c:pt>
                <c:pt idx="16">
                  <c:v>65.900000000000006</c:v>
                </c:pt>
                <c:pt idx="24">
                  <c:v>61.6</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FD1-42F4-9CA2-B98C3423BB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{4DEE8479-B0FA-4CD2-9042-2D93D736B69B}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FD1-42F4-9CA2-B98C3423BB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{878389C9-AA6B-4637-B7B9-E2330644A851}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D1-42F4-9CA2-B98C3423BB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{900BAEAF-4C96-4A4B-84C5-8DB995B2285D}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D1-42F4-9CA2-B98C3423BB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{5254A8E6-18F8-40FA-9C03-12CB18CA44CE}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D1-42F4-9CA2-B98C3423BB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{FCA5AFA1-08CD-4412-9762-C3C19E7D7DF6}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D1-42F4-9CA2-B98C3423BB5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{66A5EAB9-E1B2-4F3F-9012-10D191E1FB4D}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FD1-42F4-9CA2-B98C3423BB5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{50D1306A-5E33-4092-B096-31DD0CF2FC11}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FD1-42F4-9CA2-B98C3423BB5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{B0AF3E25-7106-4546-9C94-ADE4ABAA6689}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FD1-42F4-9CA2-B98C3423BB5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{8761E725-4173-43BD-B6CF-14232D7E04E3}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FD1-42F4-9CA2-B98C3423BB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64.400000000000006</c:v>
                </c:pt>
                <c:pt idx="16">
                  <c:v>65.3</c:v>
                </c:pt>
                <c:pt idx="24">
                  <c:v>66.7</c:v>
                </c:pt>
                <c:pt idx="32">
                  <c:v>67.2</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FD1-42F4-9CA2-B98C3423BB59}"/>
            </c:ext>
          </c:extLst>
        </c:ser>
        <c:dLbls>
          <c:showLegendKey val="0"/>
          <c:showVal val="1"/>
          <c:showCatName val="0"/>
          <c:showSerName val="0"/>
          <c:showPercent val="0"/>
          <c:showBubbleSize val="0"/>
        </c:dLbls>
        <c:axId val="46179840"/>
        <c:axId val="46181760"/>
      </c:scatterChart>
      <c:valAx>
        <c:axId val="46179840"/>
        <c:scaling>
          <c:orientation val="maxMin"/>
          <c:max val="68"/>
          <c:min val="6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{ABBBA96E-A311-4DE5-96FB-8B578C052794}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3E2-4186-9F97-1EF02C5070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{E24A12B0-17A3-4520-9F26-D96E99129CEC}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E2-4186-9F97-1EF02C5070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{6477DEB5-37F4-4EA1-A410-68196EF0D5EA}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E2-4186-9F97-1EF02C5070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{FF5B900B-6866-40C3-8B50-DDC8A4BCC48C}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E2-4186-9F97-1EF02C5070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{F7D21DA9-279D-4294-BF41-255D0DA97A9B}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E2-4186-9F97-1EF02C50701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{9EBA6C34-A923-4725-AE4E-8FE6D1CAE7C5}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3E2-4186-9F97-1EF02C50701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{B128E4D4-4F9C-4F6D-B730-EDC01B084BC4}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3E2-4186-9F97-1EF02C50701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{B1115BBC-6E4A-4E19-A761-31709CEB1B9E}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3E2-4186-9F97-1EF02C50701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{BBA53BC0-DE74-4D22-B19E-69DA61218EBE}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3E2-4186-9F97-1EF02C5070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7.8</c:v>
                </c:pt>
                <c:pt idx="16">
                  <c:v>7.7</c:v>
                </c:pt>
                <c:pt idx="24">
                  <c:v>7.8</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E2-4186-9F97-1EF02C5070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{818A4C34-9B0F-4E96-9419-8A8B9F98F4CE}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3E2-4186-9F97-1EF02C5070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{D08CEE5F-CBEE-4CDF-8C47-E329B116D213}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E2-4186-9F97-1EF02C5070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{13FEE9C8-4900-4A0F-9F7A-9AB82633BBC1}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E2-4186-9F97-1EF02C5070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{AE0CB159-B603-44A6-A7AC-8DCAA2B68250}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E2-4186-9F97-1EF02C5070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{F992CEAE-9108-486E-B662-198E1CF78F31}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E2-4186-9F97-1EF02C507019}"/>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{5AA0B989-9CDB-4116-8346-0F1B0ABF3B85}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3E2-4186-9F97-1EF02C507019}"/>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{1D61C85E-4AA7-441F-84F2-16A45833A503}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3E2-4186-9F97-1EF02C50701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{BD679F19-EFD2-4FA4-87D5-DFC2BBBE2480}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3E2-4186-9F97-1EF02C50701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{3B2E0A2A-CA4E-4EDE-B2A9-06D67C13545B}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3E2-4186-9F97-1EF02C5070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E2-4186-9F97-1EF02C507019}"/>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元利償還金は前年度より</a:t>
          </a:r>
          <a:r>
            <a:rPr kumimoji="1" lang="en-US" altLang="ja-JP" sz="1100" b="0" i="0" baseline="0">
              <a:solidFill>
                <a:schemeClr val="dk1"/>
              </a:solidFill>
              <a:effectLst/>
              <a:latin typeface="+mn-lt"/>
              <a:ea typeface="+mn-ea"/>
              <a:cs typeface="+mn-cs"/>
            </a:rPr>
            <a:t>66</a:t>
          </a:r>
          <a:r>
            <a:rPr kumimoji="1" lang="ja-JP" altLang="ja-JP" sz="1100" b="0" i="0" baseline="0">
              <a:solidFill>
                <a:schemeClr val="dk1"/>
              </a:solidFill>
              <a:effectLst/>
              <a:latin typeface="+mn-lt"/>
              <a:ea typeface="+mn-ea"/>
              <a:cs typeface="+mn-cs"/>
            </a:rPr>
            <a:t>百万円増加している。要因として、観光地整備や老朽化した施設整備等に過疎対策事業債等を発行したことによるものである。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実質公債費比率は前年度より</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百万円増加している。要因として、元利償還金（主に過疎対策事業債）と災害復旧費等に係る基準財政需要額の増加によるものである。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費用対効果を考慮した事業の選択を行い、有利な地方債の発行に努め、財政の健全化を図る。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将来負担率の分子については、前年度と同様マイナスとなっており、前年度に比べ大きく減少している。（</a:t>
          </a:r>
          <a:r>
            <a:rPr kumimoji="1" lang="en-US" altLang="ja-JP" sz="1100" b="0" i="0" baseline="0">
              <a:solidFill>
                <a:schemeClr val="dk1"/>
              </a:solidFill>
              <a:effectLst/>
              <a:latin typeface="+mn-lt"/>
              <a:ea typeface="+mn-ea"/>
              <a:cs typeface="+mn-cs"/>
            </a:rPr>
            <a:t>226</a:t>
          </a:r>
          <a:r>
            <a:rPr kumimoji="1" lang="ja-JP" altLang="ja-JP" sz="1100" b="0" i="0" baseline="0">
              <a:solidFill>
                <a:schemeClr val="dk1"/>
              </a:solidFill>
              <a:effectLst/>
              <a:latin typeface="+mn-lt"/>
              <a:ea typeface="+mn-ea"/>
              <a:cs typeface="+mn-cs"/>
            </a:rPr>
            <a:t>百万円の改善）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要因は、充当可能財源等が増加したことによる。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将来負担額は、地方債の現在高</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債務負担行為に基づく支出予定額、退職手当負担見込額が前年度より増加したものの、公営企業債等繰入見込額、組合等負担等見込額が前年度より減少した。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また、充当可能財源等は、主にふるさと応援基金等が増加した。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今後も、老朽化の進む公共施設への支出が見込まれることから、地方債残高の推移に留意し、費用対効果を考慮した事業の選択と有利な地方債の発行に努め、将来負担比率の抑制を図る。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・国有資産等所在市町村交付金が毎年減額されており、将来における一般財源確保を目的として、例年、剰余金処分のため「財政調整基金」に積立を行っている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、「財政調整基金」の残高が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。また、将来的に、施設整備・更新事業を実施するための基金を確保するため、公共施設等整備基金へ積み立てたことで基金全体としては、</a:t>
          </a:r>
          <a:r>
            <a:rPr kumimoji="1" lang="en-US" altLang="ja-JP" sz="1100" b="0" i="0" baseline="0">
              <a:solidFill>
                <a:schemeClr val="dk1"/>
              </a:solidFill>
              <a:effectLst/>
              <a:latin typeface="+mn-lt"/>
              <a:ea typeface="+mn-ea"/>
              <a:cs typeface="+mn-cs"/>
            </a:rPr>
            <a:t>389</a:t>
          </a:r>
          <a:r>
            <a:rPr kumimoji="1" lang="ja-JP" altLang="ja-JP" sz="1100" b="0" i="0" baseline="0">
              <a:solidFill>
                <a:schemeClr val="dk1"/>
              </a:solidFill>
              <a:effectLst/>
              <a:latin typeface="+mn-lt"/>
              <a:ea typeface="+mn-ea"/>
              <a:cs typeface="+mn-cs"/>
            </a:rPr>
            <a:t>百万円増加している。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・今後も厳しい財政状況が続くため、将来における一般財源確保を目的とし、各基金へ着実に積み立てを行い、適正な基金管理に努める。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・公共施設の老朽化が進んでいるため、将来の施設更新を目的として、主に「東串良町公共施設等整備基金」への積立てを行っていく。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・東串良町ふるさと応援基金：まちづくりに賛同する人々からの寄附金を財源として、魅力あるふるさとづくりを進めていくため。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・東串良町公共施設等整備基金：公</a:t>
          </a:r>
          <a:r>
            <a:rPr lang="ja-JP" altLang="ja-JP" sz="1100" b="0" i="0" baseline="0">
              <a:solidFill>
                <a:schemeClr val="dk1"/>
              </a:solidFill>
              <a:effectLst/>
              <a:latin typeface="+mn-lt"/>
              <a:ea typeface="+mn-ea"/>
              <a:cs typeface="+mn-cs"/>
            </a:rPr>
            <a:t>共施設等の建設、改修又は維持管理に要する経費の財源確保をするため。</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活動等に努め、納税者の増加によって</a:t>
          </a:r>
          <a:r>
            <a:rPr kumimoji="1" lang="en-US" altLang="ja-JP" sz="1100" b="0" i="0" baseline="0">
              <a:solidFill>
                <a:schemeClr val="dk1"/>
              </a:solidFill>
              <a:effectLst/>
              <a:latin typeface="+mn-lt"/>
              <a:ea typeface="+mn-ea"/>
              <a:cs typeface="+mn-cs"/>
            </a:rPr>
            <a:t>277</a:t>
          </a:r>
          <a:r>
            <a:rPr kumimoji="1" lang="ja-JP" altLang="ja-JP" sz="1100" b="0" i="0" baseline="0">
              <a:solidFill>
                <a:schemeClr val="dk1"/>
              </a:solidFill>
              <a:effectLst/>
              <a:latin typeface="+mn-lt"/>
              <a:ea typeface="+mn-ea"/>
              <a:cs typeface="+mn-cs"/>
            </a:rPr>
            <a:t>百万円の増加。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・東串良町公共施設等整備基金：将来の公共施設整備のために令和４年度より積立てを開始したため、</a:t>
          </a:r>
          <a:r>
            <a:rPr kumimoji="1" lang="en-US" altLang="ja-JP" sz="1100" b="0" i="0" baseline="0">
              <a:solidFill>
                <a:schemeClr val="dk1"/>
              </a:solidFill>
              <a:effectLst/>
              <a:latin typeface="+mn-lt"/>
              <a:ea typeface="+mn-ea"/>
              <a:cs typeface="+mn-cs"/>
            </a:rPr>
            <a:t>92</a:t>
          </a:r>
          <a:r>
            <a:rPr kumimoji="1" lang="ja-JP" altLang="ja-JP" sz="1100" b="0" i="0" baseline="0">
              <a:solidFill>
                <a:schemeClr val="dk1"/>
              </a:solidFill>
              <a:effectLst/>
              <a:latin typeface="+mn-lt"/>
              <a:ea typeface="+mn-ea"/>
              <a:cs typeface="+mn-cs"/>
            </a:rPr>
            <a:t>百万円の増加。。</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・公共施設の老朽化に伴い、将来の施設更新を目的として、今後も「公共施設等整備基金」への積み立てを継続していく。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・令和３年度までは地方財政法第７条に基づき、剰余金のうち</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を積み立てていたが、令和４年度からは「その他特定目的基金」へ積立てを実施しているため、約</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減少している。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・国有資産等所在市町村交付金が、償却資産の減少に伴い毎年大幅に減額されているため、将来における財源確保を目的として積立てを行ってきたが、</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標準財政規模に対する割合を踏まえ、今後も主に「その他特定目的基金」へ積立てを行っていく。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・今後の金利変動等の公債費の償還リスクや地方債の償還計画を踏まえ、必要に応じて計画的に積み立てを行っていく。</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341090-3B02-4251-A039-728E5B9171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AF2BE57-13E7-4C99-8969-672E0EAF8E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9931039-1EFF-4841-899E-26B57D333DF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6FA9CE1-EBA7-4F7B-A6B9-B8110836676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CAC20C7-0724-41C7-8FD4-4CAB53C97FB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5CEBC27-0421-4EA1-9130-D2366AFE72C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76B2B870-69FC-46BA-B113-69757D28405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D233B6B4-E800-47D5-B2A9-511D498035A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244F335-CB70-47CD-811F-5F873BEDF7D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3B580F2D-64D7-4D16-BA2B-DC8D38202AD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F14E51DF-59E3-4B25-A737-58DE5B7FCF3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F9DAB001-5700-4EE9-AB46-FAD279AC455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6322F2FE-715B-4057-ACFC-349151D73F6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BDBEF428-F6D9-4C41-9B7B-5AA0AB000AC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302FE4E8-FB0D-4343-8BB9-D69C0CC56CA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69902FAF-493D-488F-AB1F-E233E0C85B2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F8F442F0-BE58-41B0-A3B1-0201B0C4FAA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45FF285D-C45F-4418-9EEE-29B6168ACE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8C5EE6B-EA55-4A1A-9F92-1051B1BDECC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A6E5A943-E01B-4DCE-901B-3A13C3DB48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77AD63F-2953-4D4C-A324-6A4DB6AC144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553C1F7F-5A06-418E-A6EF-3DAA32BF877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4E26744-DE14-4AC1-8FCF-1A334FBE3D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4325BE18-FC79-4B39-B339-AA480CF2F0C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681D3718-6E50-4440-8534-501BF25C1A3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E697D301-A853-4A8B-AEF9-56978036A1F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5F29CB2E-3949-47F1-9E5B-9F3E97793C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7A64BA6E-5BC7-4A7A-AAB1-56314587AD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19BF8702-F901-44BE-8A1A-4C12DF2B75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557413A0-1DA9-408C-86E0-A24961A174C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E4CC3D86-E8CB-44BE-8FD0-F59F1306B3B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FA63EC65-9625-4DAA-9A82-FA7D072CAE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6C1E81A8-FFD0-47A0-9BCC-6BCC34DF78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843E43F6-37BA-4C5E-A307-B45C2F1E40A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3FEEC267-5088-4392-927A-8B27D0F2203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D6224A77-2FCC-4481-9993-22EE265E486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295F4D1E-4080-4E42-9BEE-102943C1BCE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3C182554-51B0-4D37-9D71-2EEF45646B5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2EE26CAF-7952-4A40-A6D9-FEBBE08CC86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AEA26455-7129-49E2-A237-87EA5C7AAB6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F8B6667B-DB5D-453E-AD85-D21E9343054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4FB795E6-C308-4FCC-BD14-BF5D476DF53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176DBBAD-D12D-40AA-8438-50C7AD1B4BC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6DE84D27-4632-4316-875D-5D81C054A07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23E4E5D4-DEA0-447F-96DB-3E00F7EC6AE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4C393BCE-FB00-4049-9136-6F98C81C366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5F35EC94-46C2-45BC-9740-D7AFE92ECCF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F6E4303A-B409-4972-AAF6-220D08CDA39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AE197DE3-A150-42B0-A13E-A9173658E6A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C868253F-83C7-4474-8CAA-45AB895BDF5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67D513E9-5797-445A-8486-89E52240378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5727F0B7-63C8-4CD6-8566-63FFF767AA0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52D2DDC-CC7F-46B7-ADA7-DE74C4578B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E631C9A4-FE57-4B1C-B276-F6DCC379C40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2889C25E-AE3C-4BBC-8203-D5C3BC62C94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BD74C18D-8C2B-404F-81F2-CD16E37B380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昨年度と比較して、</a:t>
          </a:r>
          <a:r>
            <a:rPr kumimoji="1" lang="ja-JP" altLang="ja-JP" sz="1100">
              <a:solidFill>
                <a:schemeClr val="dk1"/>
              </a:solidFill>
              <a:effectLst/>
              <a:latin typeface="+mn-lt"/>
              <a:ea typeface="+mn-ea"/>
              <a:cs typeface="+mn-cs"/>
            </a:rPr>
            <a:t>有形固定資産減価償却率が</a:t>
          </a:r>
          <a:r>
            <a:rPr kumimoji="1" lang="ja-JP" altLang="en-US" sz="1100">
              <a:solidFill>
                <a:schemeClr val="dk1"/>
              </a:solidFill>
              <a:effectLst/>
              <a:latin typeface="+mn-lt"/>
              <a:ea typeface="+mn-ea"/>
              <a:cs typeface="+mn-cs"/>
            </a:rPr>
            <a:t>やや増加</a:t>
          </a:r>
          <a:r>
            <a:rPr kumimoji="1" lang="ja-JP" altLang="ja-JP" sz="1100">
              <a:solidFill>
                <a:schemeClr val="dk1"/>
              </a:solidFill>
              <a:effectLst/>
              <a:latin typeface="+mn-lt"/>
              <a:ea typeface="+mn-ea"/>
              <a:cs typeface="+mn-cs"/>
            </a:rPr>
            <a:t>し、類似団体・全国・県内平均を下回った。維持補修等で、公共施設の更新費用を抑えるよう努めているが、今後も、老朽化の著しい施設については、公共施設等総合管理計画等に基づき、廃止・更新等を検討・実行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6D9A4F2D-ED55-47D2-B45A-2B629095EE1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CFA1E3B-483B-4127-8BC5-44E96E5414C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CF88C57E-9F70-452E-965E-4827F6ADE55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E40E5D70-E771-490C-A3A4-B22A3AC1829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3DEFB25A-A258-4992-B6C6-116CE7832BA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08A600B0-AF1C-46DA-A047-B7C51A4D7DB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6EDC1582-D1D2-499C-B2E5-6589CE73613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D175331B-580C-4439-92A8-56798FFEA9F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AB947B8D-0666-4A45-96F7-2D6862B5772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C81BE563-B702-46F4-A7ED-C781D772DB6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9ADD620F-E91D-4D4C-9A67-13510CB92DC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49D6CEA1-A65D-4330-957B-81C4BB97642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6C0B75A3-7B96-43A3-BF6A-862E65EDB8B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CDFD61EC-C024-44F9-BB53-08C8F9C6E1E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2" name="直線コネクタ 71">
          <a:extLst>
            <a:ext uri="{FF2B5EF4-FFF2-40B4-BE49-F238E27FC236}">
              <a16:creationId xmlns:a16="http://schemas.microsoft.com/office/drawing/2014/main" id="{3192F600-2046-4FD4-B1B8-ED997EE0317A}"/>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3" name="有形固定資産減価償却率最小値テキスト">
          <a:extLst>
            <a:ext uri="{FF2B5EF4-FFF2-40B4-BE49-F238E27FC236}">
              <a16:creationId xmlns:a16="http://schemas.microsoft.com/office/drawing/2014/main" id="{75374CDD-5BDA-4C54-AEBC-96844BBEAD7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4" name="直線コネクタ 73">
          <a:extLst>
            <a:ext uri="{FF2B5EF4-FFF2-40B4-BE49-F238E27FC236}">
              <a16:creationId xmlns:a16="http://schemas.microsoft.com/office/drawing/2014/main" id="{42F06D8A-F39B-4F68-8246-E850864C8A15}"/>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5" name="有形固定資産減価償却率最大値テキスト">
          <a:extLst>
            <a:ext uri="{FF2B5EF4-FFF2-40B4-BE49-F238E27FC236}">
              <a16:creationId xmlns:a16="http://schemas.microsoft.com/office/drawing/2014/main" id="{00532260-8B3A-475E-B30A-609AB68E295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6" name="直線コネクタ 75">
          <a:extLst>
            <a:ext uri="{FF2B5EF4-FFF2-40B4-BE49-F238E27FC236}">
              <a16:creationId xmlns:a16="http://schemas.microsoft.com/office/drawing/2014/main" id="{4EC09B60-8BA5-47EE-B3CC-D3E978505FB6}"/>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7" name="有形固定資産減価償却率平均値テキスト">
          <a:extLst>
            <a:ext uri="{FF2B5EF4-FFF2-40B4-BE49-F238E27FC236}">
              <a16:creationId xmlns:a16="http://schemas.microsoft.com/office/drawing/2014/main" id="{A5EF80A7-973F-4957-B98D-9D7453B0BCE8}"/>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8" name="フローチャート: 判断 77">
          <a:extLst>
            <a:ext uri="{FF2B5EF4-FFF2-40B4-BE49-F238E27FC236}">
              <a16:creationId xmlns:a16="http://schemas.microsoft.com/office/drawing/2014/main" id="{7C29034D-AE30-472A-AD5F-F6DA80A1FEEB}"/>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9" name="フローチャート: 判断 78">
          <a:extLst>
            <a:ext uri="{FF2B5EF4-FFF2-40B4-BE49-F238E27FC236}">
              <a16:creationId xmlns:a16="http://schemas.microsoft.com/office/drawing/2014/main" id="{1BC61884-4176-4870-AFA5-AEB2FB0BEAA9}"/>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0" name="フローチャート: 判断 79">
          <a:extLst>
            <a:ext uri="{FF2B5EF4-FFF2-40B4-BE49-F238E27FC236}">
              <a16:creationId xmlns:a16="http://schemas.microsoft.com/office/drawing/2014/main" id="{4DDA598D-DA79-4C9B-8A58-1F355E477A4C}"/>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1" name="フローチャート: 判断 80">
          <a:extLst>
            <a:ext uri="{FF2B5EF4-FFF2-40B4-BE49-F238E27FC236}">
              <a16:creationId xmlns:a16="http://schemas.microsoft.com/office/drawing/2014/main" id="{8E8DDF28-BFB6-4190-A763-F63016EC1371}"/>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2" name="フローチャート: 判断 81">
          <a:extLst>
            <a:ext uri="{FF2B5EF4-FFF2-40B4-BE49-F238E27FC236}">
              <a16:creationId xmlns:a16="http://schemas.microsoft.com/office/drawing/2014/main" id="{6F187419-1D66-435B-A20A-B67DB5B0D1BD}"/>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75E9120-1E66-4B36-91C1-5FD0B36D86B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C5ECD21-C3BA-4958-95B0-C4B3C7E28D8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624F6AA-2CC4-4EF4-9139-ED9903E1FAC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CF62861-E4FF-4449-8FFC-CABF90DC781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3D38EB7-26B5-428E-BA88-FEF097D5AD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138811</xdr:rowOff>
    </xdr:from>
    <xdr:to>
      <xdr:col>23</xdr:col>
      <xdr:colOff>136525</xdr:colOff>
      <xdr:row>30</xdr:row>
      <xdr:rowOff>68961</xdr:rowOff>
    </xdr:to>
    <xdr:sp macro="" textlink="">
      <xdr:nvSpPr>
        <xdr:cNvPr id="88" name="楕円 87">
          <a:extLst>
            <a:ext uri="{FF2B5EF4-FFF2-40B4-BE49-F238E27FC236}">
              <a16:creationId xmlns:a16="http://schemas.microsoft.com/office/drawing/2014/main" id="{366B86BA-3196-4E11-B467-B0F6916764E5}"/>
            </a:ext>
          </a:extLst>
        </xdr:cNvPr>
        <xdr:cNvSpPr/>
      </xdr:nvSpPr>
      <xdr:spPr>
        <a:xfrm>
          <a:off x="47117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161688</xdr:rowOff>
    </xdr:from>
    <xdr:ext cx="405111" cy="259045"/>
    <xdr:sp macro="" textlink="">
      <xdr:nvSpPr>
        <xdr:cNvPr id="89" name="有形固定資産減価償却率該当値テキスト">
          <a:extLst>
            <a:ext uri="{FF2B5EF4-FFF2-40B4-BE49-F238E27FC236}">
              <a16:creationId xmlns:a16="http://schemas.microsoft.com/office/drawing/2014/main" id="{666CACDD-C7CC-40CE-9FE8-3F6B3C8E98B9}"/>
            </a:ext>
          </a:extLst>
        </xdr:cNvPr>
        <xdr:cNvSpPr txBox="1"/>
      </xdr:nvSpPr>
      <xdr:spPr>
        <a:xfrm>
          <a:off x="4813300" y="573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91313</xdr:rowOff>
    </xdr:from>
    <xdr:to>
      <xdr:col>19</xdr:col>
      <xdr:colOff>187325</xdr:colOff>
      <xdr:row>30</xdr:row>
      <xdr:rowOff>21463</xdr:rowOff>
    </xdr:to>
    <xdr:sp macro="" textlink="">
      <xdr:nvSpPr>
        <xdr:cNvPr id="90" name="楕円 89">
          <a:extLst>
            <a:ext uri="{FF2B5EF4-FFF2-40B4-BE49-F238E27FC236}">
              <a16:creationId xmlns:a16="http://schemas.microsoft.com/office/drawing/2014/main" id="{896762FC-5B51-4A15-8536-7C094126D8F6}"/>
            </a:ext>
          </a:extLst>
        </xdr:cNvPr>
        <xdr:cNvSpPr/>
      </xdr:nvSpPr>
      <xdr:spPr>
        <a:xfrm>
          <a:off x="4000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142113</xdr:rowOff>
    </xdr:from>
    <xdr:to>
      <xdr:col>23</xdr:col>
      <xdr:colOff>85725</xdr:colOff>
      <xdr:row>30</xdr:row>
      <xdr:rowOff>18161</xdr:rowOff>
    </xdr:to>
    <xdr:cxnSp macro="">
      <xdr:nvCxnSpPr>
        <xdr:cNvPr id="91" name="直線コネクタ 90">
          <a:extLst>
            <a:ext uri="{FF2B5EF4-FFF2-40B4-BE49-F238E27FC236}">
              <a16:creationId xmlns:a16="http://schemas.microsoft.com/office/drawing/2014/main" id="{7A09BB0B-39E2-42E6-A372-E862588BC088}"/>
            </a:ext>
          </a:extLst>
        </xdr:cNvPr>
        <xdr:cNvCxnSpPr/>
      </xdr:nvCxnSpPr>
      <xdr:spPr>
        <a:xfrm>
          <a:off x="4051300" y="5885688"/>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105537</xdr:rowOff>
    </xdr:from>
    <xdr:to>
      <xdr:col>15</xdr:col>
      <xdr:colOff>187325</xdr:colOff>
      <xdr:row>31</xdr:row>
      <xdr:rowOff>35687</xdr:rowOff>
    </xdr:to>
    <xdr:sp macro="" textlink="">
      <xdr:nvSpPr>
        <xdr:cNvPr id="92" name="楕円 91">
          <a:extLst>
            <a:ext uri="{FF2B5EF4-FFF2-40B4-BE49-F238E27FC236}">
              <a16:creationId xmlns:a16="http://schemas.microsoft.com/office/drawing/2014/main" id="{F3EC6DC5-0FF6-4B39-AE46-1D2E25F4CFEA}"/>
            </a:ext>
          </a:extLst>
        </xdr:cNvPr>
        <xdr:cNvSpPr/>
      </xdr:nvSpPr>
      <xdr:spPr>
        <a:xfrm>
          <a:off x="3238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142113</xdr:rowOff>
    </xdr:from>
    <xdr:to>
      <xdr:col>19</xdr:col>
      <xdr:colOff>136525</xdr:colOff>
      <xdr:row>30</xdr:row>
      <xdr:rowOff>156337</xdr:rowOff>
    </xdr:to>
    <xdr:cxnSp macro="">
      <xdr:nvCxnSpPr>
        <xdr:cNvPr id="93" name="直線コネクタ 92">
          <a:extLst>
            <a:ext uri="{FF2B5EF4-FFF2-40B4-BE49-F238E27FC236}">
              <a16:creationId xmlns:a16="http://schemas.microsoft.com/office/drawing/2014/main" id="{D78DF1FE-C00E-4EE7-8EC4-134994F2ECDB}"/>
            </a:ext>
          </a:extLst>
        </xdr:cNvPr>
        <xdr:cNvCxnSpPr/>
      </xdr:nvCxnSpPr>
      <xdr:spPr>
        <a:xfrm flipV="1">
          <a:off x="3289300" y="5885688"/>
          <a:ext cx="76200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4" name="楕円 93">
          <a:extLst>
            <a:ext uri="{FF2B5EF4-FFF2-40B4-BE49-F238E27FC236}">
              <a16:creationId xmlns:a16="http://schemas.microsoft.com/office/drawing/2014/main" id="{533571BA-A3EE-442E-81A7-408233EFE59C}"/>
            </a:ext>
          </a:extLst>
        </xdr:cNvPr>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30</xdr:row>
      <xdr:rowOff>156337</xdr:rowOff>
    </xdr:to>
    <xdr:cxnSp macro="">
      <xdr:nvCxnSpPr>
        <xdr:cNvPr id="95" name="直線コネクタ 94">
          <a:extLst>
            <a:ext uri="{FF2B5EF4-FFF2-40B4-BE49-F238E27FC236}">
              <a16:creationId xmlns:a16="http://schemas.microsoft.com/office/drawing/2014/main" id="{30DA9772-9E66-45E7-9657-57E5EEBC1C11}"/>
            </a:ext>
          </a:extLst>
        </xdr:cNvPr>
        <xdr:cNvCxnSpPr/>
      </xdr:nvCxnSpPr>
      <xdr:spPr>
        <a:xfrm>
          <a:off x="2527300" y="6054090"/>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6" name="n_1aveValue有形固定資産減価償却率">
          <a:extLst>
            <a:ext uri="{FF2B5EF4-FFF2-40B4-BE49-F238E27FC236}">
              <a16:creationId xmlns:a16="http://schemas.microsoft.com/office/drawing/2014/main" id="{7D508D36-0594-4A2E-8C0A-9556AFAD58CC}"/>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7" name="n_2aveValue有形固定資産減価償却率">
          <a:extLst>
            <a:ext uri="{FF2B5EF4-FFF2-40B4-BE49-F238E27FC236}">
              <a16:creationId xmlns:a16="http://schemas.microsoft.com/office/drawing/2014/main" id="{705893B8-F272-40CA-9916-13D31F524A1D}"/>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8" name="n_3aveValue有形固定資産減価償却率">
          <a:extLst>
            <a:ext uri="{FF2B5EF4-FFF2-40B4-BE49-F238E27FC236}">
              <a16:creationId xmlns:a16="http://schemas.microsoft.com/office/drawing/2014/main" id="{C1369E9D-97BD-4A21-BC09-6A3359169F87}"/>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9" name="n_4aveValue有形固定資産減価償却率">
          <a:extLst>
            <a:ext uri="{FF2B5EF4-FFF2-40B4-BE49-F238E27FC236}">
              <a16:creationId xmlns:a16="http://schemas.microsoft.com/office/drawing/2014/main" id="{E8F0088E-3BEF-40D0-B929-4BC7F348A3E0}"/>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37990</xdr:rowOff>
    </xdr:from>
    <xdr:ext cx="405111" cy="259045"/>
    <xdr:sp macro="" textlink="">
      <xdr:nvSpPr>
        <xdr:cNvPr id="100" name="n_1mainValue有形固定資産減価償却率">
          <a:extLst>
            <a:ext uri="{FF2B5EF4-FFF2-40B4-BE49-F238E27FC236}">
              <a16:creationId xmlns:a16="http://schemas.microsoft.com/office/drawing/2014/main" id="{6AA9AB7C-3C33-446A-BC5A-F4D306B560E6}"/>
            </a:ext>
          </a:extLst>
        </xdr:cNvPr>
        <xdr:cNvSpPr txBox="1"/>
      </xdr:nvSpPr>
      <xdr:spPr>
        <a:xfrm>
          <a:off x="38360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26814</xdr:rowOff>
    </xdr:from>
    <xdr:ext cx="405111" cy="259045"/>
    <xdr:sp macro="" textlink="">
      <xdr:nvSpPr>
        <xdr:cNvPr id="101" name="n_2mainValue有形固定資産減価償却率">
          <a:extLst>
            <a:ext uri="{FF2B5EF4-FFF2-40B4-BE49-F238E27FC236}">
              <a16:creationId xmlns:a16="http://schemas.microsoft.com/office/drawing/2014/main" id="{B11424B4-208E-4387-A8AB-1C8E967F9F5E}"/>
            </a:ext>
          </a:extLst>
        </xdr:cNvPr>
        <xdr:cNvSpPr txBox="1"/>
      </xdr:nvSpPr>
      <xdr:spPr>
        <a:xfrm>
          <a:off x="3086744" y="611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2" name="n_3mainValue有形固定資産減価償却率">
          <a:extLst>
            <a:ext uri="{FF2B5EF4-FFF2-40B4-BE49-F238E27FC236}">
              <a16:creationId xmlns:a16="http://schemas.microsoft.com/office/drawing/2014/main" id="{86BD754A-D6B0-4FFE-840B-25B06298F138}"/>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A2A5E2C-BB16-4063-9A7E-3B29A8C71FE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44F8405-A292-4A16-8D08-0BEB61CB87C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8714E51-6316-4A76-B86D-836AE12F650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513F98E-35B7-4EB7-8801-01658746D4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1063398-9338-4729-9E21-B0D63C16922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FE6799F-437E-45AC-B637-5FFE5721F3B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E0F82E6-75F7-476C-8EAB-2D2A6E3C7EF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A808219E-A665-4BC1-8A8B-FB99ED5A91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4A4F1C9-68AC-4ECC-B62A-82C66540394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5AD6E2F7-DDDD-44D1-BF17-C01685384C3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0788559-0D97-4FE5-8F68-40DC3B7967F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BD01831-AA52-480C-9930-E550B0BFBAF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A7740F9-A213-4141-984C-1341360EC3D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直近の地方債発行により、昨年度減少していた</a:t>
          </a:r>
          <a:r>
            <a:rPr kumimoji="1" lang="ja-JP" altLang="ja-JP" sz="1100">
              <a:solidFill>
                <a:schemeClr val="dk1"/>
              </a:solidFill>
              <a:effectLst/>
              <a:latin typeface="+mn-lt"/>
              <a:ea typeface="+mn-ea"/>
              <a:cs typeface="+mn-cs"/>
            </a:rPr>
            <a:t>債務償還比率が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今年度も類似団体より低い比率であることから、今後も将来負担額を抑えるよう当該年度の地方債発行額を償還額以下にすべく、計画的な地方債の発行と元利償還金の減少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E368E67-EA15-4721-BCB0-E69C1AEF023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D863144-3747-4290-8E06-37B25C558A4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3BFBFC3-2C5E-4F43-A5BD-FC9E667FCD6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AED6969B-B3D1-4326-98EA-4CE31F766D2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987ABADB-6709-4F4C-8595-E56E7273F71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AC2044D5-AF11-417F-A01E-61650CCBDB1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69DBD1FD-89A6-483C-8E6F-A0B60F79077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5385D37-70C1-4C39-B4F8-2385B79E59C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50FC3E86-7361-4CCF-A0E7-C4B8357864D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1A8E2680-7CFE-4A0A-BD76-DE37754778D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89B25094-ECCC-46D4-8503-423CE48B292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FC3EDD35-F56A-4C5F-A43D-779FD17A7E5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489FC0BE-1B26-4684-936D-30BE3972B67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CA35630-13F2-4E62-B15B-8B23C168B95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AD24FE6-5D4A-422F-BD45-C478379BF35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1" name="直線コネクタ 130">
          <a:extLst>
            <a:ext uri="{FF2B5EF4-FFF2-40B4-BE49-F238E27FC236}">
              <a16:creationId xmlns:a16="http://schemas.microsoft.com/office/drawing/2014/main" id="{AE006B3D-6658-4793-A3FE-BB5BAD4BF4A0}"/>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2" name="債務償還比率最小値テキスト">
          <a:extLst>
            <a:ext uri="{FF2B5EF4-FFF2-40B4-BE49-F238E27FC236}">
              <a16:creationId xmlns:a16="http://schemas.microsoft.com/office/drawing/2014/main" id="{0D888DB6-E14A-4ABA-8681-502E670D6449}"/>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3" name="直線コネクタ 132">
          <a:extLst>
            <a:ext uri="{FF2B5EF4-FFF2-40B4-BE49-F238E27FC236}">
              <a16:creationId xmlns:a16="http://schemas.microsoft.com/office/drawing/2014/main" id="{617B1711-47AA-4CE9-A064-A357B036D304}"/>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86912694-8DB5-409F-9EDD-253E12190A4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5F3FB2D0-40AE-4CB5-967A-7B347E0E69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36" name="債務償還比率平均値テキスト">
          <a:extLst>
            <a:ext uri="{FF2B5EF4-FFF2-40B4-BE49-F238E27FC236}">
              <a16:creationId xmlns:a16="http://schemas.microsoft.com/office/drawing/2014/main" id="{CB6C5B82-E6B9-4D40-9D6E-649BF6528C80}"/>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7" name="フローチャート: 判断 136">
          <a:extLst>
            <a:ext uri="{FF2B5EF4-FFF2-40B4-BE49-F238E27FC236}">
              <a16:creationId xmlns:a16="http://schemas.microsoft.com/office/drawing/2014/main" id="{061A3A47-3643-4830-B85A-72093C4C6474}"/>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8" name="フローチャート: 判断 137">
          <a:extLst>
            <a:ext uri="{FF2B5EF4-FFF2-40B4-BE49-F238E27FC236}">
              <a16:creationId xmlns:a16="http://schemas.microsoft.com/office/drawing/2014/main" id="{A08E32C5-7C70-4C38-858B-04371C3135C6}"/>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9" name="フローチャート: 判断 138">
          <a:extLst>
            <a:ext uri="{FF2B5EF4-FFF2-40B4-BE49-F238E27FC236}">
              <a16:creationId xmlns:a16="http://schemas.microsoft.com/office/drawing/2014/main" id="{169C17E0-EBC8-4C68-AE30-BCC287B80947}"/>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0" name="フローチャート: 判断 139">
          <a:extLst>
            <a:ext uri="{FF2B5EF4-FFF2-40B4-BE49-F238E27FC236}">
              <a16:creationId xmlns:a16="http://schemas.microsoft.com/office/drawing/2014/main" id="{8E0514B6-04EE-4FB8-AFF9-B1C5A72D9A21}"/>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1" name="フローチャート: 判断 140">
          <a:extLst>
            <a:ext uri="{FF2B5EF4-FFF2-40B4-BE49-F238E27FC236}">
              <a16:creationId xmlns:a16="http://schemas.microsoft.com/office/drawing/2014/main" id="{1D18819A-6550-4194-AA40-AB81DFBF2B7E}"/>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86A81CD-D1BC-404A-82DE-FA91763F06E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FE040F9-383B-4733-B5EE-44BB522C7F0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9E17585-CA06-4AA7-8A5A-ABBBD984773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28F9F2C-40ED-4445-822A-9F17F1BF7D1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D60B81D-1AA8-4EA5-B2C2-4A28FFD567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17646</xdr:rowOff>
    </xdr:from>
    <xdr:to>
      <xdr:col>76</xdr:col>
      <xdr:colOff>73025</xdr:colOff>
      <xdr:row>27</xdr:row>
      <xdr:rowOff>119246</xdr:rowOff>
    </xdr:to>
    <xdr:sp macro="" textlink="">
      <xdr:nvSpPr>
        <xdr:cNvPr id="147" name="楕円 146">
          <a:extLst>
            <a:ext uri="{FF2B5EF4-FFF2-40B4-BE49-F238E27FC236}">
              <a16:creationId xmlns:a16="http://schemas.microsoft.com/office/drawing/2014/main" id="{89C4865A-D51A-45C7-954A-C8FF1216AF8B}"/>
            </a:ext>
          </a:extLst>
        </xdr:cNvPr>
        <xdr:cNvSpPr/>
      </xdr:nvSpPr>
      <xdr:spPr>
        <a:xfrm>
          <a:off x="14744700" y="541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40523</xdr:rowOff>
    </xdr:from>
    <xdr:ext cx="469744" cy="259045"/>
    <xdr:sp macro="" textlink="">
      <xdr:nvSpPr>
        <xdr:cNvPr id="148" name="債務償還比率該当値テキスト">
          <a:extLst>
            <a:ext uri="{FF2B5EF4-FFF2-40B4-BE49-F238E27FC236}">
              <a16:creationId xmlns:a16="http://schemas.microsoft.com/office/drawing/2014/main" id="{9834A587-888E-497F-8C64-22BE5E1CB79C}"/>
            </a:ext>
          </a:extLst>
        </xdr:cNvPr>
        <xdr:cNvSpPr txBox="1"/>
      </xdr:nvSpPr>
      <xdr:spPr>
        <a:xfrm>
          <a:off x="14846300" y="526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35878</xdr:rowOff>
    </xdr:from>
    <xdr:to>
      <xdr:col>72</xdr:col>
      <xdr:colOff>123825</xdr:colOff>
      <xdr:row>27</xdr:row>
      <xdr:rowOff>137478</xdr:rowOff>
    </xdr:to>
    <xdr:sp macro="" textlink="">
      <xdr:nvSpPr>
        <xdr:cNvPr id="149" name="楕円 148">
          <a:extLst>
            <a:ext uri="{FF2B5EF4-FFF2-40B4-BE49-F238E27FC236}">
              <a16:creationId xmlns:a16="http://schemas.microsoft.com/office/drawing/2014/main" id="{69C90BA0-E8FF-433E-B62D-AE95DFE6487F}"/>
            </a:ext>
          </a:extLst>
        </xdr:cNvPr>
        <xdr:cNvSpPr/>
      </xdr:nvSpPr>
      <xdr:spPr>
        <a:xfrm>
          <a:off x="14033500" y="543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68446</xdr:rowOff>
    </xdr:from>
    <xdr:to>
      <xdr:col>76</xdr:col>
      <xdr:colOff>22225</xdr:colOff>
      <xdr:row>27</xdr:row>
      <xdr:rowOff>86678</xdr:rowOff>
    </xdr:to>
    <xdr:cxnSp macro="">
      <xdr:nvCxnSpPr>
        <xdr:cNvPr id="150" name="直線コネクタ 149">
          <a:extLst>
            <a:ext uri="{FF2B5EF4-FFF2-40B4-BE49-F238E27FC236}">
              <a16:creationId xmlns:a16="http://schemas.microsoft.com/office/drawing/2014/main" id="{B1CA5052-84BC-495E-B25C-AAC8DF4EBA31}"/>
            </a:ext>
          </a:extLst>
        </xdr:cNvPr>
        <xdr:cNvCxnSpPr/>
      </xdr:nvCxnSpPr>
      <xdr:spPr>
        <a:xfrm flipV="1">
          <a:off x="14084300" y="5469121"/>
          <a:ext cx="7112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26712</xdr:rowOff>
    </xdr:from>
    <xdr:to>
      <xdr:col>68</xdr:col>
      <xdr:colOff>123825</xdr:colOff>
      <xdr:row>28</xdr:row>
      <xdr:rowOff>128312</xdr:rowOff>
    </xdr:to>
    <xdr:sp macro="" textlink="">
      <xdr:nvSpPr>
        <xdr:cNvPr id="151" name="楕円 150">
          <a:extLst>
            <a:ext uri="{FF2B5EF4-FFF2-40B4-BE49-F238E27FC236}">
              <a16:creationId xmlns:a16="http://schemas.microsoft.com/office/drawing/2014/main" id="{D13B78B5-A9FE-4CCC-B621-F47F2F63FEF8}"/>
            </a:ext>
          </a:extLst>
        </xdr:cNvPr>
        <xdr:cNvSpPr/>
      </xdr:nvSpPr>
      <xdr:spPr>
        <a:xfrm>
          <a:off x="13271500" y="55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86678</xdr:rowOff>
    </xdr:from>
    <xdr:to>
      <xdr:col>72</xdr:col>
      <xdr:colOff>73025</xdr:colOff>
      <xdr:row>28</xdr:row>
      <xdr:rowOff>77512</xdr:rowOff>
    </xdr:to>
    <xdr:cxnSp macro="">
      <xdr:nvCxnSpPr>
        <xdr:cNvPr id="152" name="直線コネクタ 151">
          <a:extLst>
            <a:ext uri="{FF2B5EF4-FFF2-40B4-BE49-F238E27FC236}">
              <a16:creationId xmlns:a16="http://schemas.microsoft.com/office/drawing/2014/main" id="{2ACE272F-1F1A-48FE-8A76-9CEB98031959}"/>
            </a:ext>
          </a:extLst>
        </xdr:cNvPr>
        <xdr:cNvCxnSpPr/>
      </xdr:nvCxnSpPr>
      <xdr:spPr>
        <a:xfrm flipV="1">
          <a:off x="13322300" y="5487353"/>
          <a:ext cx="762000" cy="16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23904</xdr:rowOff>
    </xdr:from>
    <xdr:to>
      <xdr:col>64</xdr:col>
      <xdr:colOff>123825</xdr:colOff>
      <xdr:row>29</xdr:row>
      <xdr:rowOff>125504</xdr:rowOff>
    </xdr:to>
    <xdr:sp macro="" textlink="">
      <xdr:nvSpPr>
        <xdr:cNvPr id="153" name="楕円 152">
          <a:extLst>
            <a:ext uri="{FF2B5EF4-FFF2-40B4-BE49-F238E27FC236}">
              <a16:creationId xmlns:a16="http://schemas.microsoft.com/office/drawing/2014/main" id="{72544A76-B39C-4627-A99B-818FE3F575A4}"/>
            </a:ext>
          </a:extLst>
        </xdr:cNvPr>
        <xdr:cNvSpPr/>
      </xdr:nvSpPr>
      <xdr:spPr>
        <a:xfrm>
          <a:off x="12509500" y="57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77512</xdr:rowOff>
    </xdr:from>
    <xdr:to>
      <xdr:col>68</xdr:col>
      <xdr:colOff>73025</xdr:colOff>
      <xdr:row>29</xdr:row>
      <xdr:rowOff>74704</xdr:rowOff>
    </xdr:to>
    <xdr:cxnSp macro="">
      <xdr:nvCxnSpPr>
        <xdr:cNvPr id="154" name="直線コネクタ 153">
          <a:extLst>
            <a:ext uri="{FF2B5EF4-FFF2-40B4-BE49-F238E27FC236}">
              <a16:creationId xmlns:a16="http://schemas.microsoft.com/office/drawing/2014/main" id="{B0AEF677-5867-4DE3-A3C5-A618B9DD463B}"/>
            </a:ext>
          </a:extLst>
        </xdr:cNvPr>
        <xdr:cNvCxnSpPr/>
      </xdr:nvCxnSpPr>
      <xdr:spPr>
        <a:xfrm flipV="1">
          <a:off x="12560300" y="5649637"/>
          <a:ext cx="762000" cy="16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143729</xdr:rowOff>
    </xdr:from>
    <xdr:to>
      <xdr:col>60</xdr:col>
      <xdr:colOff>123825</xdr:colOff>
      <xdr:row>30</xdr:row>
      <xdr:rowOff>73879</xdr:rowOff>
    </xdr:to>
    <xdr:sp macro="" textlink="">
      <xdr:nvSpPr>
        <xdr:cNvPr id="155" name="楕円 154">
          <a:extLst>
            <a:ext uri="{FF2B5EF4-FFF2-40B4-BE49-F238E27FC236}">
              <a16:creationId xmlns:a16="http://schemas.microsoft.com/office/drawing/2014/main" id="{C0772E4C-85E5-4C6C-9035-E46A2BDE67DD}"/>
            </a:ext>
          </a:extLst>
        </xdr:cNvPr>
        <xdr:cNvSpPr/>
      </xdr:nvSpPr>
      <xdr:spPr>
        <a:xfrm>
          <a:off x="11747500" y="58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74704</xdr:rowOff>
    </xdr:from>
    <xdr:to>
      <xdr:col>64</xdr:col>
      <xdr:colOff>73025</xdr:colOff>
      <xdr:row>30</xdr:row>
      <xdr:rowOff>23079</xdr:rowOff>
    </xdr:to>
    <xdr:cxnSp macro="">
      <xdr:nvCxnSpPr>
        <xdr:cNvPr id="156" name="直線コネクタ 155">
          <a:extLst>
            <a:ext uri="{FF2B5EF4-FFF2-40B4-BE49-F238E27FC236}">
              <a16:creationId xmlns:a16="http://schemas.microsoft.com/office/drawing/2014/main" id="{6DC448E4-3E04-4D52-85E9-0EBC67D7D136}"/>
            </a:ext>
          </a:extLst>
        </xdr:cNvPr>
        <xdr:cNvCxnSpPr/>
      </xdr:nvCxnSpPr>
      <xdr:spPr>
        <a:xfrm flipV="1">
          <a:off x="11798300" y="5818279"/>
          <a:ext cx="762000" cy="1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57" name="n_1aveValue債務償還比率">
          <a:extLst>
            <a:ext uri="{FF2B5EF4-FFF2-40B4-BE49-F238E27FC236}">
              <a16:creationId xmlns:a16="http://schemas.microsoft.com/office/drawing/2014/main" id="{1F71DC2C-E772-42F3-8C32-21A0A5865317}"/>
            </a:ext>
          </a:extLst>
        </xdr:cNvPr>
        <xdr:cNvSpPr txBox="1"/>
      </xdr:nvSpPr>
      <xdr:spPr>
        <a:xfrm>
          <a:off x="13836727" y="5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58" name="n_2aveValue債務償還比率">
          <a:extLst>
            <a:ext uri="{FF2B5EF4-FFF2-40B4-BE49-F238E27FC236}">
              <a16:creationId xmlns:a16="http://schemas.microsoft.com/office/drawing/2014/main" id="{F111BE3B-2E4F-45FD-B0C6-AFA328800560}"/>
            </a:ext>
          </a:extLst>
        </xdr:cNvPr>
        <xdr:cNvSpPr txBox="1"/>
      </xdr:nvSpPr>
      <xdr:spPr>
        <a:xfrm>
          <a:off x="130874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9" name="n_3aveValue債務償還比率">
          <a:extLst>
            <a:ext uri="{FF2B5EF4-FFF2-40B4-BE49-F238E27FC236}">
              <a16:creationId xmlns:a16="http://schemas.microsoft.com/office/drawing/2014/main" id="{43F5593D-A273-467F-9BAE-EB5AE7EBAF2C}"/>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60" name="n_4aveValue債務償還比率">
          <a:extLst>
            <a:ext uri="{FF2B5EF4-FFF2-40B4-BE49-F238E27FC236}">
              <a16:creationId xmlns:a16="http://schemas.microsoft.com/office/drawing/2014/main" id="{655CE3BB-3A34-40CF-9C24-6674FD3A1C28}"/>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154005</xdr:rowOff>
    </xdr:from>
    <xdr:ext cx="469744" cy="259045"/>
    <xdr:sp macro="" textlink="">
      <xdr:nvSpPr>
        <xdr:cNvPr id="161" name="n_1mainValue債務償還比率">
          <a:extLst>
            <a:ext uri="{FF2B5EF4-FFF2-40B4-BE49-F238E27FC236}">
              <a16:creationId xmlns:a16="http://schemas.microsoft.com/office/drawing/2014/main" id="{8D96BBED-311F-4E36-8F90-AA95560A50BD}"/>
            </a:ext>
          </a:extLst>
        </xdr:cNvPr>
        <xdr:cNvSpPr txBox="1"/>
      </xdr:nvSpPr>
      <xdr:spPr>
        <a:xfrm>
          <a:off x="13836727" y="521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144839</xdr:rowOff>
    </xdr:from>
    <xdr:ext cx="469744" cy="259045"/>
    <xdr:sp macro="" textlink="">
      <xdr:nvSpPr>
        <xdr:cNvPr id="162" name="n_2mainValue債務償還比率">
          <a:extLst>
            <a:ext uri="{FF2B5EF4-FFF2-40B4-BE49-F238E27FC236}">
              <a16:creationId xmlns:a16="http://schemas.microsoft.com/office/drawing/2014/main" id="{78196FEB-5C58-44E1-9D61-4539B85A54A3}"/>
            </a:ext>
          </a:extLst>
        </xdr:cNvPr>
        <xdr:cNvSpPr txBox="1"/>
      </xdr:nvSpPr>
      <xdr:spPr>
        <a:xfrm>
          <a:off x="13087427" y="53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116631</xdr:rowOff>
    </xdr:from>
    <xdr:ext cx="469744" cy="259045"/>
    <xdr:sp macro="" textlink="">
      <xdr:nvSpPr>
        <xdr:cNvPr id="163" name="n_3mainValue債務償還比率">
          <a:extLst>
            <a:ext uri="{FF2B5EF4-FFF2-40B4-BE49-F238E27FC236}">
              <a16:creationId xmlns:a16="http://schemas.microsoft.com/office/drawing/2014/main" id="{DE7BAEB3-B788-47AF-B8B7-3F1A62E1C04C}"/>
            </a:ext>
          </a:extLst>
        </xdr:cNvPr>
        <xdr:cNvSpPr txBox="1"/>
      </xdr:nvSpPr>
      <xdr:spPr>
        <a:xfrm>
          <a:off x="12325427" y="586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65006</xdr:rowOff>
    </xdr:from>
    <xdr:ext cx="469744" cy="259045"/>
    <xdr:sp macro="" textlink="">
      <xdr:nvSpPr>
        <xdr:cNvPr id="164" name="n_4mainValue債務償還比率">
          <a:extLst>
            <a:ext uri="{FF2B5EF4-FFF2-40B4-BE49-F238E27FC236}">
              <a16:creationId xmlns:a16="http://schemas.microsoft.com/office/drawing/2014/main" id="{4783501C-598E-42A7-B318-2251A15A4F8F}"/>
            </a:ext>
          </a:extLst>
        </xdr:cNvPr>
        <xdr:cNvSpPr txBox="1"/>
      </xdr:nvSpPr>
      <xdr:spPr>
        <a:xfrm>
          <a:off x="11563427" y="59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4A02DF1-7D9B-4A1B-AFEF-FD975B66F29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22C8CA7-9CAB-4E91-816D-3AC5E2766F4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7D87797-C9CD-44C7-8F22-FEEDF76202C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8409BDFE-6D38-4ACE-8D72-7D81CCFB40F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E7244A63-4FCA-4D14-A2DE-1AC9CE17CE2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D5A91AC9-9E9E-4411-836A-3981461CC51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54276D-0C8A-4FC7-B36A-33D65928DB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28F2F1-19E2-4705-90DC-4B7F15C79E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1790EF-BE4B-47E9-8806-61B4830B7A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DF78E9-A94D-45AD-B658-74976FEBF6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1A3A64-AA83-4064-BEAB-1129B4522F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0E6849-BBCF-4AD2-B63B-EDE83E0743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C10F0E-DAE5-4B5F-826D-2DB3E2D1AB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45B022-6096-4E47-88B8-5DBF4977D8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843E08-304A-4B0E-BD12-B7A56B9D91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150F8F-32EB-41C6-A3BB-1B853B8E727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340F48-9257-4A4C-8E6C-F0DD6AE815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5A4035-9CB2-470B-B483-C114ED7822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55E91A-BFB0-4940-BA2B-D2669BE243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47B4DF-7BC1-4F11-94DF-15AF552AB2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768B62-48F7-4833-9AB5-5FF7948061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46FFEDC-2893-4033-B23D-0D995F99C0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B26CBE-BDA9-4956-AABF-C023BA56C8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5AE520-D1CC-41B7-9278-696B9E852C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BE8AEA-C09F-4A87-AC1B-5F0DBBD27F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ABB6C4-EEA3-4598-91AE-4DA4024832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880672-C7BF-4F48-90F1-C72C0A2BD8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774503-9808-480A-A866-7D0FFBD6D3C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DD9F18-E1CE-41A6-9A65-2BF23E649C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56400F-2615-40C3-A1E7-6778B242F3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0B086A-0085-4F47-9934-8062F82ACD3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8A6AD6-08F4-43D8-81DC-4D43D6CDD7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70CDC1-73E4-477D-87A2-D9C8587CC6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41D57A-F756-4D57-B227-902A788398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75AD0C-1554-439F-9923-C8CADC2042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7F7FB6-AB3F-4356-9820-DC35BAAC035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9BC4C8-E1AE-4EFB-9A58-6358642101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EE3B25-09A6-479A-B30E-61246A2D90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2961E1-8591-4CBE-979C-6A1FE4D1BD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717EFF-E2EA-4467-8135-8D773BC223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A328DC-547A-40B8-BBAB-4E71FB6543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A4450A-9C87-4387-8996-482981B8036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DBE7B7-10F1-419D-ADD8-B028E6569A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72312B-134A-4F0B-9E7C-A84BA3FEFD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8E8195-6438-4F0F-8D42-360C25591E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6F43545-38C9-4B2A-9B22-9C8B23EC8E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9261B7-8388-49D5-8829-18C5EDB1200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52B489-7306-4E4F-A682-A7C1990414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5666228-A370-4231-94B9-A1B5F241B36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DBA736D-9054-4ECB-90A5-99EBAC8CEEF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E08B3E5-0F14-4273-BB2F-5E377BF1F11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014E5E7-2942-4E6D-8EC8-4676F278547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5E2A097-2E17-4BC5-8B77-84DCAC00D35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58DE172-347E-4F1B-A7F2-790EB928A9A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0905E56-2EF4-4EEB-998B-10A0ABE6F95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6E96793-3037-445C-854F-B283B850C68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64BB973-E4FC-4E58-9450-1FA89E772D4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FCFF02D-9B97-4477-AE25-C95BD5AF610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064A18F-D240-4191-A801-D8F20626A9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C84213C-1F63-402C-8D3D-6E486A596D5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D38419E-5ABD-4259-8487-A22DA2A502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C770493E-5324-4BC3-9FA6-BA7FFFA60F12}"/>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8EF97549-5609-4633-B82E-1114590F477D}"/>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975B8AB6-4704-4326-A453-B834EB14890F}"/>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BD40EC68-8170-40BF-8A7A-0308BAE3FE6A}"/>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A0458E4C-7412-4CDE-919C-0CDBFC15E878}"/>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5D1EFFA8-A504-4AF1-9D1B-2789FAAB54F2}"/>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4935BC3C-C31E-4E54-B5FD-EF6244DF1943}"/>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3A5D42E7-B5EC-44CE-AC7D-AFBCFE765CD9}"/>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F2BE3093-8B8D-4BB4-9E38-8B41752892E2}"/>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D143649F-57CE-458D-9690-9E6D09C81D47}"/>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9AE7EC41-7770-40B7-90D3-660CFCD58DF6}"/>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423E6EC-4FFE-4A80-8744-420D7FF394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55064A-790D-487B-A6C0-78B5E05F9C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B617AD-766A-4A08-96C1-D525188C1A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3FF6CE-D309-4D7D-BD24-F512EB9A90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9F4FC5-E522-4F71-ACCE-88D46C2866C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73" name="楕円 72">
          <a:extLst>
            <a:ext uri="{FF2B5EF4-FFF2-40B4-BE49-F238E27FC236}">
              <a16:creationId xmlns:a16="http://schemas.microsoft.com/office/drawing/2014/main" id="{8165F290-2DB3-48A0-8253-C2706A19B540}"/>
            </a:ext>
          </a:extLst>
        </xdr:cNvPr>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FF57C4BA-E689-4CC8-BAA5-7F1D0A85EF75}"/>
            </a:ext>
          </a:extLst>
        </xdr:cNvPr>
        <xdr:cNvSpPr txBox="1"/>
      </xdr:nvSpPr>
      <xdr:spPr>
        <a:xfrm>
          <a:off x="4673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111125</xdr:rowOff>
    </xdr:from>
    <xdr:to>
      <xdr:col>20</xdr:col>
      <xdr:colOff>38100</xdr:colOff>
      <xdr:row>37</xdr:row>
      <xdr:rowOff>41275</xdr:rowOff>
    </xdr:to>
    <xdr:sp macro="" textlink="">
      <xdr:nvSpPr>
        <xdr:cNvPr id="75" name="楕円 74">
          <a:extLst>
            <a:ext uri="{FF2B5EF4-FFF2-40B4-BE49-F238E27FC236}">
              <a16:creationId xmlns:a16="http://schemas.microsoft.com/office/drawing/2014/main" id="{A85354AE-7BC1-4D93-BCCB-3E64A364C42D}"/>
            </a:ext>
          </a:extLst>
        </xdr:cNvPr>
        <xdr:cNvSpPr/>
      </xdr:nvSpPr>
      <xdr:spPr>
        <a:xfrm>
          <a:off x="3746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161925</xdr:rowOff>
    </xdr:from>
    <xdr:to>
      <xdr:col>24</xdr:col>
      <xdr:colOff>63500</xdr:colOff>
      <xdr:row>37</xdr:row>
      <xdr:rowOff>57150</xdr:rowOff>
    </xdr:to>
    <xdr:cxnSp macro="">
      <xdr:nvCxnSpPr>
        <xdr:cNvPr id="76" name="直線コネクタ 75">
          <a:extLst>
            <a:ext uri="{FF2B5EF4-FFF2-40B4-BE49-F238E27FC236}">
              <a16:creationId xmlns:a16="http://schemas.microsoft.com/office/drawing/2014/main" id="{0160AF8D-BA53-45FC-8031-E44526DBB2C8}"/>
            </a:ext>
          </a:extLst>
        </xdr:cNvPr>
        <xdr:cNvCxnSpPr/>
      </xdr:nvCxnSpPr>
      <xdr:spPr>
        <a:xfrm>
          <a:off x="3797300" y="63341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7" name="楕円 76">
          <a:extLst>
            <a:ext uri="{FF2B5EF4-FFF2-40B4-BE49-F238E27FC236}">
              <a16:creationId xmlns:a16="http://schemas.microsoft.com/office/drawing/2014/main" id="{DC24A0DE-AFAC-48E0-B0D2-48EA2BA23CC6}"/>
            </a:ext>
          </a:extLst>
        </xdr:cNvPr>
        <xdr:cNvSpPr/>
      </xdr:nvSpPr>
      <xdr:spPr>
        <a:xfrm>
          <a:off x="2857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127635</xdr:rowOff>
    </xdr:from>
    <xdr:to>
      <xdr:col>19</xdr:col>
      <xdr:colOff>177800</xdr:colOff>
      <xdr:row>36</xdr:row>
      <xdr:rowOff>161925</xdr:rowOff>
    </xdr:to>
    <xdr:cxnSp macro="">
      <xdr:nvCxnSpPr>
        <xdr:cNvPr id="78" name="直線コネクタ 77">
          <a:extLst>
            <a:ext uri="{FF2B5EF4-FFF2-40B4-BE49-F238E27FC236}">
              <a16:creationId xmlns:a16="http://schemas.microsoft.com/office/drawing/2014/main" id="{AB5CB3C3-7E22-450B-8318-B71933F31DC0}"/>
            </a:ext>
          </a:extLst>
        </xdr:cNvPr>
        <xdr:cNvCxnSpPr/>
      </xdr:nvCxnSpPr>
      <xdr:spPr>
        <a:xfrm>
          <a:off x="2908300" y="62998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9" name="楕円 78">
          <a:extLst>
            <a:ext uri="{FF2B5EF4-FFF2-40B4-BE49-F238E27FC236}">
              <a16:creationId xmlns:a16="http://schemas.microsoft.com/office/drawing/2014/main" id="{B36BEC48-EB83-49B3-AC7A-F1093ADA5A2E}"/>
            </a:ext>
          </a:extLst>
        </xdr:cNvPr>
        <xdr:cNvSpPr/>
      </xdr:nvSpPr>
      <xdr:spPr>
        <a:xfrm>
          <a:off x="1968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36</xdr:row>
      <xdr:rowOff>127635</xdr:rowOff>
    </xdr:to>
    <xdr:cxnSp macro="">
      <xdr:nvCxnSpPr>
        <xdr:cNvPr id="80" name="直線コネクタ 79">
          <a:extLst>
            <a:ext uri="{FF2B5EF4-FFF2-40B4-BE49-F238E27FC236}">
              <a16:creationId xmlns:a16="http://schemas.microsoft.com/office/drawing/2014/main" id="{85FAE6CA-9CC2-4A73-8F62-F6EB9C3FFB87}"/>
            </a:ext>
          </a:extLst>
        </xdr:cNvPr>
        <xdr:cNvCxnSpPr/>
      </xdr:nvCxnSpPr>
      <xdr:spPr>
        <a:xfrm>
          <a:off x="2019300" y="62922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1" name="n_1aveValue【道路】&#10;有形固定資産減価償却率">
          <a:extLst>
            <a:ext uri="{FF2B5EF4-FFF2-40B4-BE49-F238E27FC236}">
              <a16:creationId xmlns:a16="http://schemas.microsoft.com/office/drawing/2014/main" id="{4C596B98-8104-4D68-BDE0-86FA014F023D}"/>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2" name="n_2aveValue【道路】&#10;有形固定資産減価償却率">
          <a:extLst>
            <a:ext uri="{FF2B5EF4-FFF2-40B4-BE49-F238E27FC236}">
              <a16:creationId xmlns:a16="http://schemas.microsoft.com/office/drawing/2014/main" id="{A662D0F8-4821-46A2-A872-A57C5912C944}"/>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3" name="n_3aveValue【道路】&#10;有形固定資産減価償却率">
          <a:extLst>
            <a:ext uri="{FF2B5EF4-FFF2-40B4-BE49-F238E27FC236}">
              <a16:creationId xmlns:a16="http://schemas.microsoft.com/office/drawing/2014/main" id="{F7627A68-3CA9-40C4-99B2-F295C2898ADB}"/>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4" name="n_4aveValue【道路】&#10;有形固定資産減価償却率">
          <a:extLst>
            <a:ext uri="{FF2B5EF4-FFF2-40B4-BE49-F238E27FC236}">
              <a16:creationId xmlns:a16="http://schemas.microsoft.com/office/drawing/2014/main" id="{DBCED430-30D9-4F1C-8F22-56EE70831266}"/>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57802</xdr:rowOff>
    </xdr:from>
    <xdr:ext cx="405111" cy="259045"/>
    <xdr:sp macro="" textlink="">
      <xdr:nvSpPr>
        <xdr:cNvPr id="85" name="n_1mainValue【道路】&#10;有形固定資産減価償却率">
          <a:extLst>
            <a:ext uri="{FF2B5EF4-FFF2-40B4-BE49-F238E27FC236}">
              <a16:creationId xmlns:a16="http://schemas.microsoft.com/office/drawing/2014/main" id="{BF43E82F-335E-46BC-89D5-D791F45A7365}"/>
            </a:ext>
          </a:extLst>
        </xdr:cNvPr>
        <xdr:cNvSpPr txBox="1"/>
      </xdr:nvSpPr>
      <xdr:spPr>
        <a:xfrm>
          <a:off x="35820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6" name="n_2mainValue【道路】&#10;有形固定資産減価償却率">
          <a:extLst>
            <a:ext uri="{FF2B5EF4-FFF2-40B4-BE49-F238E27FC236}">
              <a16:creationId xmlns:a16="http://schemas.microsoft.com/office/drawing/2014/main" id="{92B14735-AD51-4643-B8D1-194667B71994}"/>
            </a:ext>
          </a:extLst>
        </xdr:cNvPr>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15892</xdr:rowOff>
    </xdr:from>
    <xdr:ext cx="405111" cy="259045"/>
    <xdr:sp macro="" textlink="">
      <xdr:nvSpPr>
        <xdr:cNvPr id="87" name="n_3mainValue【道路】&#10;有形固定資産減価償却率">
          <a:extLst>
            <a:ext uri="{FF2B5EF4-FFF2-40B4-BE49-F238E27FC236}">
              <a16:creationId xmlns:a16="http://schemas.microsoft.com/office/drawing/2014/main" id="{17CE8B44-43A8-4193-8555-5FD91C1A2887}"/>
            </a:ext>
          </a:extLst>
        </xdr:cNvPr>
        <xdr:cNvSpPr txBox="1"/>
      </xdr:nvSpPr>
      <xdr:spPr>
        <a:xfrm>
          <a:off x="1816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BD619724-EC12-4C21-8F5D-BA2D2BF04D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562C5743-A4C7-48AD-B2EC-60089AA648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A6F4E4B-1F6B-402F-A161-0907499A0A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2AF3D4C-7786-4B18-8EBA-A609CC575D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4259FC6-E98A-43AC-B8CC-2AF651B237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572844A4-535A-4893-A53F-AC1C7BF9CA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B1E1ED77-D20C-45CB-8EF9-A771C635DE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12009C86-0339-4C4A-AA88-BA6C899B1D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3B48548D-9D39-4956-A2E2-EF96128BA30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5FDDE3B1-D606-4FD8-B065-9D2374D9A3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9BC0F2CE-68B1-4998-951A-2D721F60E03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4D43FB9D-2122-496E-9FFF-E3E732E03DB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12674EC2-30ED-4B5F-A22B-CF0AA2D872C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1" name="テキスト ボックス 100">
          <a:extLst>
            <a:ext uri="{FF2B5EF4-FFF2-40B4-BE49-F238E27FC236}">
              <a16:creationId xmlns:a16="http://schemas.microsoft.com/office/drawing/2014/main" id="{E1A1EB05-F2AF-488F-9C5E-A60079C3281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385AD69F-4ECD-4761-A1A1-05C880AD52A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a:extLst>
            <a:ext uri="{FF2B5EF4-FFF2-40B4-BE49-F238E27FC236}">
              <a16:creationId xmlns:a16="http://schemas.microsoft.com/office/drawing/2014/main" id="{005F007B-0678-48D6-9E6B-A9277B1C28C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A247262E-2568-4CCA-894C-2E10739E2EE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a:extLst>
            <a:ext uri="{FF2B5EF4-FFF2-40B4-BE49-F238E27FC236}">
              <a16:creationId xmlns:a16="http://schemas.microsoft.com/office/drawing/2014/main" id="{5E48AEFE-53C5-4DEB-A845-AEF1E2CD46F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3754A02-5B9B-4123-9768-2730C93D853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a:extLst>
            <a:ext uri="{FF2B5EF4-FFF2-40B4-BE49-F238E27FC236}">
              <a16:creationId xmlns:a16="http://schemas.microsoft.com/office/drawing/2014/main" id="{AE7C0673-8C8F-4C07-AEA3-4C286EAE3AD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44D5CDE1-67D8-4AFA-9514-7D7D2B2D22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9" name="テキスト ボックス 108">
          <a:extLst>
            <a:ext uri="{FF2B5EF4-FFF2-40B4-BE49-F238E27FC236}">
              <a16:creationId xmlns:a16="http://schemas.microsoft.com/office/drawing/2014/main" id="{356916D2-789D-4BEA-998D-A9A3AFD3D2B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BE10C562-D9C6-47D9-AD38-2DF24E2653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1" name="直線コネクタ 110">
          <a:extLst>
            <a:ext uri="{FF2B5EF4-FFF2-40B4-BE49-F238E27FC236}">
              <a16:creationId xmlns:a16="http://schemas.microsoft.com/office/drawing/2014/main" id="{84D05F97-A621-4DC8-8382-1BF085E6133A}"/>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2" name="【道路】&#10;一人当たり延長最小値テキスト">
          <a:extLst>
            <a:ext uri="{FF2B5EF4-FFF2-40B4-BE49-F238E27FC236}">
              <a16:creationId xmlns:a16="http://schemas.microsoft.com/office/drawing/2014/main" id="{128ADEFC-78E9-4C82-A66B-6126C622A799}"/>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3" name="直線コネクタ 112">
          <a:extLst>
            <a:ext uri="{FF2B5EF4-FFF2-40B4-BE49-F238E27FC236}">
              <a16:creationId xmlns:a16="http://schemas.microsoft.com/office/drawing/2014/main" id="{F76ED71F-675F-4F43-B387-235E38836BEA}"/>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4" name="【道路】&#10;一人当たり延長最大値テキスト">
          <a:extLst>
            <a:ext uri="{FF2B5EF4-FFF2-40B4-BE49-F238E27FC236}">
              <a16:creationId xmlns:a16="http://schemas.microsoft.com/office/drawing/2014/main" id="{90C2E511-9313-4FD8-A50D-35CFA6B4051A}"/>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5" name="直線コネクタ 114">
          <a:extLst>
            <a:ext uri="{FF2B5EF4-FFF2-40B4-BE49-F238E27FC236}">
              <a16:creationId xmlns:a16="http://schemas.microsoft.com/office/drawing/2014/main" id="{3CBD272B-21FE-4610-B121-5F128D018CA4}"/>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6" name="【道路】&#10;一人当たり延長平均値テキスト">
          <a:extLst>
            <a:ext uri="{FF2B5EF4-FFF2-40B4-BE49-F238E27FC236}">
              <a16:creationId xmlns:a16="http://schemas.microsoft.com/office/drawing/2014/main" id="{17C705C8-FE30-4F7B-8361-CAD0C742BD50}"/>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17" name="フローチャート: 判断 116">
          <a:extLst>
            <a:ext uri="{FF2B5EF4-FFF2-40B4-BE49-F238E27FC236}">
              <a16:creationId xmlns:a16="http://schemas.microsoft.com/office/drawing/2014/main" id="{631360DB-2468-4BE2-83D9-5CACC71F8026}"/>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18" name="フローチャート: 判断 117">
          <a:extLst>
            <a:ext uri="{FF2B5EF4-FFF2-40B4-BE49-F238E27FC236}">
              <a16:creationId xmlns:a16="http://schemas.microsoft.com/office/drawing/2014/main" id="{4214A3A3-3BFA-47B5-B838-C2A6AA6F89D2}"/>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19" name="フローチャート: 判断 118">
          <a:extLst>
            <a:ext uri="{FF2B5EF4-FFF2-40B4-BE49-F238E27FC236}">
              <a16:creationId xmlns:a16="http://schemas.microsoft.com/office/drawing/2014/main" id="{37FDDC5F-70F4-4969-B4A1-20E833B4F56E}"/>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0" name="フローチャート: 判断 119">
          <a:extLst>
            <a:ext uri="{FF2B5EF4-FFF2-40B4-BE49-F238E27FC236}">
              <a16:creationId xmlns:a16="http://schemas.microsoft.com/office/drawing/2014/main" id="{86F10170-8963-4163-89E3-C41661D73CB4}"/>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1" name="フローチャート: 判断 120">
          <a:extLst>
            <a:ext uri="{FF2B5EF4-FFF2-40B4-BE49-F238E27FC236}">
              <a16:creationId xmlns:a16="http://schemas.microsoft.com/office/drawing/2014/main" id="{6BE26E3E-C752-4F5A-BFE9-251B0D56E934}"/>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4186779-D317-45A3-B2C5-4B40906A3E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62B2022-E2C8-4346-995F-7BEDA1FDC7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D2047FA-CD94-4A7D-94FE-945460923A1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13FD866-AF50-43A0-A900-044ED989E1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558C0E-D7C2-45C5-AF6C-9BC61DE1892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108183</xdr:rowOff>
    </xdr:from>
    <xdr:to>
      <xdr:col>55</xdr:col>
      <xdr:colOff>50800</xdr:colOff>
      <xdr:row>42</xdr:row>
      <xdr:rowOff>38333</xdr:rowOff>
    </xdr:to>
    <xdr:sp macro="" textlink="">
      <xdr:nvSpPr>
        <xdr:cNvPr id="127" name="楕円 126">
          <a:extLst>
            <a:ext uri="{FF2B5EF4-FFF2-40B4-BE49-F238E27FC236}">
              <a16:creationId xmlns:a16="http://schemas.microsoft.com/office/drawing/2014/main" id="{8E600E23-E6EC-4AA1-8123-1C3CA1AADC73}"/>
            </a:ext>
          </a:extLst>
        </xdr:cNvPr>
        <xdr:cNvSpPr/>
      </xdr:nvSpPr>
      <xdr:spPr>
        <a:xfrm>
          <a:off x="10426700" y="71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28" name="【道路】&#10;一人当たり延長該当値テキスト">
          <a:extLst>
            <a:ext uri="{FF2B5EF4-FFF2-40B4-BE49-F238E27FC236}">
              <a16:creationId xmlns:a16="http://schemas.microsoft.com/office/drawing/2014/main" id="{7739881E-7F96-4E71-B1AF-8569D798745F}"/>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108626</xdr:rowOff>
    </xdr:from>
    <xdr:to>
      <xdr:col>50</xdr:col>
      <xdr:colOff>165100</xdr:colOff>
      <xdr:row>42</xdr:row>
      <xdr:rowOff>38776</xdr:rowOff>
    </xdr:to>
    <xdr:sp macro="" textlink="">
      <xdr:nvSpPr>
        <xdr:cNvPr id="129" name="楕円 128">
          <a:extLst>
            <a:ext uri="{FF2B5EF4-FFF2-40B4-BE49-F238E27FC236}">
              <a16:creationId xmlns:a16="http://schemas.microsoft.com/office/drawing/2014/main" id="{201EE0DD-FA08-4571-AB51-2F5BB79A7C9D}"/>
            </a:ext>
          </a:extLst>
        </xdr:cNvPr>
        <xdr:cNvSpPr/>
      </xdr:nvSpPr>
      <xdr:spPr>
        <a:xfrm>
          <a:off x="9588500" y="71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158983</xdr:rowOff>
    </xdr:from>
    <xdr:to>
      <xdr:col>55</xdr:col>
      <xdr:colOff>0</xdr:colOff>
      <xdr:row>41</xdr:row>
      <xdr:rowOff>159426</xdr:rowOff>
    </xdr:to>
    <xdr:cxnSp macro="">
      <xdr:nvCxnSpPr>
        <xdr:cNvPr id="130" name="直線コネクタ 129">
          <a:extLst>
            <a:ext uri="{FF2B5EF4-FFF2-40B4-BE49-F238E27FC236}">
              <a16:creationId xmlns:a16="http://schemas.microsoft.com/office/drawing/2014/main" id="{9F031C91-606C-4C77-86B8-340D6C12215B}"/>
            </a:ext>
          </a:extLst>
        </xdr:cNvPr>
        <xdr:cNvCxnSpPr/>
      </xdr:nvCxnSpPr>
      <xdr:spPr>
        <a:xfrm flipV="1">
          <a:off x="9639300" y="7188433"/>
          <a:ext cx="838200" cy="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108849</xdr:rowOff>
    </xdr:from>
    <xdr:to>
      <xdr:col>46</xdr:col>
      <xdr:colOff>38100</xdr:colOff>
      <xdr:row>42</xdr:row>
      <xdr:rowOff>38999</xdr:rowOff>
    </xdr:to>
    <xdr:sp macro="" textlink="">
      <xdr:nvSpPr>
        <xdr:cNvPr id="131" name="楕円 130">
          <a:extLst>
            <a:ext uri="{FF2B5EF4-FFF2-40B4-BE49-F238E27FC236}">
              <a16:creationId xmlns:a16="http://schemas.microsoft.com/office/drawing/2014/main" id="{0F192230-4385-4854-8F50-EFF24D1D7522}"/>
            </a:ext>
          </a:extLst>
        </xdr:cNvPr>
        <xdr:cNvSpPr/>
      </xdr:nvSpPr>
      <xdr:spPr>
        <a:xfrm>
          <a:off x="8699500" y="71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159426</xdr:rowOff>
    </xdr:from>
    <xdr:to>
      <xdr:col>50</xdr:col>
      <xdr:colOff>114300</xdr:colOff>
      <xdr:row>41</xdr:row>
      <xdr:rowOff>159649</xdr:rowOff>
    </xdr:to>
    <xdr:cxnSp macro="">
      <xdr:nvCxnSpPr>
        <xdr:cNvPr id="132" name="直線コネクタ 131">
          <a:extLst>
            <a:ext uri="{FF2B5EF4-FFF2-40B4-BE49-F238E27FC236}">
              <a16:creationId xmlns:a16="http://schemas.microsoft.com/office/drawing/2014/main" id="{49552C2F-C173-4021-9B2D-DAF93C057663}"/>
            </a:ext>
          </a:extLst>
        </xdr:cNvPr>
        <xdr:cNvCxnSpPr/>
      </xdr:nvCxnSpPr>
      <xdr:spPr>
        <a:xfrm flipV="1">
          <a:off x="8750300" y="7188876"/>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108834</xdr:rowOff>
    </xdr:from>
    <xdr:to>
      <xdr:col>41</xdr:col>
      <xdr:colOff>101600</xdr:colOff>
      <xdr:row>42</xdr:row>
      <xdr:rowOff>38984</xdr:rowOff>
    </xdr:to>
    <xdr:sp macro="" textlink="">
      <xdr:nvSpPr>
        <xdr:cNvPr id="133" name="楕円 132">
          <a:extLst>
            <a:ext uri="{FF2B5EF4-FFF2-40B4-BE49-F238E27FC236}">
              <a16:creationId xmlns:a16="http://schemas.microsoft.com/office/drawing/2014/main" id="{DA9862B4-8427-44AF-B70D-9D5129367351}"/>
            </a:ext>
          </a:extLst>
        </xdr:cNvPr>
        <xdr:cNvSpPr/>
      </xdr:nvSpPr>
      <xdr:spPr>
        <a:xfrm>
          <a:off x="7810500" y="71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159634</xdr:rowOff>
    </xdr:from>
    <xdr:to>
      <xdr:col>45</xdr:col>
      <xdr:colOff>177800</xdr:colOff>
      <xdr:row>41</xdr:row>
      <xdr:rowOff>159649</xdr:rowOff>
    </xdr:to>
    <xdr:cxnSp macro="">
      <xdr:nvCxnSpPr>
        <xdr:cNvPr id="134" name="直線コネクタ 133">
          <a:extLst>
            <a:ext uri="{FF2B5EF4-FFF2-40B4-BE49-F238E27FC236}">
              <a16:creationId xmlns:a16="http://schemas.microsoft.com/office/drawing/2014/main" id="{DDC38940-8AE8-4BFB-882A-320E318ADC38}"/>
            </a:ext>
          </a:extLst>
        </xdr:cNvPr>
        <xdr:cNvCxnSpPr/>
      </xdr:nvCxnSpPr>
      <xdr:spPr>
        <a:xfrm>
          <a:off x="7861300" y="7189084"/>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35" name="n_1aveValue【道路】&#10;一人当たり延長">
          <a:extLst>
            <a:ext uri="{FF2B5EF4-FFF2-40B4-BE49-F238E27FC236}">
              <a16:creationId xmlns:a16="http://schemas.microsoft.com/office/drawing/2014/main" id="{00B0E060-6FA1-4406-9D9D-2422D91AA763}"/>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36" name="n_2aveValue【道路】&#10;一人当たり延長">
          <a:extLst>
            <a:ext uri="{FF2B5EF4-FFF2-40B4-BE49-F238E27FC236}">
              <a16:creationId xmlns:a16="http://schemas.microsoft.com/office/drawing/2014/main" id="{884716B2-9948-449F-ABFF-FCF129CEC252}"/>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37" name="n_3aveValue【道路】&#10;一人当たり延長">
          <a:extLst>
            <a:ext uri="{FF2B5EF4-FFF2-40B4-BE49-F238E27FC236}">
              <a16:creationId xmlns:a16="http://schemas.microsoft.com/office/drawing/2014/main" id="{335FEC6D-9A63-4C00-9E3E-648472F81E05}"/>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38" name="n_4aveValue【道路】&#10;一人当たり延長">
          <a:extLst>
            <a:ext uri="{FF2B5EF4-FFF2-40B4-BE49-F238E27FC236}">
              <a16:creationId xmlns:a16="http://schemas.microsoft.com/office/drawing/2014/main" id="{68BC6626-BB37-4A70-A8B5-7296BFAD63C4}"/>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29903</xdr:rowOff>
    </xdr:from>
    <xdr:ext cx="534377" cy="259045"/>
    <xdr:sp macro="" textlink="">
      <xdr:nvSpPr>
        <xdr:cNvPr id="139" name="n_1mainValue【道路】&#10;一人当たり延長">
          <a:extLst>
            <a:ext uri="{FF2B5EF4-FFF2-40B4-BE49-F238E27FC236}">
              <a16:creationId xmlns:a16="http://schemas.microsoft.com/office/drawing/2014/main" id="{7304B7D7-61CC-4E7A-B0DC-CE1C096D8D04}"/>
            </a:ext>
          </a:extLst>
        </xdr:cNvPr>
        <xdr:cNvSpPr txBox="1"/>
      </xdr:nvSpPr>
      <xdr:spPr>
        <a:xfrm>
          <a:off x="9359411" y="72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30126</xdr:rowOff>
    </xdr:from>
    <xdr:ext cx="534377" cy="259045"/>
    <xdr:sp macro="" textlink="">
      <xdr:nvSpPr>
        <xdr:cNvPr id="140" name="n_2mainValue【道路】&#10;一人当たり延長">
          <a:extLst>
            <a:ext uri="{FF2B5EF4-FFF2-40B4-BE49-F238E27FC236}">
              <a16:creationId xmlns:a16="http://schemas.microsoft.com/office/drawing/2014/main" id="{4D1E2B71-B5BE-4517-8F15-62F84DFC7EEC}"/>
            </a:ext>
          </a:extLst>
        </xdr:cNvPr>
        <xdr:cNvSpPr txBox="1"/>
      </xdr:nvSpPr>
      <xdr:spPr>
        <a:xfrm>
          <a:off x="8483111" y="72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30111</xdr:rowOff>
    </xdr:from>
    <xdr:ext cx="534377" cy="259045"/>
    <xdr:sp macro="" textlink="">
      <xdr:nvSpPr>
        <xdr:cNvPr id="141" name="n_3mainValue【道路】&#10;一人当たり延長">
          <a:extLst>
            <a:ext uri="{FF2B5EF4-FFF2-40B4-BE49-F238E27FC236}">
              <a16:creationId xmlns:a16="http://schemas.microsoft.com/office/drawing/2014/main" id="{A3B47DD8-BE2C-41C4-8BEC-332A830C2EDB}"/>
            </a:ext>
          </a:extLst>
        </xdr:cNvPr>
        <xdr:cNvSpPr txBox="1"/>
      </xdr:nvSpPr>
      <xdr:spPr>
        <a:xfrm>
          <a:off x="7594111" y="72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CF70983C-9C82-4898-BDA9-72201E7960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3046AA1F-77FA-4F11-8CD1-F17AC44160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A6D4D904-ED42-4371-A841-B293D020598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23400C6E-5FEC-4025-A62F-5F2787961D0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BFA82A2F-13D2-479F-BB24-1683AA5D84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F64BA30D-AF88-41A3-A397-C6709AABE6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F673F669-8519-4630-BDF7-6F7B21DD3E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56D2F889-6960-495A-9030-C3D4D92A61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9A21B48D-ABEB-44DA-8F08-16003E7959E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CE423B6F-D91A-4746-A4AB-6B00AF4249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BED7D381-09D2-4DCE-B0EA-FFCF45B547E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CE7A856D-5B5C-434C-8F2B-50210C07053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DE097EC5-FB64-4577-B9EA-A64C077637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AD1ACC16-6EB4-4A79-B138-893238976D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A4769181-F0AE-4F56-B4DE-984E542E3FB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97C18EC0-72DD-4E86-B490-44A7D4A4EED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3A2087B8-0663-4B42-945E-BDCE9D9A6D2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5BAF2FBA-15C1-42EA-B36A-BCF805BE8E1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14B9E569-54B7-4CF6-A39F-947F465B541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9658152F-6158-4FCF-8CCE-5916F48ECE3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A8C73DD0-4F17-485D-84F2-52738AB6A0C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BA81A6C2-FDD3-4763-99A1-F7041164E20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FEAB3689-83C2-465C-9287-A3CF14A143C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AA4E3D1-EB8E-4EF8-8D5C-51BB8B7324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5966C846-633A-48B7-B35E-8A293235B3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67" name="直線コネクタ 166">
          <a:extLst>
            <a:ext uri="{FF2B5EF4-FFF2-40B4-BE49-F238E27FC236}">
              <a16:creationId xmlns:a16="http://schemas.microsoft.com/office/drawing/2014/main" id="{5C78016D-D070-4158-AAAD-E5F8935D776E}"/>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C1E11A5C-C30E-4102-A139-52F74311B574}"/>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69" name="直線コネクタ 168">
          <a:extLst>
            <a:ext uri="{FF2B5EF4-FFF2-40B4-BE49-F238E27FC236}">
              <a16:creationId xmlns:a16="http://schemas.microsoft.com/office/drawing/2014/main" id="{2217DC34-F23B-4CB1-B865-956A49E1BD3C}"/>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CED74853-F3A1-45A1-AD9B-D2814833B0C3}"/>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1" name="直線コネクタ 170">
          <a:extLst>
            <a:ext uri="{FF2B5EF4-FFF2-40B4-BE49-F238E27FC236}">
              <a16:creationId xmlns:a16="http://schemas.microsoft.com/office/drawing/2014/main" id="{9D251D6A-A4CB-4B8D-AA51-686D82418872}"/>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70194EB3-4DC1-4AEE-9EA4-2047CE95BD19}"/>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3" name="フローチャート: 判断 172">
          <a:extLst>
            <a:ext uri="{FF2B5EF4-FFF2-40B4-BE49-F238E27FC236}">
              <a16:creationId xmlns:a16="http://schemas.microsoft.com/office/drawing/2014/main" id="{622A490E-CF0F-49AE-9082-86D08842726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74" name="フローチャート: 判断 173">
          <a:extLst>
            <a:ext uri="{FF2B5EF4-FFF2-40B4-BE49-F238E27FC236}">
              <a16:creationId xmlns:a16="http://schemas.microsoft.com/office/drawing/2014/main" id="{903DF3D8-EDEE-40A0-BF3D-E469A2BCBBDD}"/>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a:extLst>
            <a:ext uri="{FF2B5EF4-FFF2-40B4-BE49-F238E27FC236}">
              <a16:creationId xmlns:a16="http://schemas.microsoft.com/office/drawing/2014/main" id="{CD6AD664-36B0-43EC-8894-8ECDF805AF77}"/>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6" name="フローチャート: 判断 175">
          <a:extLst>
            <a:ext uri="{FF2B5EF4-FFF2-40B4-BE49-F238E27FC236}">
              <a16:creationId xmlns:a16="http://schemas.microsoft.com/office/drawing/2014/main" id="{B61027D3-59CE-4FBA-ABEB-CB743BEC7EBA}"/>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77" name="フローチャート: 判断 176">
          <a:extLst>
            <a:ext uri="{FF2B5EF4-FFF2-40B4-BE49-F238E27FC236}">
              <a16:creationId xmlns:a16="http://schemas.microsoft.com/office/drawing/2014/main" id="{A2228CF4-81CC-470E-966A-E50B31270C7F}"/>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A63C07E-FB6A-4E24-B9E9-2EF3F7887C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8ACE023-11F8-4E3A-A0A8-EBB4EA4FD7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8708A1E-98FD-4D03-91C1-11296FD787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813E61E-1AE1-45E2-A14B-F34A399B8FC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6282A4A-D6F4-4FF1-88A7-5080EDA2270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101056</xdr:rowOff>
    </xdr:from>
    <xdr:to>
      <xdr:col>24</xdr:col>
      <xdr:colOff>114300</xdr:colOff>
      <xdr:row>63</xdr:row>
      <xdr:rowOff>31206</xdr:rowOff>
    </xdr:to>
    <xdr:sp macro="" textlink="">
      <xdr:nvSpPr>
        <xdr:cNvPr id="183" name="楕円 182">
          <a:extLst>
            <a:ext uri="{FF2B5EF4-FFF2-40B4-BE49-F238E27FC236}">
              <a16:creationId xmlns:a16="http://schemas.microsoft.com/office/drawing/2014/main" id="{15BA9D1F-9202-4C3A-9EBA-F295519F95AF}"/>
            </a:ext>
          </a:extLst>
        </xdr:cNvPr>
        <xdr:cNvSpPr/>
      </xdr:nvSpPr>
      <xdr:spPr>
        <a:xfrm>
          <a:off x="45847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79483</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84178A75-F152-449A-B258-AA351D33B83F}"/>
            </a:ext>
          </a:extLst>
        </xdr:cNvPr>
        <xdr:cNvSpPr txBox="1"/>
      </xdr:nvSpPr>
      <xdr:spPr>
        <a:xfrm>
          <a:off x="4673600"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85" name="楕円 184">
          <a:extLst>
            <a:ext uri="{FF2B5EF4-FFF2-40B4-BE49-F238E27FC236}">
              <a16:creationId xmlns:a16="http://schemas.microsoft.com/office/drawing/2014/main" id="{422C275B-ABF6-4958-9DAC-CB2F11778978}"/>
            </a:ext>
          </a:extLst>
        </xdr:cNvPr>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111034</xdr:rowOff>
    </xdr:from>
    <xdr:to>
      <xdr:col>24</xdr:col>
      <xdr:colOff>63500</xdr:colOff>
      <xdr:row>62</xdr:row>
      <xdr:rowOff>151856</xdr:rowOff>
    </xdr:to>
    <xdr:cxnSp macro="">
      <xdr:nvCxnSpPr>
        <xdr:cNvPr id="186" name="直線コネクタ 185">
          <a:extLst>
            <a:ext uri="{FF2B5EF4-FFF2-40B4-BE49-F238E27FC236}">
              <a16:creationId xmlns:a16="http://schemas.microsoft.com/office/drawing/2014/main" id="{A664B145-589F-46F8-8BE5-EE933B36576D}"/>
            </a:ext>
          </a:extLst>
        </xdr:cNvPr>
        <xdr:cNvCxnSpPr/>
      </xdr:nvCxnSpPr>
      <xdr:spPr>
        <a:xfrm>
          <a:off x="3797300" y="1074093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39007</xdr:rowOff>
    </xdr:from>
    <xdr:to>
      <xdr:col>15</xdr:col>
      <xdr:colOff>101600</xdr:colOff>
      <xdr:row>62</xdr:row>
      <xdr:rowOff>140607</xdr:rowOff>
    </xdr:to>
    <xdr:sp macro="" textlink="">
      <xdr:nvSpPr>
        <xdr:cNvPr id="187" name="楕円 186">
          <a:extLst>
            <a:ext uri="{FF2B5EF4-FFF2-40B4-BE49-F238E27FC236}">
              <a16:creationId xmlns:a16="http://schemas.microsoft.com/office/drawing/2014/main" id="{6D648BA5-F783-4744-923C-BCBD1C8CBE23}"/>
            </a:ext>
          </a:extLst>
        </xdr:cNvPr>
        <xdr:cNvSpPr/>
      </xdr:nvSpPr>
      <xdr:spPr>
        <a:xfrm>
          <a:off x="2857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89807</xdr:rowOff>
    </xdr:from>
    <xdr:to>
      <xdr:col>19</xdr:col>
      <xdr:colOff>177800</xdr:colOff>
      <xdr:row>62</xdr:row>
      <xdr:rowOff>111034</xdr:rowOff>
    </xdr:to>
    <xdr:cxnSp macro="">
      <xdr:nvCxnSpPr>
        <xdr:cNvPr id="188" name="直線コネクタ 187">
          <a:extLst>
            <a:ext uri="{FF2B5EF4-FFF2-40B4-BE49-F238E27FC236}">
              <a16:creationId xmlns:a16="http://schemas.microsoft.com/office/drawing/2014/main" id="{6787D2B8-5B8D-4F32-B622-67CBB5EB6157}"/>
            </a:ext>
          </a:extLst>
        </xdr:cNvPr>
        <xdr:cNvCxnSpPr/>
      </xdr:nvCxnSpPr>
      <xdr:spPr>
        <a:xfrm>
          <a:off x="2908300" y="107197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189" name="楕円 188">
          <a:extLst>
            <a:ext uri="{FF2B5EF4-FFF2-40B4-BE49-F238E27FC236}">
              <a16:creationId xmlns:a16="http://schemas.microsoft.com/office/drawing/2014/main" id="{B70223A1-A9D6-47E2-9B64-4D57CA810772}"/>
            </a:ext>
          </a:extLst>
        </xdr:cNvPr>
        <xdr:cNvSpPr/>
      </xdr:nvSpPr>
      <xdr:spPr>
        <a:xfrm>
          <a:off x="196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89807</xdr:rowOff>
    </xdr:to>
    <xdr:cxnSp macro="">
      <xdr:nvCxnSpPr>
        <xdr:cNvPr id="190" name="直線コネクタ 189">
          <a:extLst>
            <a:ext uri="{FF2B5EF4-FFF2-40B4-BE49-F238E27FC236}">
              <a16:creationId xmlns:a16="http://schemas.microsoft.com/office/drawing/2014/main" id="{F7BB9F74-0683-4620-BFC2-F0C996A65313}"/>
            </a:ext>
          </a:extLst>
        </xdr:cNvPr>
        <xdr:cNvCxnSpPr/>
      </xdr:nvCxnSpPr>
      <xdr:spPr>
        <a:xfrm>
          <a:off x="2019300" y="106984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6E797542-ADF4-4DBB-8533-1254BC0DB663}"/>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EC81C4EE-1DCA-46FF-966C-F32445AE8103}"/>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4C0A2B70-9E75-4476-86DC-43578F636D4B}"/>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5133820B-B108-4B22-B862-BA2BF37258CE}"/>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D3953F06-A09A-4CC8-9A27-C2C534DF310F}"/>
            </a:ext>
          </a:extLst>
        </xdr:cNvPr>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131734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2713E384-9430-4846-A50A-FD7FC91E1F8F}"/>
            </a:ext>
          </a:extLst>
        </xdr:cNvPr>
        <xdr:cNvSpPr txBox="1"/>
      </xdr:nvSpPr>
      <xdr:spPr>
        <a:xfrm>
          <a:off x="2705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110507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227DB0B6-7E5F-46ED-AFAF-6884C2358099}"/>
            </a:ext>
          </a:extLst>
        </xdr:cNvPr>
        <xdr:cNvSpPr txBox="1"/>
      </xdr:nvSpPr>
      <xdr:spPr>
        <a:xfrm>
          <a:off x="1816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E312D372-AD41-4085-9F23-EC43BE7630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84838D78-E09D-47A6-97F6-0EE30C3F5C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90EB3794-CD96-49C0-ADA0-1AAAA57DC6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2317B019-61D5-46ED-97AD-93063BAB07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6D7D467B-AFB1-461D-88B0-9355EA63962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D114DE49-88A5-4504-892D-73D009C246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619FEB73-5BF6-4F8E-8C02-900B66B57F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C9144F2E-380E-4158-A720-4A603E2CD7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E97B6AC5-B0A4-497D-97E8-3BEFAE1273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971AEC1C-3115-418C-AE58-BEA974D3F8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26EC4627-6609-4A2F-83E1-D423C9102D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46A67DE3-EE00-459E-8F5D-F7A9B7AA451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1AF1400A-886E-4989-B486-1161A93CE0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id="{52087C99-E8BF-4731-9F32-05486DF2DD8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829A738F-6CDF-4CB7-B060-C09199872AA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31642A14-A44D-4B94-B7D7-7926EA45FD9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97E6709-21A2-4286-BE9C-05F9F83B63E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F3843454-2851-41D9-B058-920DBB326DC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76FB502A-9E00-4D89-9737-A4C411A10F7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C70EFE81-CCFF-4F93-BA40-ED30FA00439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B611ECC-EB9A-4453-9C78-48C1EA0C66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D3391F4A-6CD9-4BD6-BF81-A530006AEC4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23EAD231-F792-45DA-9F59-C7CE2CEE35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21" name="直線コネクタ 220">
          <a:extLst>
            <a:ext uri="{FF2B5EF4-FFF2-40B4-BE49-F238E27FC236}">
              <a16:creationId xmlns:a16="http://schemas.microsoft.com/office/drawing/2014/main" id="{786706FA-64FD-4CBD-9D2D-3AB25878A26E}"/>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48C2054E-2AB0-4A60-A48C-02BA57770FDD}"/>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23" name="直線コネクタ 222">
          <a:extLst>
            <a:ext uri="{FF2B5EF4-FFF2-40B4-BE49-F238E27FC236}">
              <a16:creationId xmlns:a16="http://schemas.microsoft.com/office/drawing/2014/main" id="{8EC1592A-23F6-468E-AEA1-3923F65D1CC8}"/>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1472FF8E-774A-40A4-B4D2-A075432B7278}"/>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25" name="直線コネクタ 224">
          <a:extLst>
            <a:ext uri="{FF2B5EF4-FFF2-40B4-BE49-F238E27FC236}">
              <a16:creationId xmlns:a16="http://schemas.microsoft.com/office/drawing/2014/main" id="{3F562245-233F-4237-947A-91040C569EA6}"/>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5439C314-83C2-4D23-A0FE-BDEC01FE6DFF}"/>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27" name="フローチャート: 判断 226">
          <a:extLst>
            <a:ext uri="{FF2B5EF4-FFF2-40B4-BE49-F238E27FC236}">
              <a16:creationId xmlns:a16="http://schemas.microsoft.com/office/drawing/2014/main" id="{D77E7E44-F944-4876-B859-753B2B959234}"/>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28" name="フローチャート: 判断 227">
          <a:extLst>
            <a:ext uri="{FF2B5EF4-FFF2-40B4-BE49-F238E27FC236}">
              <a16:creationId xmlns:a16="http://schemas.microsoft.com/office/drawing/2014/main" id="{27EAD11A-3863-4638-88A7-116397CC3885}"/>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29" name="フローチャート: 判断 228">
          <a:extLst>
            <a:ext uri="{FF2B5EF4-FFF2-40B4-BE49-F238E27FC236}">
              <a16:creationId xmlns:a16="http://schemas.microsoft.com/office/drawing/2014/main" id="{E6F03EB2-0AF5-40D1-96CD-12CD4EC5551B}"/>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0" name="フローチャート: 判断 229">
          <a:extLst>
            <a:ext uri="{FF2B5EF4-FFF2-40B4-BE49-F238E27FC236}">
              <a16:creationId xmlns:a16="http://schemas.microsoft.com/office/drawing/2014/main" id="{EE6F9D21-FB81-4131-B3E8-134C23E48F5B}"/>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31" name="フローチャート: 判断 230">
          <a:extLst>
            <a:ext uri="{FF2B5EF4-FFF2-40B4-BE49-F238E27FC236}">
              <a16:creationId xmlns:a16="http://schemas.microsoft.com/office/drawing/2014/main" id="{BB89AF9E-976B-4EC0-8B16-BCAFA31E78E6}"/>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22CCE45-DF38-493E-A5FE-A98679E6131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7BE41F2-E0F4-4603-859A-D77E4B8D3D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A7021ED-B2AF-4AB8-AB8A-98A4E77F90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F6DF338-9899-4FF8-8FC1-65F3693EBB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DA6B4E0-49D9-4B23-BD4B-27C13A3597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151999</xdr:rowOff>
    </xdr:from>
    <xdr:to>
      <xdr:col>55</xdr:col>
      <xdr:colOff>50800</xdr:colOff>
      <xdr:row>64</xdr:row>
      <xdr:rowOff>82149</xdr:rowOff>
    </xdr:to>
    <xdr:sp macro="" textlink="">
      <xdr:nvSpPr>
        <xdr:cNvPr id="237" name="楕円 236">
          <a:extLst>
            <a:ext uri="{FF2B5EF4-FFF2-40B4-BE49-F238E27FC236}">
              <a16:creationId xmlns:a16="http://schemas.microsoft.com/office/drawing/2014/main" id="{AC9AAE0B-FF09-49EB-A4F0-FE7986A165D0}"/>
            </a:ext>
          </a:extLst>
        </xdr:cNvPr>
        <xdr:cNvSpPr/>
      </xdr:nvSpPr>
      <xdr:spPr>
        <a:xfrm>
          <a:off x="10426700" y="1095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66926</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6EE5CB20-E166-426B-8BEE-D9D2DA5E1E6C}"/>
            </a:ext>
          </a:extLst>
        </xdr:cNvPr>
        <xdr:cNvSpPr txBox="1"/>
      </xdr:nvSpPr>
      <xdr:spPr>
        <a:xfrm>
          <a:off x="10515600" y="1086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152392</xdr:rowOff>
    </xdr:from>
    <xdr:to>
      <xdr:col>50</xdr:col>
      <xdr:colOff>165100</xdr:colOff>
      <xdr:row>64</xdr:row>
      <xdr:rowOff>82542</xdr:rowOff>
    </xdr:to>
    <xdr:sp macro="" textlink="">
      <xdr:nvSpPr>
        <xdr:cNvPr id="239" name="楕円 238">
          <a:extLst>
            <a:ext uri="{FF2B5EF4-FFF2-40B4-BE49-F238E27FC236}">
              <a16:creationId xmlns:a16="http://schemas.microsoft.com/office/drawing/2014/main" id="{2D3441D2-9D25-4CB0-A43E-203BAB6708A2}"/>
            </a:ext>
          </a:extLst>
        </xdr:cNvPr>
        <xdr:cNvSpPr/>
      </xdr:nvSpPr>
      <xdr:spPr>
        <a:xfrm>
          <a:off x="9588500" y="109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31349</xdr:rowOff>
    </xdr:from>
    <xdr:to>
      <xdr:col>55</xdr:col>
      <xdr:colOff>0</xdr:colOff>
      <xdr:row>64</xdr:row>
      <xdr:rowOff>31742</xdr:rowOff>
    </xdr:to>
    <xdr:cxnSp macro="">
      <xdr:nvCxnSpPr>
        <xdr:cNvPr id="240" name="直線コネクタ 239">
          <a:extLst>
            <a:ext uri="{FF2B5EF4-FFF2-40B4-BE49-F238E27FC236}">
              <a16:creationId xmlns:a16="http://schemas.microsoft.com/office/drawing/2014/main" id="{997EB2AA-730C-4551-A412-10DF2217E4FA}"/>
            </a:ext>
          </a:extLst>
        </xdr:cNvPr>
        <xdr:cNvCxnSpPr/>
      </xdr:nvCxnSpPr>
      <xdr:spPr>
        <a:xfrm flipV="1">
          <a:off x="9639300" y="11004149"/>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152596</xdr:rowOff>
    </xdr:from>
    <xdr:to>
      <xdr:col>46</xdr:col>
      <xdr:colOff>38100</xdr:colOff>
      <xdr:row>64</xdr:row>
      <xdr:rowOff>82746</xdr:rowOff>
    </xdr:to>
    <xdr:sp macro="" textlink="">
      <xdr:nvSpPr>
        <xdr:cNvPr id="241" name="楕円 240">
          <a:extLst>
            <a:ext uri="{FF2B5EF4-FFF2-40B4-BE49-F238E27FC236}">
              <a16:creationId xmlns:a16="http://schemas.microsoft.com/office/drawing/2014/main" id="{23F30C8D-D3EA-4F78-97A1-4CBD96E639BD}"/>
            </a:ext>
          </a:extLst>
        </xdr:cNvPr>
        <xdr:cNvSpPr/>
      </xdr:nvSpPr>
      <xdr:spPr>
        <a:xfrm>
          <a:off x="8699500" y="109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31742</xdr:rowOff>
    </xdr:from>
    <xdr:to>
      <xdr:col>50</xdr:col>
      <xdr:colOff>114300</xdr:colOff>
      <xdr:row>64</xdr:row>
      <xdr:rowOff>31946</xdr:rowOff>
    </xdr:to>
    <xdr:cxnSp macro="">
      <xdr:nvCxnSpPr>
        <xdr:cNvPr id="242" name="直線コネクタ 241">
          <a:extLst>
            <a:ext uri="{FF2B5EF4-FFF2-40B4-BE49-F238E27FC236}">
              <a16:creationId xmlns:a16="http://schemas.microsoft.com/office/drawing/2014/main" id="{700F5AC4-DD00-4C9C-895B-45A538A01435}"/>
            </a:ext>
          </a:extLst>
        </xdr:cNvPr>
        <xdr:cNvCxnSpPr/>
      </xdr:nvCxnSpPr>
      <xdr:spPr>
        <a:xfrm flipV="1">
          <a:off x="8750300" y="11004542"/>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152582</xdr:rowOff>
    </xdr:from>
    <xdr:to>
      <xdr:col>41</xdr:col>
      <xdr:colOff>101600</xdr:colOff>
      <xdr:row>64</xdr:row>
      <xdr:rowOff>82732</xdr:rowOff>
    </xdr:to>
    <xdr:sp macro="" textlink="">
      <xdr:nvSpPr>
        <xdr:cNvPr id="243" name="楕円 242">
          <a:extLst>
            <a:ext uri="{FF2B5EF4-FFF2-40B4-BE49-F238E27FC236}">
              <a16:creationId xmlns:a16="http://schemas.microsoft.com/office/drawing/2014/main" id="{5E9C3ADA-B343-4952-9B38-0E4390AC4D7B}"/>
            </a:ext>
          </a:extLst>
        </xdr:cNvPr>
        <xdr:cNvSpPr/>
      </xdr:nvSpPr>
      <xdr:spPr>
        <a:xfrm>
          <a:off x="7810500" y="1095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31932</xdr:rowOff>
    </xdr:from>
    <xdr:to>
      <xdr:col>45</xdr:col>
      <xdr:colOff>177800</xdr:colOff>
      <xdr:row>64</xdr:row>
      <xdr:rowOff>31946</xdr:rowOff>
    </xdr:to>
    <xdr:cxnSp macro="">
      <xdr:nvCxnSpPr>
        <xdr:cNvPr id="244" name="直線コネクタ 243">
          <a:extLst>
            <a:ext uri="{FF2B5EF4-FFF2-40B4-BE49-F238E27FC236}">
              <a16:creationId xmlns:a16="http://schemas.microsoft.com/office/drawing/2014/main" id="{EA655361-443A-4243-BEAC-6D09F2511CF0}"/>
            </a:ext>
          </a:extLst>
        </xdr:cNvPr>
        <xdr:cNvCxnSpPr/>
      </xdr:nvCxnSpPr>
      <xdr:spPr>
        <a:xfrm>
          <a:off x="7861300" y="11004732"/>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862AF91E-430E-40B2-A7ED-0BAD76CC697E}"/>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A4012DE0-8874-4669-A20C-7A6CD83990BC}"/>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47C38279-4004-43A6-AFA0-670126F4394B}"/>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382D851A-9A54-4619-86F4-B314FC7DCA04}"/>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73669</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0A0A94D1-D3F7-4039-8428-1AB4E816B46C}"/>
            </a:ext>
          </a:extLst>
        </xdr:cNvPr>
        <xdr:cNvSpPr txBox="1"/>
      </xdr:nvSpPr>
      <xdr:spPr>
        <a:xfrm>
          <a:off x="9327095" y="1104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73873</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36CC1970-0E96-47AB-A208-327548F3FD2A}"/>
            </a:ext>
          </a:extLst>
        </xdr:cNvPr>
        <xdr:cNvSpPr txBox="1"/>
      </xdr:nvSpPr>
      <xdr:spPr>
        <a:xfrm>
          <a:off x="8450795" y="1104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73859</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86E9D801-6B51-4B4B-ADE5-7953F7B31746}"/>
            </a:ext>
          </a:extLst>
        </xdr:cNvPr>
        <xdr:cNvSpPr txBox="1"/>
      </xdr:nvSpPr>
      <xdr:spPr>
        <a:xfrm>
          <a:off x="7561795" y="110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E86333CC-7315-40CE-B07F-7F5AED6D5A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29B41FDA-8184-4904-B36A-1BDE1D8E44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70E450FF-4CD5-4DB3-AE7F-287C7A7720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A9FA81B8-07D2-4582-B1F3-6F28E00745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292BEBF0-0993-4F4E-B8E1-ED8F195BE8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EF3243EF-3E89-43A9-83BD-5B95D235C0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7DF0C69C-1D6C-4404-B6C9-920850F8B4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22425039-88F3-4DC8-98C3-7793710271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5293DD23-B902-45AF-982F-336FC29FA07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63275186-6E5A-4B90-AAD9-E434C6D6A5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96CC9831-4143-405F-9DAB-A98663DE522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432F1B9F-AF53-461F-8B73-39A49363A12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8DA00C97-380B-42A4-B27C-7989B12D75D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B24B7BFE-45AF-4D74-A434-9457CEF5E59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F0AF5BA9-07AF-4A4C-8DF2-5DEE69A2910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89DD9073-EE24-46DD-BDED-2BF744C3D79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CCD0F919-B8AE-4473-9656-CC48B9111EC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5981410C-61A1-4E8C-A0DA-0F0B86D32D6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2B939A1A-C19E-4A70-8757-9E023CFBD54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EB1786EF-FA47-45F8-9BBB-7DB98243739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920A05BF-E388-40AB-8C74-5D2A4517382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784828ED-D9FA-42EA-812B-32CC218AE4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2E9321E8-3FB5-42D9-AB15-68297E5329B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4B44F678-C1D9-4C34-8ADB-825DCF43F6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EEB70CFE-04BB-43D1-8BF0-C53A9CD709F6}"/>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C6F80E6C-C491-4B1E-B5C0-35914C7003E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FD697541-A043-43CD-9328-49CD6D775EF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30C5ED54-6E1B-431C-9245-0C32BCC24A40}"/>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80" name="直線コネクタ 279">
          <a:extLst>
            <a:ext uri="{FF2B5EF4-FFF2-40B4-BE49-F238E27FC236}">
              <a16:creationId xmlns:a16="http://schemas.microsoft.com/office/drawing/2014/main" id="{2825309E-3DD2-4F24-A2A0-6BE1741A5D27}"/>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B35FF8BB-EBBC-46B0-AF1C-F57A0BB6F74A}"/>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82" name="フローチャート: 判断 281">
          <a:extLst>
            <a:ext uri="{FF2B5EF4-FFF2-40B4-BE49-F238E27FC236}">
              <a16:creationId xmlns:a16="http://schemas.microsoft.com/office/drawing/2014/main" id="{12CF1349-4BC8-4C13-9923-19D99E502E1A}"/>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83" name="フローチャート: 判断 282">
          <a:extLst>
            <a:ext uri="{FF2B5EF4-FFF2-40B4-BE49-F238E27FC236}">
              <a16:creationId xmlns:a16="http://schemas.microsoft.com/office/drawing/2014/main" id="{BECDB41A-B992-4C21-A630-CEC322357FA5}"/>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84" name="フローチャート: 判断 283">
          <a:extLst>
            <a:ext uri="{FF2B5EF4-FFF2-40B4-BE49-F238E27FC236}">
              <a16:creationId xmlns:a16="http://schemas.microsoft.com/office/drawing/2014/main" id="{8AFAC0D7-4E03-4ED5-A237-EB1A955905F5}"/>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85" name="フローチャート: 判断 284">
          <a:extLst>
            <a:ext uri="{FF2B5EF4-FFF2-40B4-BE49-F238E27FC236}">
              <a16:creationId xmlns:a16="http://schemas.microsoft.com/office/drawing/2014/main" id="{01FA0A5C-D2E8-4F7C-8F48-E2EA16F65ACE}"/>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86" name="フローチャート: 判断 285">
          <a:extLst>
            <a:ext uri="{FF2B5EF4-FFF2-40B4-BE49-F238E27FC236}">
              <a16:creationId xmlns:a16="http://schemas.microsoft.com/office/drawing/2014/main" id="{F3C103E3-DF08-4F80-B9FC-F295C9614BCA}"/>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1CD5A40A-6C7D-4BB2-A613-374CCCC3A9E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BD3FE6EE-FC67-455B-8361-73A04F8E57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542B33E8-8B63-4458-A4F0-EBEED28A346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E6558C4-C09A-481A-84B7-C4BC613052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58087D50-103D-443C-B62E-A29C57252F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92" name="楕円 291">
          <a:extLst>
            <a:ext uri="{FF2B5EF4-FFF2-40B4-BE49-F238E27FC236}">
              <a16:creationId xmlns:a16="http://schemas.microsoft.com/office/drawing/2014/main" id="{E98CD150-E631-44F6-9234-D6C10EFA136A}"/>
            </a:ext>
          </a:extLst>
        </xdr:cNvPr>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153052</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4260D8D-27BE-46F5-B000-C4BE4C017577}"/>
            </a:ext>
          </a:extLst>
        </xdr:cNvPr>
        <xdr:cNvSpPr txBox="1"/>
      </xdr:nvSpPr>
      <xdr:spPr>
        <a:xfrm>
          <a:off x="4673600" y="1404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84455</xdr:rowOff>
    </xdr:from>
    <xdr:to>
      <xdr:col>20</xdr:col>
      <xdr:colOff>38100</xdr:colOff>
      <xdr:row>84</xdr:row>
      <xdr:rowOff>14605</xdr:rowOff>
    </xdr:to>
    <xdr:sp macro="" textlink="">
      <xdr:nvSpPr>
        <xdr:cNvPr id="294" name="楕円 293">
          <a:extLst>
            <a:ext uri="{FF2B5EF4-FFF2-40B4-BE49-F238E27FC236}">
              <a16:creationId xmlns:a16="http://schemas.microsoft.com/office/drawing/2014/main" id="{C444D354-ED7B-4C38-B02E-89C916884108}"/>
            </a:ext>
          </a:extLst>
        </xdr:cNvPr>
        <xdr:cNvSpPr/>
      </xdr:nvSpPr>
      <xdr:spPr>
        <a:xfrm>
          <a:off x="3746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xdr:rowOff>
    </xdr:from>
    <xdr:to>
      <xdr:col>24</xdr:col>
      <xdr:colOff>63500</xdr:colOff>
      <xdr:row>83</xdr:row>
      <xdr:rowOff>135255</xdr:rowOff>
    </xdr:to>
    <xdr:cxnSp macro="">
      <xdr:nvCxnSpPr>
        <xdr:cNvPr id="295" name="直線コネクタ 294">
          <a:extLst>
            <a:ext uri="{FF2B5EF4-FFF2-40B4-BE49-F238E27FC236}">
              <a16:creationId xmlns:a16="http://schemas.microsoft.com/office/drawing/2014/main" id="{467D590F-115F-4829-BB61-7059ABE9D756}"/>
            </a:ext>
          </a:extLst>
        </xdr:cNvPr>
        <xdr:cNvCxnSpPr/>
      </xdr:nvCxnSpPr>
      <xdr:spPr>
        <a:xfrm flipV="1">
          <a:off x="3797300" y="1423987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296" name="楕円 295">
          <a:extLst>
            <a:ext uri="{FF2B5EF4-FFF2-40B4-BE49-F238E27FC236}">
              <a16:creationId xmlns:a16="http://schemas.microsoft.com/office/drawing/2014/main" id="{3A77ECED-D2B8-4113-A822-4705B5D8B2B5}"/>
            </a:ext>
          </a:extLst>
        </xdr:cNvPr>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135255</xdr:rowOff>
    </xdr:to>
    <xdr:cxnSp macro="">
      <xdr:nvCxnSpPr>
        <xdr:cNvPr id="297" name="直線コネクタ 296">
          <a:extLst>
            <a:ext uri="{FF2B5EF4-FFF2-40B4-BE49-F238E27FC236}">
              <a16:creationId xmlns:a16="http://schemas.microsoft.com/office/drawing/2014/main" id="{7F5BC25E-5407-402E-96A3-7585012C351E}"/>
            </a:ext>
          </a:extLst>
        </xdr:cNvPr>
        <xdr:cNvCxnSpPr/>
      </xdr:nvCxnSpPr>
      <xdr:spPr>
        <a:xfrm>
          <a:off x="2908300" y="143103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29211</xdr:rowOff>
    </xdr:from>
    <xdr:to>
      <xdr:col>10</xdr:col>
      <xdr:colOff>165100</xdr:colOff>
      <xdr:row>83</xdr:row>
      <xdr:rowOff>130811</xdr:rowOff>
    </xdr:to>
    <xdr:sp macro="" textlink="">
      <xdr:nvSpPr>
        <xdr:cNvPr id="298" name="楕円 297">
          <a:extLst>
            <a:ext uri="{FF2B5EF4-FFF2-40B4-BE49-F238E27FC236}">
              <a16:creationId xmlns:a16="http://schemas.microsoft.com/office/drawing/2014/main" id="{1BEC4956-F9C2-4431-990A-5BE668D18BFC}"/>
            </a:ext>
          </a:extLst>
        </xdr:cNvPr>
        <xdr:cNvSpPr/>
      </xdr:nvSpPr>
      <xdr:spPr>
        <a:xfrm>
          <a:off x="1968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80011</xdr:rowOff>
    </xdr:from>
    <xdr:to>
      <xdr:col>15</xdr:col>
      <xdr:colOff>50800</xdr:colOff>
      <xdr:row>83</xdr:row>
      <xdr:rowOff>80011</xdr:rowOff>
    </xdr:to>
    <xdr:cxnSp macro="">
      <xdr:nvCxnSpPr>
        <xdr:cNvPr id="299" name="直線コネクタ 298">
          <a:extLst>
            <a:ext uri="{FF2B5EF4-FFF2-40B4-BE49-F238E27FC236}">
              <a16:creationId xmlns:a16="http://schemas.microsoft.com/office/drawing/2014/main" id="{619E84EA-7596-4AB7-B3BA-8732AEBEE054}"/>
            </a:ext>
          </a:extLst>
        </xdr:cNvPr>
        <xdr:cNvCxnSpPr/>
      </xdr:nvCxnSpPr>
      <xdr:spPr>
        <a:xfrm>
          <a:off x="2019300" y="14310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00" name="n_1aveValue【公営住宅】&#10;有形固定資産減価償却率">
          <a:extLst>
            <a:ext uri="{FF2B5EF4-FFF2-40B4-BE49-F238E27FC236}">
              <a16:creationId xmlns:a16="http://schemas.microsoft.com/office/drawing/2014/main" id="{8D8A7FCE-D829-44B4-8EC1-5F4C9ED24A65}"/>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01" name="n_2aveValue【公営住宅】&#10;有形固定資産減価償却率">
          <a:extLst>
            <a:ext uri="{FF2B5EF4-FFF2-40B4-BE49-F238E27FC236}">
              <a16:creationId xmlns:a16="http://schemas.microsoft.com/office/drawing/2014/main" id="{5F853678-3F39-46EC-AC05-7BDF05ADD620}"/>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02" name="n_3aveValue【公営住宅】&#10;有形固定資産減価償却率">
          <a:extLst>
            <a:ext uri="{FF2B5EF4-FFF2-40B4-BE49-F238E27FC236}">
              <a16:creationId xmlns:a16="http://schemas.microsoft.com/office/drawing/2014/main" id="{1515D371-5FD2-4D35-85CA-632604C370C1}"/>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03" name="n_4aveValue【公営住宅】&#10;有形固定資産減価償却率">
          <a:extLst>
            <a:ext uri="{FF2B5EF4-FFF2-40B4-BE49-F238E27FC236}">
              <a16:creationId xmlns:a16="http://schemas.microsoft.com/office/drawing/2014/main" id="{97C1617A-EDFA-47AE-95D3-95156C536908}"/>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5732</xdr:rowOff>
    </xdr:from>
    <xdr:ext cx="405111" cy="259045"/>
    <xdr:sp macro="" textlink="">
      <xdr:nvSpPr>
        <xdr:cNvPr id="304" name="n_1mainValue【公営住宅】&#10;有形固定資産減価償却率">
          <a:extLst>
            <a:ext uri="{FF2B5EF4-FFF2-40B4-BE49-F238E27FC236}">
              <a16:creationId xmlns:a16="http://schemas.microsoft.com/office/drawing/2014/main" id="{C70929F9-B12C-4BCC-8F6A-AE784D3BC2A4}"/>
            </a:ext>
          </a:extLst>
        </xdr:cNvPr>
        <xdr:cNvSpPr txBox="1"/>
      </xdr:nvSpPr>
      <xdr:spPr>
        <a:xfrm>
          <a:off x="35820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05" name="n_2mainValue【公営住宅】&#10;有形固定資産減価償却率">
          <a:extLst>
            <a:ext uri="{FF2B5EF4-FFF2-40B4-BE49-F238E27FC236}">
              <a16:creationId xmlns:a16="http://schemas.microsoft.com/office/drawing/2014/main" id="{33C0455C-3E7D-41CF-986B-94B291BAE6C1}"/>
            </a:ext>
          </a:extLst>
        </xdr:cNvPr>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121938</xdr:rowOff>
    </xdr:from>
    <xdr:ext cx="405111" cy="259045"/>
    <xdr:sp macro="" textlink="">
      <xdr:nvSpPr>
        <xdr:cNvPr id="306" name="n_3mainValue【公営住宅】&#10;有形固定資産減価償却率">
          <a:extLst>
            <a:ext uri="{FF2B5EF4-FFF2-40B4-BE49-F238E27FC236}">
              <a16:creationId xmlns:a16="http://schemas.microsoft.com/office/drawing/2014/main" id="{0D5FF139-39EB-4DB0-93FD-2101176E302A}"/>
            </a:ext>
          </a:extLst>
        </xdr:cNvPr>
        <xdr:cNvSpPr txBox="1"/>
      </xdr:nvSpPr>
      <xdr:spPr>
        <a:xfrm>
          <a:off x="1816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B565CB2E-DF03-440F-9DD9-CC139D1128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207CE335-5548-4CAA-82D7-4983AE930D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7C33F1B1-4126-46B5-9419-7BFCFA5250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BF50EA67-2C98-4499-8BC1-0DFE2CA733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81F73F03-4D22-49B0-88AB-A1504246410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C7CBFEBC-4F94-4919-A32F-CD4AD789A1C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E7467397-B072-498C-A4FA-77CD803129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325363F3-B7E6-4DCD-8AB5-1DA4804AA3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7BDE6F98-06AB-4620-9AB3-F2C1E24F0A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F71EA2B3-C6E4-4651-A201-BFBE776531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2B75BFC3-0245-4106-92FB-A04162F2E79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871B799C-B8CF-4DEF-9D0B-A15453F348A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53F29A44-C761-4A13-8766-550B292EFE9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6F344501-E6C7-422F-B656-9D9532CC619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D6CE7FF1-EDA1-4CC7-8D52-4C04CD40120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2" name="テキスト ボックス 321">
          <a:extLst>
            <a:ext uri="{FF2B5EF4-FFF2-40B4-BE49-F238E27FC236}">
              <a16:creationId xmlns:a16="http://schemas.microsoft.com/office/drawing/2014/main" id="{81F23785-CAED-4FFC-BE31-9D8BC6016202}"/>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81EACD26-1B20-4DAE-8543-C3ADB0738C2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4" name="テキスト ボックス 323">
          <a:extLst>
            <a:ext uri="{FF2B5EF4-FFF2-40B4-BE49-F238E27FC236}">
              <a16:creationId xmlns:a16="http://schemas.microsoft.com/office/drawing/2014/main" id="{9AD11E61-CB79-4EEF-B63A-8E5E756A73A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D198D3F5-41F4-4A96-B36A-E615AEB7F9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6" name="テキスト ボックス 325">
          <a:extLst>
            <a:ext uri="{FF2B5EF4-FFF2-40B4-BE49-F238E27FC236}">
              <a16:creationId xmlns:a16="http://schemas.microsoft.com/office/drawing/2014/main" id="{14DC8884-0A39-4122-B051-04B822C3B85B}"/>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D134756C-1DD5-4331-A0D9-8202F8451D5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0F6B5935-B7B2-4CC4-BD52-852FCE866A8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D7D30995-38B1-4266-A644-DBE848EB1F5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30" name="直線コネクタ 329">
          <a:extLst>
            <a:ext uri="{FF2B5EF4-FFF2-40B4-BE49-F238E27FC236}">
              <a16:creationId xmlns:a16="http://schemas.microsoft.com/office/drawing/2014/main" id="{53732BFB-0023-47CB-B0A6-B4C16B8E0E65}"/>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31" name="【公営住宅】&#10;一人当たり面積最小値テキスト">
          <a:extLst>
            <a:ext uri="{FF2B5EF4-FFF2-40B4-BE49-F238E27FC236}">
              <a16:creationId xmlns:a16="http://schemas.microsoft.com/office/drawing/2014/main" id="{98252C6E-09E8-4788-8972-A7D5D1DA28F1}"/>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32" name="直線コネクタ 331">
          <a:extLst>
            <a:ext uri="{FF2B5EF4-FFF2-40B4-BE49-F238E27FC236}">
              <a16:creationId xmlns:a16="http://schemas.microsoft.com/office/drawing/2014/main" id="{B31969E1-B004-4AC2-823F-F863B0A4EEDE}"/>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33" name="【公営住宅】&#10;一人当たり面積最大値テキスト">
          <a:extLst>
            <a:ext uri="{FF2B5EF4-FFF2-40B4-BE49-F238E27FC236}">
              <a16:creationId xmlns:a16="http://schemas.microsoft.com/office/drawing/2014/main" id="{9BA0E878-4F64-4969-8386-77C46F832786}"/>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34" name="直線コネクタ 333">
          <a:extLst>
            <a:ext uri="{FF2B5EF4-FFF2-40B4-BE49-F238E27FC236}">
              <a16:creationId xmlns:a16="http://schemas.microsoft.com/office/drawing/2014/main" id="{6C73A831-CB08-4F65-99E5-C9005396007C}"/>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35" name="【公営住宅】&#10;一人当たり面積平均値テキスト">
          <a:extLst>
            <a:ext uri="{FF2B5EF4-FFF2-40B4-BE49-F238E27FC236}">
              <a16:creationId xmlns:a16="http://schemas.microsoft.com/office/drawing/2014/main" id="{B473104B-4C55-427B-BF22-111B971FAB61}"/>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36" name="フローチャート: 判断 335">
          <a:extLst>
            <a:ext uri="{FF2B5EF4-FFF2-40B4-BE49-F238E27FC236}">
              <a16:creationId xmlns:a16="http://schemas.microsoft.com/office/drawing/2014/main" id="{3CCFF0C5-C542-4D23-9912-80A23BF9CD7A}"/>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37" name="フローチャート: 判断 336">
          <a:extLst>
            <a:ext uri="{FF2B5EF4-FFF2-40B4-BE49-F238E27FC236}">
              <a16:creationId xmlns:a16="http://schemas.microsoft.com/office/drawing/2014/main" id="{60AB7B7A-AE58-4C1C-B0E6-0903A5F7DE50}"/>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38" name="フローチャート: 判断 337">
          <a:extLst>
            <a:ext uri="{FF2B5EF4-FFF2-40B4-BE49-F238E27FC236}">
              <a16:creationId xmlns:a16="http://schemas.microsoft.com/office/drawing/2014/main" id="{941BC394-8D59-4FD3-B74A-A32D8E37A956}"/>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39" name="フローチャート: 判断 338">
          <a:extLst>
            <a:ext uri="{FF2B5EF4-FFF2-40B4-BE49-F238E27FC236}">
              <a16:creationId xmlns:a16="http://schemas.microsoft.com/office/drawing/2014/main" id="{7EE2A461-B164-48F4-B22D-D8DA7C60C010}"/>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40" name="フローチャート: 判断 339">
          <a:extLst>
            <a:ext uri="{FF2B5EF4-FFF2-40B4-BE49-F238E27FC236}">
              <a16:creationId xmlns:a16="http://schemas.microsoft.com/office/drawing/2014/main" id="{75BDFB3C-39A7-4BD6-9BC6-3F27456ED0EC}"/>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8727A20B-DFDD-49EF-9164-A97A356135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8EBE740F-6A3A-4372-AB7A-51715CCB29B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35DB2545-0C18-4BA5-BFAD-3EE6C207CC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F97F3A1E-4200-46EC-9B8F-D9A33D2966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DC62D40B-126C-4CD3-A2AD-CD11DE3FC9B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92760</xdr:rowOff>
    </xdr:from>
    <xdr:to>
      <xdr:col>55</xdr:col>
      <xdr:colOff>50800</xdr:colOff>
      <xdr:row>86</xdr:row>
      <xdr:rowOff>22910</xdr:rowOff>
    </xdr:to>
    <xdr:sp macro="" textlink="">
      <xdr:nvSpPr>
        <xdr:cNvPr id="346" name="楕円 345">
          <a:extLst>
            <a:ext uri="{FF2B5EF4-FFF2-40B4-BE49-F238E27FC236}">
              <a16:creationId xmlns:a16="http://schemas.microsoft.com/office/drawing/2014/main" id="{43510E5B-AB65-485D-9F7D-23306471D29C}"/>
            </a:ext>
          </a:extLst>
        </xdr:cNvPr>
        <xdr:cNvSpPr/>
      </xdr:nvSpPr>
      <xdr:spPr>
        <a:xfrm>
          <a:off x="10426700" y="1466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71187</xdr:rowOff>
    </xdr:from>
    <xdr:ext cx="469744" cy="259045"/>
    <xdr:sp macro="" textlink="">
      <xdr:nvSpPr>
        <xdr:cNvPr id="347" name="【公営住宅】&#10;一人当たり面積該当値テキスト">
          <a:extLst>
            <a:ext uri="{FF2B5EF4-FFF2-40B4-BE49-F238E27FC236}">
              <a16:creationId xmlns:a16="http://schemas.microsoft.com/office/drawing/2014/main" id="{ABED211A-5683-464A-9AA3-A5ACC901A77B}"/>
            </a:ext>
          </a:extLst>
        </xdr:cNvPr>
        <xdr:cNvSpPr txBox="1"/>
      </xdr:nvSpPr>
      <xdr:spPr>
        <a:xfrm>
          <a:off x="10515600" y="1464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90779</xdr:rowOff>
    </xdr:from>
    <xdr:to>
      <xdr:col>50</xdr:col>
      <xdr:colOff>165100</xdr:colOff>
      <xdr:row>86</xdr:row>
      <xdr:rowOff>20929</xdr:rowOff>
    </xdr:to>
    <xdr:sp macro="" textlink="">
      <xdr:nvSpPr>
        <xdr:cNvPr id="348" name="楕円 347">
          <a:extLst>
            <a:ext uri="{FF2B5EF4-FFF2-40B4-BE49-F238E27FC236}">
              <a16:creationId xmlns:a16="http://schemas.microsoft.com/office/drawing/2014/main" id="{473186E2-67A1-4D15-BE1E-E03C8BD0E568}"/>
            </a:ext>
          </a:extLst>
        </xdr:cNvPr>
        <xdr:cNvSpPr/>
      </xdr:nvSpPr>
      <xdr:spPr>
        <a:xfrm>
          <a:off x="9588500" y="146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141579</xdr:rowOff>
    </xdr:from>
    <xdr:to>
      <xdr:col>55</xdr:col>
      <xdr:colOff>0</xdr:colOff>
      <xdr:row>85</xdr:row>
      <xdr:rowOff>143560</xdr:rowOff>
    </xdr:to>
    <xdr:cxnSp macro="">
      <xdr:nvCxnSpPr>
        <xdr:cNvPr id="349" name="直線コネクタ 348">
          <a:extLst>
            <a:ext uri="{FF2B5EF4-FFF2-40B4-BE49-F238E27FC236}">
              <a16:creationId xmlns:a16="http://schemas.microsoft.com/office/drawing/2014/main" id="{006E55F7-C33A-4489-A6F3-128AA8E20F17}"/>
            </a:ext>
          </a:extLst>
        </xdr:cNvPr>
        <xdr:cNvCxnSpPr/>
      </xdr:nvCxnSpPr>
      <xdr:spPr>
        <a:xfrm>
          <a:off x="9639300" y="14714829"/>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90399</xdr:rowOff>
    </xdr:from>
    <xdr:to>
      <xdr:col>46</xdr:col>
      <xdr:colOff>38100</xdr:colOff>
      <xdr:row>86</xdr:row>
      <xdr:rowOff>20549</xdr:rowOff>
    </xdr:to>
    <xdr:sp macro="" textlink="">
      <xdr:nvSpPr>
        <xdr:cNvPr id="350" name="楕円 349">
          <a:extLst>
            <a:ext uri="{FF2B5EF4-FFF2-40B4-BE49-F238E27FC236}">
              <a16:creationId xmlns:a16="http://schemas.microsoft.com/office/drawing/2014/main" id="{8F443FC5-E6CD-4F8A-BED1-2BFFE8DD7379}"/>
            </a:ext>
          </a:extLst>
        </xdr:cNvPr>
        <xdr:cNvSpPr/>
      </xdr:nvSpPr>
      <xdr:spPr>
        <a:xfrm>
          <a:off x="8699500" y="146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141199</xdr:rowOff>
    </xdr:from>
    <xdr:to>
      <xdr:col>50</xdr:col>
      <xdr:colOff>114300</xdr:colOff>
      <xdr:row>85</xdr:row>
      <xdr:rowOff>141579</xdr:rowOff>
    </xdr:to>
    <xdr:cxnSp macro="">
      <xdr:nvCxnSpPr>
        <xdr:cNvPr id="351" name="直線コネクタ 350">
          <a:extLst>
            <a:ext uri="{FF2B5EF4-FFF2-40B4-BE49-F238E27FC236}">
              <a16:creationId xmlns:a16="http://schemas.microsoft.com/office/drawing/2014/main" id="{F1C8922C-5B29-4D65-B4CE-EF2B49410D5C}"/>
            </a:ext>
          </a:extLst>
        </xdr:cNvPr>
        <xdr:cNvCxnSpPr/>
      </xdr:nvCxnSpPr>
      <xdr:spPr>
        <a:xfrm>
          <a:off x="8750300" y="1471444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90323</xdr:rowOff>
    </xdr:from>
    <xdr:to>
      <xdr:col>41</xdr:col>
      <xdr:colOff>101600</xdr:colOff>
      <xdr:row>86</xdr:row>
      <xdr:rowOff>20473</xdr:rowOff>
    </xdr:to>
    <xdr:sp macro="" textlink="">
      <xdr:nvSpPr>
        <xdr:cNvPr id="352" name="楕円 351">
          <a:extLst>
            <a:ext uri="{FF2B5EF4-FFF2-40B4-BE49-F238E27FC236}">
              <a16:creationId xmlns:a16="http://schemas.microsoft.com/office/drawing/2014/main" id="{895291F1-84A4-4DFD-9C7A-BEDD9844F70F}"/>
            </a:ext>
          </a:extLst>
        </xdr:cNvPr>
        <xdr:cNvSpPr/>
      </xdr:nvSpPr>
      <xdr:spPr>
        <a:xfrm>
          <a:off x="7810500" y="146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141123</xdr:rowOff>
    </xdr:from>
    <xdr:to>
      <xdr:col>45</xdr:col>
      <xdr:colOff>177800</xdr:colOff>
      <xdr:row>85</xdr:row>
      <xdr:rowOff>141199</xdr:rowOff>
    </xdr:to>
    <xdr:cxnSp macro="">
      <xdr:nvCxnSpPr>
        <xdr:cNvPr id="353" name="直線コネクタ 352">
          <a:extLst>
            <a:ext uri="{FF2B5EF4-FFF2-40B4-BE49-F238E27FC236}">
              <a16:creationId xmlns:a16="http://schemas.microsoft.com/office/drawing/2014/main" id="{4416DB47-1304-436E-8BDC-C37FA86F25F0}"/>
            </a:ext>
          </a:extLst>
        </xdr:cNvPr>
        <xdr:cNvCxnSpPr/>
      </xdr:nvCxnSpPr>
      <xdr:spPr>
        <a:xfrm>
          <a:off x="7861300" y="1471437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54" name="n_1aveValue【公営住宅】&#10;一人当たり面積">
          <a:extLst>
            <a:ext uri="{FF2B5EF4-FFF2-40B4-BE49-F238E27FC236}">
              <a16:creationId xmlns:a16="http://schemas.microsoft.com/office/drawing/2014/main" id="{70F29C4B-3BB0-4F66-9FF7-8B89C63A88AF}"/>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55" name="n_2aveValue【公営住宅】&#10;一人当たり面積">
          <a:extLst>
            <a:ext uri="{FF2B5EF4-FFF2-40B4-BE49-F238E27FC236}">
              <a16:creationId xmlns:a16="http://schemas.microsoft.com/office/drawing/2014/main" id="{5FE01C1C-4542-4995-879A-B24067D203B7}"/>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56" name="n_3aveValue【公営住宅】&#10;一人当たり面積">
          <a:extLst>
            <a:ext uri="{FF2B5EF4-FFF2-40B4-BE49-F238E27FC236}">
              <a16:creationId xmlns:a16="http://schemas.microsoft.com/office/drawing/2014/main" id="{818733E8-9407-4A53-AC85-E85DCE0E3D16}"/>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57" name="n_4aveValue【公営住宅】&#10;一人当たり面積">
          <a:extLst>
            <a:ext uri="{FF2B5EF4-FFF2-40B4-BE49-F238E27FC236}">
              <a16:creationId xmlns:a16="http://schemas.microsoft.com/office/drawing/2014/main" id="{E152A6F2-239B-47DC-86CA-5D26602A62E4}"/>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12056</xdr:rowOff>
    </xdr:from>
    <xdr:ext cx="469744" cy="259045"/>
    <xdr:sp macro="" textlink="">
      <xdr:nvSpPr>
        <xdr:cNvPr id="358" name="n_1mainValue【公営住宅】&#10;一人当たり面積">
          <a:extLst>
            <a:ext uri="{FF2B5EF4-FFF2-40B4-BE49-F238E27FC236}">
              <a16:creationId xmlns:a16="http://schemas.microsoft.com/office/drawing/2014/main" id="{0B5F6ED8-D566-4CF9-A525-8BB0BED3A61A}"/>
            </a:ext>
          </a:extLst>
        </xdr:cNvPr>
        <xdr:cNvSpPr txBox="1"/>
      </xdr:nvSpPr>
      <xdr:spPr>
        <a:xfrm>
          <a:off x="9391727" y="1475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11676</xdr:rowOff>
    </xdr:from>
    <xdr:ext cx="469744" cy="259045"/>
    <xdr:sp macro="" textlink="">
      <xdr:nvSpPr>
        <xdr:cNvPr id="359" name="n_2mainValue【公営住宅】&#10;一人当たり面積">
          <a:extLst>
            <a:ext uri="{FF2B5EF4-FFF2-40B4-BE49-F238E27FC236}">
              <a16:creationId xmlns:a16="http://schemas.microsoft.com/office/drawing/2014/main" id="{1E3863DC-906D-4FFB-B273-B578B0737F5B}"/>
            </a:ext>
          </a:extLst>
        </xdr:cNvPr>
        <xdr:cNvSpPr txBox="1"/>
      </xdr:nvSpPr>
      <xdr:spPr>
        <a:xfrm>
          <a:off x="8515427" y="147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11600</xdr:rowOff>
    </xdr:from>
    <xdr:ext cx="469744" cy="259045"/>
    <xdr:sp macro="" textlink="">
      <xdr:nvSpPr>
        <xdr:cNvPr id="360" name="n_3mainValue【公営住宅】&#10;一人当たり面積">
          <a:extLst>
            <a:ext uri="{FF2B5EF4-FFF2-40B4-BE49-F238E27FC236}">
              <a16:creationId xmlns:a16="http://schemas.microsoft.com/office/drawing/2014/main" id="{C3BB0DF6-01F5-4158-B51A-51D6B1763F2E}"/>
            </a:ext>
          </a:extLst>
        </xdr:cNvPr>
        <xdr:cNvSpPr txBox="1"/>
      </xdr:nvSpPr>
      <xdr:spPr>
        <a:xfrm>
          <a:off x="7626427" y="147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F37028F5-9FDC-4052-8E4C-12AE6D4D74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7BBA74C9-1AD7-471D-89B0-0994D02AA9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27968508-6183-4011-A93E-CFAE59B62B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660AB71A-7075-45F5-BECB-2C2E9718C7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AEA5D107-E749-423A-93C6-767006DF26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B17BF165-A95A-42D6-9506-573A4E58DB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78EC34FC-26F5-4971-AD48-1E72CBC2958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83E16695-C4BD-4B43-9DFF-A612C27D36D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78144863-EB88-4898-89F2-8A7F4C5AFA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2937F7AE-6AC5-48A1-809E-9CA976B2D8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B8AA3B7F-B361-4093-86DC-46DC31C5FD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CF752B9F-CE9F-4D30-B0AF-E7257A82B3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0F20F921-C611-48F4-A21B-1F6C7830C7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57D305D5-02FA-41F3-AA61-39C6EC9D1B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4740568E-057B-4854-954E-304603C2C8B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DEBF7B80-5AE8-47CF-8124-C86962A142A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0B42707-87F9-444B-9320-B16AFD90E9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79378738-C140-438F-B2FA-E7553BDAB7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6C382D98-3CCC-4A1F-8F9F-C7AACBD590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2083CB56-0A47-47D8-89B8-6734B3031B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F01AA14C-B535-4D17-A20D-F166ED8C1C5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65D5846D-5142-41C4-B04B-A5C5FC4B88C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EDBF991C-1A6F-4223-8577-E97EB1431B3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3D2176DB-8454-43C3-A77F-F04E68FBC4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61FD6574-1A86-4202-BA1A-94107668213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E27858A0-A256-4146-AA78-C455A43750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CCD9A3E7-7020-4924-9B50-3CC80B0B6F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84ADF8C5-4296-4B79-93D9-CA875F60C78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7CF85D0A-72F9-4DAC-87BB-E4805659C11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67B5E18D-6D66-49E9-9D07-3D6F7304688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3A12078C-F4CD-4756-B3AA-FCAA04A6C08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75C8ACE6-448B-4EC1-96C1-AB291D3A2A3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639404B4-AC1C-487F-8725-7DD33DEBBD5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15DE4DA5-830B-4F64-AB53-6E781B11A35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295D85B1-A4B1-44CE-95E4-25CB4FEFBF6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85CCAC00-E4C8-4045-AD32-659D93C143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138F558A-1758-43AB-9FCD-9F4AEDD9F74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8587AB2A-A1D0-4F6E-85CB-38C8BD5B20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282054A0-483E-4A99-AA77-C738DD2C8A5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EA3CB749-94B4-4F16-BFD3-FF2B4FF400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F2C9DD1E-E54A-474E-8C81-F672F676532E}"/>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E3FB1E79-1868-4DAF-95F3-B2DC269A220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F130965A-0E33-49BF-97BA-C810ABAF1AC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D56323D3-1F31-4085-A3A8-32C87029FEF5}"/>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5" name="直線コネクタ 404">
          <a:extLst>
            <a:ext uri="{FF2B5EF4-FFF2-40B4-BE49-F238E27FC236}">
              <a16:creationId xmlns:a16="http://schemas.microsoft.com/office/drawing/2014/main" id="{7BEF2B44-773F-4508-A72D-10DD1E7259C9}"/>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6DE40800-DF3F-43DC-B82E-2671D742466A}"/>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07" name="フローチャート: 判断 406">
          <a:extLst>
            <a:ext uri="{FF2B5EF4-FFF2-40B4-BE49-F238E27FC236}">
              <a16:creationId xmlns:a16="http://schemas.microsoft.com/office/drawing/2014/main" id="{F05D8FBF-900D-4738-AA97-F13664F5B48E}"/>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08" name="フローチャート: 判断 407">
          <a:extLst>
            <a:ext uri="{FF2B5EF4-FFF2-40B4-BE49-F238E27FC236}">
              <a16:creationId xmlns:a16="http://schemas.microsoft.com/office/drawing/2014/main" id="{A047EAC7-2ABF-4198-BAAE-94D7559340A0}"/>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09" name="フローチャート: 判断 408">
          <a:extLst>
            <a:ext uri="{FF2B5EF4-FFF2-40B4-BE49-F238E27FC236}">
              <a16:creationId xmlns:a16="http://schemas.microsoft.com/office/drawing/2014/main" id="{E2B6A5C3-B40D-4040-9945-F485CCFF93FF}"/>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10" name="フローチャート: 判断 409">
          <a:extLst>
            <a:ext uri="{FF2B5EF4-FFF2-40B4-BE49-F238E27FC236}">
              <a16:creationId xmlns:a16="http://schemas.microsoft.com/office/drawing/2014/main" id="{0213E9D8-AC11-4243-AF98-F0CB8B0441A3}"/>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11" name="フローチャート: 判断 410">
          <a:extLst>
            <a:ext uri="{FF2B5EF4-FFF2-40B4-BE49-F238E27FC236}">
              <a16:creationId xmlns:a16="http://schemas.microsoft.com/office/drawing/2014/main" id="{B30FF9E9-F3E4-4081-9FBA-450851257757}"/>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D829C122-AB78-4C0F-8214-783B9105D5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B7E1C14-1DD5-4AF0-8714-C005F43A481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1CA8C0DD-9B95-48BD-9A4B-7145A04E3E7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EA258C5C-9A2E-441E-BE60-022C234D3A2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BCD48941-1701-4E8C-803E-E2F311D63A4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46355</xdr:rowOff>
    </xdr:from>
    <xdr:to>
      <xdr:col>85</xdr:col>
      <xdr:colOff>177800</xdr:colOff>
      <xdr:row>40</xdr:row>
      <xdr:rowOff>147955</xdr:rowOff>
    </xdr:to>
    <xdr:sp macro="" textlink="">
      <xdr:nvSpPr>
        <xdr:cNvPr id="417" name="楕円 416">
          <a:extLst>
            <a:ext uri="{FF2B5EF4-FFF2-40B4-BE49-F238E27FC236}">
              <a16:creationId xmlns:a16="http://schemas.microsoft.com/office/drawing/2014/main" id="{F4FD50D8-0703-4B3E-947E-5FA226BC5317}"/>
            </a:ext>
          </a:extLst>
        </xdr:cNvPr>
        <xdr:cNvSpPr/>
      </xdr:nvSpPr>
      <xdr:spPr>
        <a:xfrm>
          <a:off x="162687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24782</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7ED3CF7E-19E1-4A6A-B829-BFA8B6E90BAA}"/>
            </a:ext>
          </a:extLst>
        </xdr:cNvPr>
        <xdr:cNvSpPr txBox="1"/>
      </xdr:nvSpPr>
      <xdr:spPr>
        <a:xfrm>
          <a:off x="16357600"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145415</xdr:rowOff>
    </xdr:from>
    <xdr:to>
      <xdr:col>81</xdr:col>
      <xdr:colOff>101600</xdr:colOff>
      <xdr:row>40</xdr:row>
      <xdr:rowOff>75565</xdr:rowOff>
    </xdr:to>
    <xdr:sp macro="" textlink="">
      <xdr:nvSpPr>
        <xdr:cNvPr id="419" name="楕円 418">
          <a:extLst>
            <a:ext uri="{FF2B5EF4-FFF2-40B4-BE49-F238E27FC236}">
              <a16:creationId xmlns:a16="http://schemas.microsoft.com/office/drawing/2014/main" id="{67B4DF9E-E669-4D4F-B014-A1A6948AD260}"/>
            </a:ext>
          </a:extLst>
        </xdr:cNvPr>
        <xdr:cNvSpPr/>
      </xdr:nvSpPr>
      <xdr:spPr>
        <a:xfrm>
          <a:off x="1543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24765</xdr:rowOff>
    </xdr:from>
    <xdr:to>
      <xdr:col>85</xdr:col>
      <xdr:colOff>127000</xdr:colOff>
      <xdr:row>40</xdr:row>
      <xdr:rowOff>97155</xdr:rowOff>
    </xdr:to>
    <xdr:cxnSp macro="">
      <xdr:nvCxnSpPr>
        <xdr:cNvPr id="420" name="直線コネクタ 419">
          <a:extLst>
            <a:ext uri="{FF2B5EF4-FFF2-40B4-BE49-F238E27FC236}">
              <a16:creationId xmlns:a16="http://schemas.microsoft.com/office/drawing/2014/main" id="{53A0612B-D992-4CA3-A90E-A9BA2388FADB}"/>
            </a:ext>
          </a:extLst>
        </xdr:cNvPr>
        <xdr:cNvCxnSpPr/>
      </xdr:nvCxnSpPr>
      <xdr:spPr>
        <a:xfrm>
          <a:off x="15481300" y="688276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421" name="楕円 420">
          <a:extLst>
            <a:ext uri="{FF2B5EF4-FFF2-40B4-BE49-F238E27FC236}">
              <a16:creationId xmlns:a16="http://schemas.microsoft.com/office/drawing/2014/main" id="{03A0D920-DF24-4D2B-95BD-67A722E0EA61}"/>
            </a:ext>
          </a:extLst>
        </xdr:cNvPr>
        <xdr:cNvSpPr/>
      </xdr:nvSpPr>
      <xdr:spPr>
        <a:xfrm>
          <a:off x="1454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24765</xdr:rowOff>
    </xdr:to>
    <xdr:cxnSp macro="">
      <xdr:nvCxnSpPr>
        <xdr:cNvPr id="422" name="直線コネクタ 421">
          <a:extLst>
            <a:ext uri="{FF2B5EF4-FFF2-40B4-BE49-F238E27FC236}">
              <a16:creationId xmlns:a16="http://schemas.microsoft.com/office/drawing/2014/main" id="{C6C96167-B8C3-455F-B3BC-62519607D4ED}"/>
            </a:ext>
          </a:extLst>
        </xdr:cNvPr>
        <xdr:cNvCxnSpPr/>
      </xdr:nvCxnSpPr>
      <xdr:spPr>
        <a:xfrm>
          <a:off x="14592300" y="6846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423" name="楕円 422">
          <a:extLst>
            <a:ext uri="{FF2B5EF4-FFF2-40B4-BE49-F238E27FC236}">
              <a16:creationId xmlns:a16="http://schemas.microsoft.com/office/drawing/2014/main" id="{51D4623E-B1ED-4034-938A-9F5F9068B7D4}"/>
            </a:ext>
          </a:extLst>
        </xdr:cNvPr>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160020</xdr:rowOff>
    </xdr:to>
    <xdr:cxnSp macro="">
      <xdr:nvCxnSpPr>
        <xdr:cNvPr id="424" name="直線コネクタ 423">
          <a:extLst>
            <a:ext uri="{FF2B5EF4-FFF2-40B4-BE49-F238E27FC236}">
              <a16:creationId xmlns:a16="http://schemas.microsoft.com/office/drawing/2014/main" id="{56D4A2CA-2D94-4DF0-8225-64363881D1F1}"/>
            </a:ext>
          </a:extLst>
        </xdr:cNvPr>
        <xdr:cNvCxnSpPr/>
      </xdr:nvCxnSpPr>
      <xdr:spPr>
        <a:xfrm>
          <a:off x="13703300" y="6810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1ABC84B8-2ACD-4323-8A76-CB43361410B4}"/>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069E7161-E751-4954-9DB8-436D57719C42}"/>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588825EC-A90B-4816-BCA9-E2225D1EE9EF}"/>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2C785C1F-029E-4BF5-90C0-2C639C067082}"/>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66692</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21343F50-F34A-482E-B2A3-08DE857A810D}"/>
            </a:ext>
          </a:extLst>
        </xdr:cNvPr>
        <xdr:cNvSpPr txBox="1"/>
      </xdr:nvSpPr>
      <xdr:spPr>
        <a:xfrm>
          <a:off x="152660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B759DFC0-28A0-4EDF-BECF-109A480CC761}"/>
            </a:ext>
          </a:extLst>
        </xdr:cNvPr>
        <xdr:cNvSpPr txBox="1"/>
      </xdr:nvSpPr>
      <xdr:spPr>
        <a:xfrm>
          <a:off x="14389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A3B7641C-259C-4055-89E2-885EB8BF21D2}"/>
            </a:ext>
          </a:extLst>
        </xdr:cNvPr>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124F3D6F-5478-4B27-8698-768265F135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6D33AE27-38A1-4657-A8E9-0449A316AD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5C1EAB81-FE4A-407F-88C3-2787ECA7A6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DA38B7F2-B62C-4BFE-AD2B-480C86D758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B24AC6CD-FB81-410E-A2E3-B918EF79C1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763D6A24-DB57-4796-83ED-8B276D04B5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79E5185D-6512-4D9F-8C8A-9018161149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E733FBD3-3BCC-44D0-B538-26949BF9609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36D26B97-13D1-4A20-A476-11371C60F4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ECA7A57E-7D22-4CFD-98F8-DEB3083ECA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a:extLst>
            <a:ext uri="{FF2B5EF4-FFF2-40B4-BE49-F238E27FC236}">
              <a16:creationId xmlns:a16="http://schemas.microsoft.com/office/drawing/2014/main" id="{E6B83C36-EF62-4E40-90EB-FB82BD216A1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a:extLst>
            <a:ext uri="{FF2B5EF4-FFF2-40B4-BE49-F238E27FC236}">
              <a16:creationId xmlns:a16="http://schemas.microsoft.com/office/drawing/2014/main" id="{A013D397-0712-4A63-B028-0658F6B8542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a:extLst>
            <a:ext uri="{FF2B5EF4-FFF2-40B4-BE49-F238E27FC236}">
              <a16:creationId xmlns:a16="http://schemas.microsoft.com/office/drawing/2014/main" id="{B7268670-DA31-49A8-9FC7-8A050709C6E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a:extLst>
            <a:ext uri="{FF2B5EF4-FFF2-40B4-BE49-F238E27FC236}">
              <a16:creationId xmlns:a16="http://schemas.microsoft.com/office/drawing/2014/main" id="{C2A07AF9-6144-43DC-8B2E-B841B583188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a:extLst>
            <a:ext uri="{FF2B5EF4-FFF2-40B4-BE49-F238E27FC236}">
              <a16:creationId xmlns:a16="http://schemas.microsoft.com/office/drawing/2014/main" id="{05CA9DEF-FC40-4599-8B95-7D65FDDAFE4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a:extLst>
            <a:ext uri="{FF2B5EF4-FFF2-40B4-BE49-F238E27FC236}">
              <a16:creationId xmlns:a16="http://schemas.microsoft.com/office/drawing/2014/main" id="{9FDC8320-9D07-491E-8745-ABF34A165D9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a:extLst>
            <a:ext uri="{FF2B5EF4-FFF2-40B4-BE49-F238E27FC236}">
              <a16:creationId xmlns:a16="http://schemas.microsoft.com/office/drawing/2014/main" id="{F8014ACF-5EB7-439E-A732-72EF02DCC3F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a:extLst>
            <a:ext uri="{FF2B5EF4-FFF2-40B4-BE49-F238E27FC236}">
              <a16:creationId xmlns:a16="http://schemas.microsoft.com/office/drawing/2014/main" id="{DD46FDA1-02D7-4737-A397-D49125AD96B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a:extLst>
            <a:ext uri="{FF2B5EF4-FFF2-40B4-BE49-F238E27FC236}">
              <a16:creationId xmlns:a16="http://schemas.microsoft.com/office/drawing/2014/main" id="{5146C8FC-378F-4ABF-81A6-735C0F73E0E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a:extLst>
            <a:ext uri="{FF2B5EF4-FFF2-40B4-BE49-F238E27FC236}">
              <a16:creationId xmlns:a16="http://schemas.microsoft.com/office/drawing/2014/main" id="{9E3D736D-4062-4094-9460-0A92FCEABB9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FB60F7AC-7815-4B9F-9391-F0A6570033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D300F586-D8C4-4A56-BDFD-635EA8B0BE8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E7C3F8F9-9AB4-4102-9BB1-EC8729890B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55" name="直線コネクタ 454">
          <a:extLst>
            <a:ext uri="{FF2B5EF4-FFF2-40B4-BE49-F238E27FC236}">
              <a16:creationId xmlns:a16="http://schemas.microsoft.com/office/drawing/2014/main" id="{0642A0A7-6B63-41A9-AE27-A5D4A71AABCB}"/>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805046B9-3607-4529-ABF7-E629A4248C6A}"/>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57" name="直線コネクタ 456">
          <a:extLst>
            <a:ext uri="{FF2B5EF4-FFF2-40B4-BE49-F238E27FC236}">
              <a16:creationId xmlns:a16="http://schemas.microsoft.com/office/drawing/2014/main" id="{B1AC12BB-C58E-4FB4-AC29-6F8CD36BED3A}"/>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1DEBE172-6B3A-47C4-9771-A77AEB0A586B}"/>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59" name="直線コネクタ 458">
          <a:extLst>
            <a:ext uri="{FF2B5EF4-FFF2-40B4-BE49-F238E27FC236}">
              <a16:creationId xmlns:a16="http://schemas.microsoft.com/office/drawing/2014/main" id="{74E751CA-ACE1-4B9E-9D3F-8B5A9CF04608}"/>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8EC33B80-BC00-4AFB-893A-AA988DBFCDE4}"/>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61" name="フローチャート: 判断 460">
          <a:extLst>
            <a:ext uri="{FF2B5EF4-FFF2-40B4-BE49-F238E27FC236}">
              <a16:creationId xmlns:a16="http://schemas.microsoft.com/office/drawing/2014/main" id="{65280A13-A877-4D9B-A5D9-FFC86EB7132E}"/>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62" name="フローチャート: 判断 461">
          <a:extLst>
            <a:ext uri="{FF2B5EF4-FFF2-40B4-BE49-F238E27FC236}">
              <a16:creationId xmlns:a16="http://schemas.microsoft.com/office/drawing/2014/main" id="{A9D4DD4F-008B-41C7-9654-4D805D2CD3FE}"/>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63" name="フローチャート: 判断 462">
          <a:extLst>
            <a:ext uri="{FF2B5EF4-FFF2-40B4-BE49-F238E27FC236}">
              <a16:creationId xmlns:a16="http://schemas.microsoft.com/office/drawing/2014/main" id="{3121EE8F-ACE6-48A4-A241-B0F2300EC659}"/>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64" name="フローチャート: 判断 463">
          <a:extLst>
            <a:ext uri="{FF2B5EF4-FFF2-40B4-BE49-F238E27FC236}">
              <a16:creationId xmlns:a16="http://schemas.microsoft.com/office/drawing/2014/main" id="{64E8134E-8A83-4D46-9BB3-615DC7D86028}"/>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65" name="フローチャート: 判断 464">
          <a:extLst>
            <a:ext uri="{FF2B5EF4-FFF2-40B4-BE49-F238E27FC236}">
              <a16:creationId xmlns:a16="http://schemas.microsoft.com/office/drawing/2014/main" id="{418AA2ED-28D3-43C0-B53A-F04AF2470DEF}"/>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787B7F15-BF16-4D8A-9304-3839B25245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C0536188-DCE1-4A86-A040-4B6373C3BB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11116E1F-BD3E-4D2A-816C-5A09FA07C4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DACF99DA-98B0-4C1C-BD84-9810565764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C9D0697E-F731-4ADC-8993-457455D282D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1016</xdr:rowOff>
    </xdr:from>
    <xdr:to>
      <xdr:col>116</xdr:col>
      <xdr:colOff>114300</xdr:colOff>
      <xdr:row>41</xdr:row>
      <xdr:rowOff>102616</xdr:rowOff>
    </xdr:to>
    <xdr:sp macro="" textlink="">
      <xdr:nvSpPr>
        <xdr:cNvPr id="471" name="楕円 470">
          <a:extLst>
            <a:ext uri="{FF2B5EF4-FFF2-40B4-BE49-F238E27FC236}">
              <a16:creationId xmlns:a16="http://schemas.microsoft.com/office/drawing/2014/main" id="{D980A428-04E7-481E-8C57-B533A7D34C63}"/>
            </a:ext>
          </a:extLst>
        </xdr:cNvPr>
        <xdr:cNvSpPr/>
      </xdr:nvSpPr>
      <xdr:spPr>
        <a:xfrm>
          <a:off x="22110700" y="70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150893</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B691EDA2-80E0-4FFC-A72C-F976BE38925C}"/>
            </a:ext>
          </a:extLst>
        </xdr:cNvPr>
        <xdr:cNvSpPr txBox="1"/>
      </xdr:nvSpPr>
      <xdr:spPr>
        <a:xfrm>
          <a:off x="22199600" y="700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macro="" textlink="">
      <xdr:nvSpPr>
        <xdr:cNvPr id="473" name="楕円 472">
          <a:extLst>
            <a:ext uri="{FF2B5EF4-FFF2-40B4-BE49-F238E27FC236}">
              <a16:creationId xmlns:a16="http://schemas.microsoft.com/office/drawing/2014/main" id="{EFE71E18-E4EF-4004-9E19-5A15D39D61F6}"/>
            </a:ext>
          </a:extLst>
        </xdr:cNvPr>
        <xdr:cNvSpPr/>
      </xdr:nvSpPr>
      <xdr:spPr>
        <a:xfrm>
          <a:off x="2127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51816</xdr:rowOff>
    </xdr:from>
    <xdr:to>
      <xdr:col>116</xdr:col>
      <xdr:colOff>63500</xdr:colOff>
      <xdr:row>41</xdr:row>
      <xdr:rowOff>53340</xdr:rowOff>
    </xdr:to>
    <xdr:cxnSp macro="">
      <xdr:nvCxnSpPr>
        <xdr:cNvPr id="474" name="直線コネクタ 473">
          <a:extLst>
            <a:ext uri="{FF2B5EF4-FFF2-40B4-BE49-F238E27FC236}">
              <a16:creationId xmlns:a16="http://schemas.microsoft.com/office/drawing/2014/main" id="{B57AD38F-E682-495A-87E8-9B662C71E614}"/>
            </a:ext>
          </a:extLst>
        </xdr:cNvPr>
        <xdr:cNvCxnSpPr/>
      </xdr:nvCxnSpPr>
      <xdr:spPr>
        <a:xfrm flipV="1">
          <a:off x="21323300" y="708126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3302</xdr:rowOff>
    </xdr:from>
    <xdr:to>
      <xdr:col>107</xdr:col>
      <xdr:colOff>101600</xdr:colOff>
      <xdr:row>41</xdr:row>
      <xdr:rowOff>104902</xdr:rowOff>
    </xdr:to>
    <xdr:sp macro="" textlink="">
      <xdr:nvSpPr>
        <xdr:cNvPr id="475" name="楕円 474">
          <a:extLst>
            <a:ext uri="{FF2B5EF4-FFF2-40B4-BE49-F238E27FC236}">
              <a16:creationId xmlns:a16="http://schemas.microsoft.com/office/drawing/2014/main" id="{C7FD90D1-6000-430D-84D4-B98144C31B7F}"/>
            </a:ext>
          </a:extLst>
        </xdr:cNvPr>
        <xdr:cNvSpPr/>
      </xdr:nvSpPr>
      <xdr:spPr>
        <a:xfrm>
          <a:off x="20383500" y="70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53340</xdr:rowOff>
    </xdr:from>
    <xdr:to>
      <xdr:col>111</xdr:col>
      <xdr:colOff>177800</xdr:colOff>
      <xdr:row>41</xdr:row>
      <xdr:rowOff>54102</xdr:rowOff>
    </xdr:to>
    <xdr:cxnSp macro="">
      <xdr:nvCxnSpPr>
        <xdr:cNvPr id="476" name="直線コネクタ 475">
          <a:extLst>
            <a:ext uri="{FF2B5EF4-FFF2-40B4-BE49-F238E27FC236}">
              <a16:creationId xmlns:a16="http://schemas.microsoft.com/office/drawing/2014/main" id="{F5082B25-9A38-402F-BB69-2B7F8D8C1789}"/>
            </a:ext>
          </a:extLst>
        </xdr:cNvPr>
        <xdr:cNvCxnSpPr/>
      </xdr:nvCxnSpPr>
      <xdr:spPr>
        <a:xfrm flipV="1">
          <a:off x="20434300" y="70827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3302</xdr:rowOff>
    </xdr:from>
    <xdr:to>
      <xdr:col>102</xdr:col>
      <xdr:colOff>165100</xdr:colOff>
      <xdr:row>41</xdr:row>
      <xdr:rowOff>104902</xdr:rowOff>
    </xdr:to>
    <xdr:sp macro="" textlink="">
      <xdr:nvSpPr>
        <xdr:cNvPr id="477" name="楕円 476">
          <a:extLst>
            <a:ext uri="{FF2B5EF4-FFF2-40B4-BE49-F238E27FC236}">
              <a16:creationId xmlns:a16="http://schemas.microsoft.com/office/drawing/2014/main" id="{076CFB84-FCE6-4397-A657-2F0A36A525CF}"/>
            </a:ext>
          </a:extLst>
        </xdr:cNvPr>
        <xdr:cNvSpPr/>
      </xdr:nvSpPr>
      <xdr:spPr>
        <a:xfrm>
          <a:off x="19494500" y="70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54102</xdr:rowOff>
    </xdr:from>
    <xdr:to>
      <xdr:col>107</xdr:col>
      <xdr:colOff>50800</xdr:colOff>
      <xdr:row>41</xdr:row>
      <xdr:rowOff>54102</xdr:rowOff>
    </xdr:to>
    <xdr:cxnSp macro="">
      <xdr:nvCxnSpPr>
        <xdr:cNvPr id="478" name="直線コネクタ 477">
          <a:extLst>
            <a:ext uri="{FF2B5EF4-FFF2-40B4-BE49-F238E27FC236}">
              <a16:creationId xmlns:a16="http://schemas.microsoft.com/office/drawing/2014/main" id="{116C0921-E0C1-4089-A113-0FDDE0B82A51}"/>
            </a:ext>
          </a:extLst>
        </xdr:cNvPr>
        <xdr:cNvCxnSpPr/>
      </xdr:nvCxnSpPr>
      <xdr:spPr>
        <a:xfrm>
          <a:off x="19545300" y="7083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4CD799C9-6603-4511-BD3E-AEFDFD050265}"/>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773E3378-4A52-4233-A580-096B5F5DB674}"/>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336D98F0-5FE8-4E8C-8E73-1C53507B7EEB}"/>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87EC63AA-197B-4AEA-8F1A-BF645C1C46D6}"/>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DA8446D1-2830-4869-BAA4-726A89F8D64B}"/>
            </a:ext>
          </a:extLst>
        </xdr:cNvPr>
        <xdr:cNvSpPr txBox="1"/>
      </xdr:nvSpPr>
      <xdr:spPr>
        <a:xfrm>
          <a:off x="21075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96029</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3A6E5588-D6A1-4EF8-9C4F-68A826FADC29}"/>
            </a:ext>
          </a:extLst>
        </xdr:cNvPr>
        <xdr:cNvSpPr txBox="1"/>
      </xdr:nvSpPr>
      <xdr:spPr>
        <a:xfrm>
          <a:off x="20199427"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96029</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346E6E82-DEA5-4435-A041-6C606A87DA07}"/>
            </a:ext>
          </a:extLst>
        </xdr:cNvPr>
        <xdr:cNvSpPr txBox="1"/>
      </xdr:nvSpPr>
      <xdr:spPr>
        <a:xfrm>
          <a:off x="19310427"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608F3B9C-C824-4103-8C88-0B22341D38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1AB14E30-DF1D-46C2-91EE-956A5F52E0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E84BE098-31DE-4218-BBD1-A9F2032A5E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AAEF4751-C7C2-47F9-9BF7-7189286852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8CDBEFD2-A600-4697-A0CF-C5DACE16FA4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C1822116-5055-49B9-8452-BEACD647FF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3EF710C6-6778-4EB6-91A6-3272DD97D2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DEA51A1D-607C-4E04-8D9A-9EA2ACB86A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FEA7A480-3F36-4F7F-98C4-B523BB9D0E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CC013DE9-27A2-4D8E-BB7C-87DAE187D1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7AE91B12-11AA-4E03-BBCD-B9DBA7031A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858682CE-45B7-475C-A569-BA8A84B90EA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2CEEF15F-9ECE-48ED-96E4-9657F987F37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C3CD75C2-6A67-42BA-8E8B-FE8A36E9BAE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36D59702-FCD1-49DF-A7D2-2E0185E615D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30C43E9F-8D53-4CFC-8E32-618183C3D35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A661CDDD-98BA-4CD5-BD1B-F70705F41D6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D133BC4E-417C-48FC-A8D7-10E2050999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70A16CE1-ED21-4F4A-8561-53DD054F46E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9EE7F015-FA7B-4013-90CD-DC6DEB3CE26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ABD620D2-80DC-429F-8786-11959304C5B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8C22FAB0-7A7F-44E3-8A1B-E6FC179F5D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91C55693-1ABF-4C98-A860-4D6E6EADE9B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2C7D6624-68FE-4095-9076-CDA6D6F976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10" name="直線コネクタ 509">
          <a:extLst>
            <a:ext uri="{FF2B5EF4-FFF2-40B4-BE49-F238E27FC236}">
              <a16:creationId xmlns:a16="http://schemas.microsoft.com/office/drawing/2014/main" id="{63CA5575-7C55-4617-8991-1D0E1EB7BD5D}"/>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FEB74380-059A-4C3D-A930-24B2B9609301}"/>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12" name="直線コネクタ 511">
          <a:extLst>
            <a:ext uri="{FF2B5EF4-FFF2-40B4-BE49-F238E27FC236}">
              <a16:creationId xmlns:a16="http://schemas.microsoft.com/office/drawing/2014/main" id="{4F0BAEA6-5CAE-4F18-9374-300B1C24AEE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8850A940-6A71-4933-B5AF-492260D259F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14" name="直線コネクタ 513">
          <a:extLst>
            <a:ext uri="{FF2B5EF4-FFF2-40B4-BE49-F238E27FC236}">
              <a16:creationId xmlns:a16="http://schemas.microsoft.com/office/drawing/2014/main" id="{C9F58A7E-8E12-4704-B29E-53A5D8F2FBE3}"/>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9B6F7C43-F2D0-42A6-8463-A5D687D769C3}"/>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16" name="フローチャート: 判断 515">
          <a:extLst>
            <a:ext uri="{FF2B5EF4-FFF2-40B4-BE49-F238E27FC236}">
              <a16:creationId xmlns:a16="http://schemas.microsoft.com/office/drawing/2014/main" id="{6A5B86AC-1860-48A4-8F3A-FED279DF773A}"/>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17" name="フローチャート: 判断 516">
          <a:extLst>
            <a:ext uri="{FF2B5EF4-FFF2-40B4-BE49-F238E27FC236}">
              <a16:creationId xmlns:a16="http://schemas.microsoft.com/office/drawing/2014/main" id="{1905A998-FD3F-48C0-97AC-871AEE6ECEB3}"/>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18" name="フローチャート: 判断 517">
          <a:extLst>
            <a:ext uri="{FF2B5EF4-FFF2-40B4-BE49-F238E27FC236}">
              <a16:creationId xmlns:a16="http://schemas.microsoft.com/office/drawing/2014/main" id="{BD4CCCC0-0F89-431E-8B68-4C3B43C82B91}"/>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19" name="フローチャート: 判断 518">
          <a:extLst>
            <a:ext uri="{FF2B5EF4-FFF2-40B4-BE49-F238E27FC236}">
              <a16:creationId xmlns:a16="http://schemas.microsoft.com/office/drawing/2014/main" id="{16319763-8569-4E7B-ABEC-9CB65E1A4DA3}"/>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20" name="フローチャート: 判断 519">
          <a:extLst>
            <a:ext uri="{FF2B5EF4-FFF2-40B4-BE49-F238E27FC236}">
              <a16:creationId xmlns:a16="http://schemas.microsoft.com/office/drawing/2014/main" id="{BF9588EA-64A3-4BEA-BA05-542F12761D79}"/>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FAF893DD-FBCA-41FB-A3B1-BF0EA460D30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A372BBBD-7A78-471A-9602-32330ADA02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CBE8E119-B350-47DB-AD55-4CADFC90F7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A41A96-A44E-4EDA-A053-2CDB70568D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BCBEAF7-3C25-4AA7-A75B-2CC74D75B4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116840</xdr:rowOff>
    </xdr:from>
    <xdr:to>
      <xdr:col>85</xdr:col>
      <xdr:colOff>177800</xdr:colOff>
      <xdr:row>63</xdr:row>
      <xdr:rowOff>46990</xdr:rowOff>
    </xdr:to>
    <xdr:sp macro="" textlink="">
      <xdr:nvSpPr>
        <xdr:cNvPr id="526" name="楕円 525">
          <a:extLst>
            <a:ext uri="{FF2B5EF4-FFF2-40B4-BE49-F238E27FC236}">
              <a16:creationId xmlns:a16="http://schemas.microsoft.com/office/drawing/2014/main" id="{6DBFECF6-D572-4BFE-B99E-7E76353446AA}"/>
            </a:ext>
          </a:extLst>
        </xdr:cNvPr>
        <xdr:cNvSpPr/>
      </xdr:nvSpPr>
      <xdr:spPr>
        <a:xfrm>
          <a:off x="16268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31767</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6CA0A52E-908F-466F-9C4D-A0C667641D22}"/>
            </a:ext>
          </a:extLst>
        </xdr:cNvPr>
        <xdr:cNvSpPr txBox="1"/>
      </xdr:nvSpPr>
      <xdr:spPr>
        <a:xfrm>
          <a:off x="16357600" y="1066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15875</xdr:rowOff>
    </xdr:from>
    <xdr:to>
      <xdr:col>81</xdr:col>
      <xdr:colOff>101600</xdr:colOff>
      <xdr:row>63</xdr:row>
      <xdr:rowOff>117475</xdr:rowOff>
    </xdr:to>
    <xdr:sp macro="" textlink="">
      <xdr:nvSpPr>
        <xdr:cNvPr id="528" name="楕円 527">
          <a:extLst>
            <a:ext uri="{FF2B5EF4-FFF2-40B4-BE49-F238E27FC236}">
              <a16:creationId xmlns:a16="http://schemas.microsoft.com/office/drawing/2014/main" id="{5244C2D8-D7DC-4313-9FF5-5430F61C9950}"/>
            </a:ext>
          </a:extLst>
        </xdr:cNvPr>
        <xdr:cNvSpPr/>
      </xdr:nvSpPr>
      <xdr:spPr>
        <a:xfrm>
          <a:off x="15430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167640</xdr:rowOff>
    </xdr:from>
    <xdr:to>
      <xdr:col>85</xdr:col>
      <xdr:colOff>127000</xdr:colOff>
      <xdr:row>63</xdr:row>
      <xdr:rowOff>66675</xdr:rowOff>
    </xdr:to>
    <xdr:cxnSp macro="">
      <xdr:nvCxnSpPr>
        <xdr:cNvPr id="529" name="直線コネクタ 528">
          <a:extLst>
            <a:ext uri="{FF2B5EF4-FFF2-40B4-BE49-F238E27FC236}">
              <a16:creationId xmlns:a16="http://schemas.microsoft.com/office/drawing/2014/main" id="{129A4330-F60C-4336-BECB-C6E5479C98F1}"/>
            </a:ext>
          </a:extLst>
        </xdr:cNvPr>
        <xdr:cNvCxnSpPr/>
      </xdr:nvCxnSpPr>
      <xdr:spPr>
        <a:xfrm flipV="1">
          <a:off x="15481300" y="1079754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8255</xdr:rowOff>
    </xdr:from>
    <xdr:to>
      <xdr:col>76</xdr:col>
      <xdr:colOff>165100</xdr:colOff>
      <xdr:row>63</xdr:row>
      <xdr:rowOff>109855</xdr:rowOff>
    </xdr:to>
    <xdr:sp macro="" textlink="">
      <xdr:nvSpPr>
        <xdr:cNvPr id="530" name="楕円 529">
          <a:extLst>
            <a:ext uri="{FF2B5EF4-FFF2-40B4-BE49-F238E27FC236}">
              <a16:creationId xmlns:a16="http://schemas.microsoft.com/office/drawing/2014/main" id="{7A62DCC2-CD7D-4519-BF0D-518BF99905A3}"/>
            </a:ext>
          </a:extLst>
        </xdr:cNvPr>
        <xdr:cNvSpPr/>
      </xdr:nvSpPr>
      <xdr:spPr>
        <a:xfrm>
          <a:off x="14541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59055</xdr:rowOff>
    </xdr:from>
    <xdr:to>
      <xdr:col>81</xdr:col>
      <xdr:colOff>50800</xdr:colOff>
      <xdr:row>63</xdr:row>
      <xdr:rowOff>66675</xdr:rowOff>
    </xdr:to>
    <xdr:cxnSp macro="">
      <xdr:nvCxnSpPr>
        <xdr:cNvPr id="531" name="直線コネクタ 530">
          <a:extLst>
            <a:ext uri="{FF2B5EF4-FFF2-40B4-BE49-F238E27FC236}">
              <a16:creationId xmlns:a16="http://schemas.microsoft.com/office/drawing/2014/main" id="{016E1A7B-1D35-4973-8C57-1E2726694D5D}"/>
            </a:ext>
          </a:extLst>
        </xdr:cNvPr>
        <xdr:cNvCxnSpPr/>
      </xdr:nvCxnSpPr>
      <xdr:spPr>
        <a:xfrm>
          <a:off x="14592300" y="108604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46355</xdr:rowOff>
    </xdr:from>
    <xdr:to>
      <xdr:col>72</xdr:col>
      <xdr:colOff>38100</xdr:colOff>
      <xdr:row>63</xdr:row>
      <xdr:rowOff>147955</xdr:rowOff>
    </xdr:to>
    <xdr:sp macro="" textlink="">
      <xdr:nvSpPr>
        <xdr:cNvPr id="532" name="楕円 531">
          <a:extLst>
            <a:ext uri="{FF2B5EF4-FFF2-40B4-BE49-F238E27FC236}">
              <a16:creationId xmlns:a16="http://schemas.microsoft.com/office/drawing/2014/main" id="{790932B6-8178-45F2-B0C5-ED53857981F4}"/>
            </a:ext>
          </a:extLst>
        </xdr:cNvPr>
        <xdr:cNvSpPr/>
      </xdr:nvSpPr>
      <xdr:spPr>
        <a:xfrm>
          <a:off x="13652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59055</xdr:rowOff>
    </xdr:from>
    <xdr:to>
      <xdr:col>76</xdr:col>
      <xdr:colOff>114300</xdr:colOff>
      <xdr:row>63</xdr:row>
      <xdr:rowOff>97155</xdr:rowOff>
    </xdr:to>
    <xdr:cxnSp macro="">
      <xdr:nvCxnSpPr>
        <xdr:cNvPr id="533" name="直線コネクタ 532">
          <a:extLst>
            <a:ext uri="{FF2B5EF4-FFF2-40B4-BE49-F238E27FC236}">
              <a16:creationId xmlns:a16="http://schemas.microsoft.com/office/drawing/2014/main" id="{3B70E08A-D922-4380-9D04-7340AE599013}"/>
            </a:ext>
          </a:extLst>
        </xdr:cNvPr>
        <xdr:cNvCxnSpPr/>
      </xdr:nvCxnSpPr>
      <xdr:spPr>
        <a:xfrm flipV="1">
          <a:off x="13703300" y="10860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34" name="n_1aveValue【学校施設】&#10;有形固定資産減価償却率">
          <a:extLst>
            <a:ext uri="{FF2B5EF4-FFF2-40B4-BE49-F238E27FC236}">
              <a16:creationId xmlns:a16="http://schemas.microsoft.com/office/drawing/2014/main" id="{2150FAAD-9D25-4AA9-BF91-C8787E80794A}"/>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35" name="n_2aveValue【学校施設】&#10;有形固定資産減価償却率">
          <a:extLst>
            <a:ext uri="{FF2B5EF4-FFF2-40B4-BE49-F238E27FC236}">
              <a16:creationId xmlns:a16="http://schemas.microsoft.com/office/drawing/2014/main" id="{A67F65A7-CA2E-40BB-991F-3A9183EC6EDF}"/>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36" name="n_3aveValue【学校施設】&#10;有形固定資産減価償却率">
          <a:extLst>
            <a:ext uri="{FF2B5EF4-FFF2-40B4-BE49-F238E27FC236}">
              <a16:creationId xmlns:a16="http://schemas.microsoft.com/office/drawing/2014/main" id="{11485034-06E9-4D45-8174-9EF0762A25FA}"/>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37" name="n_4aveValue【学校施設】&#10;有形固定資産減価償却率">
          <a:extLst>
            <a:ext uri="{FF2B5EF4-FFF2-40B4-BE49-F238E27FC236}">
              <a16:creationId xmlns:a16="http://schemas.microsoft.com/office/drawing/2014/main" id="{891AA640-B96B-44F1-BFEE-1F4C14D401E1}"/>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108602</xdr:rowOff>
    </xdr:from>
    <xdr:ext cx="405111" cy="259045"/>
    <xdr:sp macro="" textlink="">
      <xdr:nvSpPr>
        <xdr:cNvPr id="538" name="n_1mainValue【学校施設】&#10;有形固定資産減価償却率">
          <a:extLst>
            <a:ext uri="{FF2B5EF4-FFF2-40B4-BE49-F238E27FC236}">
              <a16:creationId xmlns:a16="http://schemas.microsoft.com/office/drawing/2014/main" id="{C1B166B4-BC35-4B2B-8082-AD5C1087E035}"/>
            </a:ext>
          </a:extLst>
        </xdr:cNvPr>
        <xdr:cNvSpPr txBox="1"/>
      </xdr:nvSpPr>
      <xdr:spPr>
        <a:xfrm>
          <a:off x="152660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100982</xdr:rowOff>
    </xdr:from>
    <xdr:ext cx="405111" cy="259045"/>
    <xdr:sp macro="" textlink="">
      <xdr:nvSpPr>
        <xdr:cNvPr id="539" name="n_2mainValue【学校施設】&#10;有形固定資産減価償却率">
          <a:extLst>
            <a:ext uri="{FF2B5EF4-FFF2-40B4-BE49-F238E27FC236}">
              <a16:creationId xmlns:a16="http://schemas.microsoft.com/office/drawing/2014/main" id="{F8E853F6-EFE5-4498-9967-8570A3BA1820}"/>
            </a:ext>
          </a:extLst>
        </xdr:cNvPr>
        <xdr:cNvSpPr txBox="1"/>
      </xdr:nvSpPr>
      <xdr:spPr>
        <a:xfrm>
          <a:off x="143897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139082</xdr:rowOff>
    </xdr:from>
    <xdr:ext cx="405111" cy="259045"/>
    <xdr:sp macro="" textlink="">
      <xdr:nvSpPr>
        <xdr:cNvPr id="540" name="n_3mainValue【学校施設】&#10;有形固定資産減価償却率">
          <a:extLst>
            <a:ext uri="{FF2B5EF4-FFF2-40B4-BE49-F238E27FC236}">
              <a16:creationId xmlns:a16="http://schemas.microsoft.com/office/drawing/2014/main" id="{56B426EF-2449-4558-A999-CCD6235EAE6E}"/>
            </a:ext>
          </a:extLst>
        </xdr:cNvPr>
        <xdr:cNvSpPr txBox="1"/>
      </xdr:nvSpPr>
      <xdr:spPr>
        <a:xfrm>
          <a:off x="13500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6EF1F78C-7712-47C8-AE08-8A277F0EBD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5FB0A376-BFA6-4F08-80E9-D617D6117C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7D40F052-CE3D-4838-A4CF-B8331CEEAF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850411F2-A6D6-47DA-A72D-4748C8D953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B52A4988-6228-490D-B3DF-3AAF3E2883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49891E9A-6FCC-4195-B622-776022B6C2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128882B1-B82F-4A86-B18E-13DC92724E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526FA6C2-EB51-49B6-B822-C74C0CF1EE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832C9E59-CFA5-4E54-91CE-63889E0568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291726E2-46EE-471E-85F2-BE13D9C293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98F66B68-39F4-4B45-BF6B-EACEE0D86C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E89CD569-11EC-43CD-943B-AC04750ED3E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5D902745-01F3-42A2-A86E-62656CAABCB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DBE7D496-3A02-45A7-832A-5EC9C38CCA4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E31F13F7-4151-4F13-9E10-8B4D4D4101B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6" name="テキスト ボックス 555">
          <a:extLst>
            <a:ext uri="{FF2B5EF4-FFF2-40B4-BE49-F238E27FC236}">
              <a16:creationId xmlns:a16="http://schemas.microsoft.com/office/drawing/2014/main" id="{2AF8B646-74AB-452A-AA54-422B786BE1F2}"/>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8C5B0321-B9E1-4E42-BFCD-2AB747E7FD6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8" name="テキスト ボックス 557">
          <a:extLst>
            <a:ext uri="{FF2B5EF4-FFF2-40B4-BE49-F238E27FC236}">
              <a16:creationId xmlns:a16="http://schemas.microsoft.com/office/drawing/2014/main" id="{65B2E92A-060B-4F20-B000-0452DBFF4B6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C0A6A335-B0C6-4BEA-8862-AA495900ECF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0" name="テキスト ボックス 559">
          <a:extLst>
            <a:ext uri="{FF2B5EF4-FFF2-40B4-BE49-F238E27FC236}">
              <a16:creationId xmlns:a16="http://schemas.microsoft.com/office/drawing/2014/main" id="{5FA7BCFE-2D73-4446-9234-86D0D0E226B8}"/>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33D2D1F3-41BF-42A1-A669-46ABB50D76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73FF8F77-E358-4C32-8F39-71FEAD4E633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C7581DC3-F2A7-4AC9-A3C5-9E94E779A1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64" name="直線コネクタ 563">
          <a:extLst>
            <a:ext uri="{FF2B5EF4-FFF2-40B4-BE49-F238E27FC236}">
              <a16:creationId xmlns:a16="http://schemas.microsoft.com/office/drawing/2014/main" id="{9F13962E-EB2D-41FB-8D56-A318C253C0A4}"/>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65" name="【学校施設】&#10;一人当たり面積最小値テキスト">
          <a:extLst>
            <a:ext uri="{FF2B5EF4-FFF2-40B4-BE49-F238E27FC236}">
              <a16:creationId xmlns:a16="http://schemas.microsoft.com/office/drawing/2014/main" id="{E24A0D25-A1CE-4026-8ABF-B48DAF5F804D}"/>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66" name="直線コネクタ 565">
          <a:extLst>
            <a:ext uri="{FF2B5EF4-FFF2-40B4-BE49-F238E27FC236}">
              <a16:creationId xmlns:a16="http://schemas.microsoft.com/office/drawing/2014/main" id="{12144CB4-9EE8-4CFC-BE6B-D03D68102231}"/>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67" name="【学校施設】&#10;一人当たり面積最大値テキスト">
          <a:extLst>
            <a:ext uri="{FF2B5EF4-FFF2-40B4-BE49-F238E27FC236}">
              <a16:creationId xmlns:a16="http://schemas.microsoft.com/office/drawing/2014/main" id="{B91B2953-1B96-4559-B7CF-13D480822463}"/>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68" name="直線コネクタ 567">
          <a:extLst>
            <a:ext uri="{FF2B5EF4-FFF2-40B4-BE49-F238E27FC236}">
              <a16:creationId xmlns:a16="http://schemas.microsoft.com/office/drawing/2014/main" id="{9864429F-4814-4BFA-AC05-0CDAFD3FA2D5}"/>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69" name="【学校施設】&#10;一人当たり面積平均値テキスト">
          <a:extLst>
            <a:ext uri="{FF2B5EF4-FFF2-40B4-BE49-F238E27FC236}">
              <a16:creationId xmlns:a16="http://schemas.microsoft.com/office/drawing/2014/main" id="{30C881AE-3DCA-471A-8064-79DCC278AA8D}"/>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70" name="フローチャート: 判断 569">
          <a:extLst>
            <a:ext uri="{FF2B5EF4-FFF2-40B4-BE49-F238E27FC236}">
              <a16:creationId xmlns:a16="http://schemas.microsoft.com/office/drawing/2014/main" id="{F795B3CD-1C8D-4E4B-ABEE-054704E9388E}"/>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71" name="フローチャート: 判断 570">
          <a:extLst>
            <a:ext uri="{FF2B5EF4-FFF2-40B4-BE49-F238E27FC236}">
              <a16:creationId xmlns:a16="http://schemas.microsoft.com/office/drawing/2014/main" id="{18E1C820-6051-4378-BDAC-6ABAE01D238F}"/>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72" name="フローチャート: 判断 571">
          <a:extLst>
            <a:ext uri="{FF2B5EF4-FFF2-40B4-BE49-F238E27FC236}">
              <a16:creationId xmlns:a16="http://schemas.microsoft.com/office/drawing/2014/main" id="{CF155D72-0FC0-4910-B36D-C44E8DF38A90}"/>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73" name="フローチャート: 判断 572">
          <a:extLst>
            <a:ext uri="{FF2B5EF4-FFF2-40B4-BE49-F238E27FC236}">
              <a16:creationId xmlns:a16="http://schemas.microsoft.com/office/drawing/2014/main" id="{83794BF0-51E9-4EC8-AD40-78E7A7AE39BA}"/>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574" name="フローチャート: 判断 573">
          <a:extLst>
            <a:ext uri="{FF2B5EF4-FFF2-40B4-BE49-F238E27FC236}">
              <a16:creationId xmlns:a16="http://schemas.microsoft.com/office/drawing/2014/main" id="{976DFC0C-DFE4-41A1-AFF3-5DF839044814}"/>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A98CC6C2-F41F-4996-8440-D57CBA3EDF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1F39F35E-F73F-4443-9E65-3C3845C14E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84565B9B-53B0-4033-9AFA-BBD550831C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FCF86631-4624-41B8-8D8C-D10B5229C6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36A7942C-37CB-4A0B-82F4-A28721FE98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44831</xdr:rowOff>
    </xdr:from>
    <xdr:to>
      <xdr:col>116</xdr:col>
      <xdr:colOff>114300</xdr:colOff>
      <xdr:row>63</xdr:row>
      <xdr:rowOff>146431</xdr:rowOff>
    </xdr:to>
    <xdr:sp macro="" textlink="">
      <xdr:nvSpPr>
        <xdr:cNvPr id="580" name="楕円 579">
          <a:extLst>
            <a:ext uri="{FF2B5EF4-FFF2-40B4-BE49-F238E27FC236}">
              <a16:creationId xmlns:a16="http://schemas.microsoft.com/office/drawing/2014/main" id="{22C13FED-0602-4F86-AC84-FCCC17278BAF}"/>
            </a:ext>
          </a:extLst>
        </xdr:cNvPr>
        <xdr:cNvSpPr/>
      </xdr:nvSpPr>
      <xdr:spPr>
        <a:xfrm>
          <a:off x="22110700" y="10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131208</xdr:rowOff>
    </xdr:from>
    <xdr:ext cx="469744" cy="259045"/>
    <xdr:sp macro="" textlink="">
      <xdr:nvSpPr>
        <xdr:cNvPr id="581" name="【学校施設】&#10;一人当たり面積該当値テキスト">
          <a:extLst>
            <a:ext uri="{FF2B5EF4-FFF2-40B4-BE49-F238E27FC236}">
              <a16:creationId xmlns:a16="http://schemas.microsoft.com/office/drawing/2014/main" id="{DC080951-709B-4DA1-AC6C-E979B3856F00}"/>
            </a:ext>
          </a:extLst>
        </xdr:cNvPr>
        <xdr:cNvSpPr txBox="1"/>
      </xdr:nvSpPr>
      <xdr:spPr>
        <a:xfrm>
          <a:off x="22199600" y="1076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59080</xdr:rowOff>
    </xdr:from>
    <xdr:to>
      <xdr:col>112</xdr:col>
      <xdr:colOff>38100</xdr:colOff>
      <xdr:row>63</xdr:row>
      <xdr:rowOff>160680</xdr:rowOff>
    </xdr:to>
    <xdr:sp macro="" textlink="">
      <xdr:nvSpPr>
        <xdr:cNvPr id="582" name="楕円 581">
          <a:extLst>
            <a:ext uri="{FF2B5EF4-FFF2-40B4-BE49-F238E27FC236}">
              <a16:creationId xmlns:a16="http://schemas.microsoft.com/office/drawing/2014/main" id="{B1765116-F8B4-40CB-993F-EFAF286FC54C}"/>
            </a:ext>
          </a:extLst>
        </xdr:cNvPr>
        <xdr:cNvSpPr/>
      </xdr:nvSpPr>
      <xdr:spPr>
        <a:xfrm>
          <a:off x="21272500" y="108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95631</xdr:rowOff>
    </xdr:from>
    <xdr:to>
      <xdr:col>116</xdr:col>
      <xdr:colOff>63500</xdr:colOff>
      <xdr:row>63</xdr:row>
      <xdr:rowOff>109880</xdr:rowOff>
    </xdr:to>
    <xdr:cxnSp macro="">
      <xdr:nvCxnSpPr>
        <xdr:cNvPr id="583" name="直線コネクタ 582">
          <a:extLst>
            <a:ext uri="{FF2B5EF4-FFF2-40B4-BE49-F238E27FC236}">
              <a16:creationId xmlns:a16="http://schemas.microsoft.com/office/drawing/2014/main" id="{B71900E4-FEF2-4D6D-AF65-347403E9906C}"/>
            </a:ext>
          </a:extLst>
        </xdr:cNvPr>
        <xdr:cNvCxnSpPr/>
      </xdr:nvCxnSpPr>
      <xdr:spPr>
        <a:xfrm flipV="1">
          <a:off x="21323300" y="10896981"/>
          <a:ext cx="8382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58775</xdr:rowOff>
    </xdr:from>
    <xdr:to>
      <xdr:col>107</xdr:col>
      <xdr:colOff>101600</xdr:colOff>
      <xdr:row>63</xdr:row>
      <xdr:rowOff>160375</xdr:rowOff>
    </xdr:to>
    <xdr:sp macro="" textlink="">
      <xdr:nvSpPr>
        <xdr:cNvPr id="584" name="楕円 583">
          <a:extLst>
            <a:ext uri="{FF2B5EF4-FFF2-40B4-BE49-F238E27FC236}">
              <a16:creationId xmlns:a16="http://schemas.microsoft.com/office/drawing/2014/main" id="{E4CF4A04-489A-48D7-A311-081A5CA24955}"/>
            </a:ext>
          </a:extLst>
        </xdr:cNvPr>
        <xdr:cNvSpPr/>
      </xdr:nvSpPr>
      <xdr:spPr>
        <a:xfrm>
          <a:off x="20383500" y="108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109575</xdr:rowOff>
    </xdr:from>
    <xdr:to>
      <xdr:col>111</xdr:col>
      <xdr:colOff>177800</xdr:colOff>
      <xdr:row>63</xdr:row>
      <xdr:rowOff>109880</xdr:rowOff>
    </xdr:to>
    <xdr:cxnSp macro="">
      <xdr:nvCxnSpPr>
        <xdr:cNvPr id="585" name="直線コネクタ 584">
          <a:extLst>
            <a:ext uri="{FF2B5EF4-FFF2-40B4-BE49-F238E27FC236}">
              <a16:creationId xmlns:a16="http://schemas.microsoft.com/office/drawing/2014/main" id="{FC0971A6-5706-4C70-8EE8-D9E35B725DDB}"/>
            </a:ext>
          </a:extLst>
        </xdr:cNvPr>
        <xdr:cNvCxnSpPr/>
      </xdr:nvCxnSpPr>
      <xdr:spPr>
        <a:xfrm>
          <a:off x="20434300" y="1091092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62585</xdr:rowOff>
    </xdr:from>
    <xdr:to>
      <xdr:col>102</xdr:col>
      <xdr:colOff>165100</xdr:colOff>
      <xdr:row>63</xdr:row>
      <xdr:rowOff>164185</xdr:rowOff>
    </xdr:to>
    <xdr:sp macro="" textlink="">
      <xdr:nvSpPr>
        <xdr:cNvPr id="586" name="楕円 585">
          <a:extLst>
            <a:ext uri="{FF2B5EF4-FFF2-40B4-BE49-F238E27FC236}">
              <a16:creationId xmlns:a16="http://schemas.microsoft.com/office/drawing/2014/main" id="{28B04627-F61C-4DD5-B5BB-ADE953CF9AA3}"/>
            </a:ext>
          </a:extLst>
        </xdr:cNvPr>
        <xdr:cNvSpPr/>
      </xdr:nvSpPr>
      <xdr:spPr>
        <a:xfrm>
          <a:off x="19494500" y="108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109575</xdr:rowOff>
    </xdr:from>
    <xdr:to>
      <xdr:col>107</xdr:col>
      <xdr:colOff>50800</xdr:colOff>
      <xdr:row>63</xdr:row>
      <xdr:rowOff>113385</xdr:rowOff>
    </xdr:to>
    <xdr:cxnSp macro="">
      <xdr:nvCxnSpPr>
        <xdr:cNvPr id="587" name="直線コネクタ 586">
          <a:extLst>
            <a:ext uri="{FF2B5EF4-FFF2-40B4-BE49-F238E27FC236}">
              <a16:creationId xmlns:a16="http://schemas.microsoft.com/office/drawing/2014/main" id="{FD3C63EB-2BB2-426F-8CE0-BEBE0F85C44B}"/>
            </a:ext>
          </a:extLst>
        </xdr:cNvPr>
        <xdr:cNvCxnSpPr/>
      </xdr:nvCxnSpPr>
      <xdr:spPr>
        <a:xfrm flipV="1">
          <a:off x="19545300" y="10910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588" name="n_1aveValue【学校施設】&#10;一人当たり面積">
          <a:extLst>
            <a:ext uri="{FF2B5EF4-FFF2-40B4-BE49-F238E27FC236}">
              <a16:creationId xmlns:a16="http://schemas.microsoft.com/office/drawing/2014/main" id="{287DD461-22B8-47A6-A532-F4A054E9E7F4}"/>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589" name="n_2aveValue【学校施設】&#10;一人当たり面積">
          <a:extLst>
            <a:ext uri="{FF2B5EF4-FFF2-40B4-BE49-F238E27FC236}">
              <a16:creationId xmlns:a16="http://schemas.microsoft.com/office/drawing/2014/main" id="{E038F57D-220A-409F-927F-FCDCEE9A5BE4}"/>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590" name="n_3aveValue【学校施設】&#10;一人当たり面積">
          <a:extLst>
            <a:ext uri="{FF2B5EF4-FFF2-40B4-BE49-F238E27FC236}">
              <a16:creationId xmlns:a16="http://schemas.microsoft.com/office/drawing/2014/main" id="{E9314445-6421-455D-95D3-0EB5BB595227}"/>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591" name="n_4aveValue【学校施設】&#10;一人当たり面積">
          <a:extLst>
            <a:ext uri="{FF2B5EF4-FFF2-40B4-BE49-F238E27FC236}">
              <a16:creationId xmlns:a16="http://schemas.microsoft.com/office/drawing/2014/main" id="{FAC4435C-D038-4AEC-A9EA-56D226BEC60C}"/>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151807</xdr:rowOff>
    </xdr:from>
    <xdr:ext cx="469744" cy="259045"/>
    <xdr:sp macro="" textlink="">
      <xdr:nvSpPr>
        <xdr:cNvPr id="592" name="n_1mainValue【学校施設】&#10;一人当たり面積">
          <a:extLst>
            <a:ext uri="{FF2B5EF4-FFF2-40B4-BE49-F238E27FC236}">
              <a16:creationId xmlns:a16="http://schemas.microsoft.com/office/drawing/2014/main" id="{B6ED6A8D-7556-49F2-8D54-B9DD75B0B55E}"/>
            </a:ext>
          </a:extLst>
        </xdr:cNvPr>
        <xdr:cNvSpPr txBox="1"/>
      </xdr:nvSpPr>
      <xdr:spPr>
        <a:xfrm>
          <a:off x="21075727" y="1095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151502</xdr:rowOff>
    </xdr:from>
    <xdr:ext cx="469744" cy="259045"/>
    <xdr:sp macro="" textlink="">
      <xdr:nvSpPr>
        <xdr:cNvPr id="593" name="n_2mainValue【学校施設】&#10;一人当たり面積">
          <a:extLst>
            <a:ext uri="{FF2B5EF4-FFF2-40B4-BE49-F238E27FC236}">
              <a16:creationId xmlns:a16="http://schemas.microsoft.com/office/drawing/2014/main" id="{A51775DD-E7F6-4371-A245-8EE29CDFABD3}"/>
            </a:ext>
          </a:extLst>
        </xdr:cNvPr>
        <xdr:cNvSpPr txBox="1"/>
      </xdr:nvSpPr>
      <xdr:spPr>
        <a:xfrm>
          <a:off x="20199427" y="1095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155312</xdr:rowOff>
    </xdr:from>
    <xdr:ext cx="469744" cy="259045"/>
    <xdr:sp macro="" textlink="">
      <xdr:nvSpPr>
        <xdr:cNvPr id="594" name="n_3mainValue【学校施設】&#10;一人当たり面積">
          <a:extLst>
            <a:ext uri="{FF2B5EF4-FFF2-40B4-BE49-F238E27FC236}">
              <a16:creationId xmlns:a16="http://schemas.microsoft.com/office/drawing/2014/main" id="{65BAB138-B604-497C-AADB-42BC9D4ACA38}"/>
            </a:ext>
          </a:extLst>
        </xdr:cNvPr>
        <xdr:cNvSpPr txBox="1"/>
      </xdr:nvSpPr>
      <xdr:spPr>
        <a:xfrm>
          <a:off x="19310427" y="1095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E1ED42E6-DB3D-4733-A485-96726E352E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3C3C5FBF-47CB-438D-8E67-27BF97F4100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881A4120-51EF-4146-887B-67B5CD5EBA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4014A59D-0FAF-4099-8980-11627CF0B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C82F5959-8473-4AE6-B890-3EE2E163C5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9769B72A-BEDB-4EDC-8F2E-1075C207745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D75A00AF-C46F-464B-A81D-75B9A85CB78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12405ABB-0ADE-47BE-812A-72A8EA37904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2B185E9F-723B-46EB-847F-C990771DE5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72F308C0-8554-4195-935D-B28C635DCC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95586C01-1AA2-4135-A13A-13948166CD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320B9EB4-631E-4A84-A1A2-8B52F7BF0A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5E4975EF-7205-4F97-A0DC-4BC79F801C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85245DA3-21AE-48CC-B24F-EFBD04D2FA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B6CF6C43-044C-4173-BD37-D2D37C964D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A030DAE2-5AD3-47D0-96D1-F342E9FFA3D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5A07DA18-D34F-45FA-91BF-A45C7E5B07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7FA8589E-D4F6-4F94-B3DE-FED26A69AE6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C2518223-EA45-4AEC-914B-EB91D67559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62E395C9-66C3-4EAF-BB9B-2ACBC6BB3F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4034E065-2765-4B75-8F5A-4B9A5BD0B4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76B088A0-E2C3-4559-B0E2-8604C866E9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D9577C3B-8E0C-49B3-9700-A89CC71DC8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E67CB453-D97D-423F-82F1-CEA8EE2B317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9" name="正方形/長方形 618">
          <a:extLst>
            <a:ext uri="{FF2B5EF4-FFF2-40B4-BE49-F238E27FC236}">
              <a16:creationId xmlns:a16="http://schemas.microsoft.com/office/drawing/2014/main" id="{F0AD7D4B-869B-4558-B067-6E571D4C32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0" name="正方形/長方形 619">
          <a:extLst>
            <a:ext uri="{FF2B5EF4-FFF2-40B4-BE49-F238E27FC236}">
              <a16:creationId xmlns:a16="http://schemas.microsoft.com/office/drawing/2014/main" id="{F5238A31-85D0-4EA3-A545-A152EBE1C6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1" name="正方形/長方形 620">
          <a:extLst>
            <a:ext uri="{FF2B5EF4-FFF2-40B4-BE49-F238E27FC236}">
              <a16:creationId xmlns:a16="http://schemas.microsoft.com/office/drawing/2014/main" id="{FFAD7BB1-E24F-4783-8939-693C15CBCEF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2" name="正方形/長方形 621">
          <a:extLst>
            <a:ext uri="{FF2B5EF4-FFF2-40B4-BE49-F238E27FC236}">
              <a16:creationId xmlns:a16="http://schemas.microsoft.com/office/drawing/2014/main" id="{3EA1D79E-4BF0-4C41-BF21-57F9525A58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3" name="正方形/長方形 622">
          <a:extLst>
            <a:ext uri="{FF2B5EF4-FFF2-40B4-BE49-F238E27FC236}">
              <a16:creationId xmlns:a16="http://schemas.microsoft.com/office/drawing/2014/main" id="{66CA5EA1-0380-4318-86C3-E2ADEA948E9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4" name="正方形/長方形 623">
          <a:extLst>
            <a:ext uri="{FF2B5EF4-FFF2-40B4-BE49-F238E27FC236}">
              <a16:creationId xmlns:a16="http://schemas.microsoft.com/office/drawing/2014/main" id="{49B2F98B-52C8-4D99-9761-C2891B18651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5" name="正方形/長方形 624">
          <a:extLst>
            <a:ext uri="{FF2B5EF4-FFF2-40B4-BE49-F238E27FC236}">
              <a16:creationId xmlns:a16="http://schemas.microsoft.com/office/drawing/2014/main" id="{0B0613AF-EF9C-4D2A-B0A0-D63908A795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6" name="正方形/長方形 625">
          <a:extLst>
            <a:ext uri="{FF2B5EF4-FFF2-40B4-BE49-F238E27FC236}">
              <a16:creationId xmlns:a16="http://schemas.microsoft.com/office/drawing/2014/main" id="{512D3832-E703-496C-9A5A-E2DFE000625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7" name="正方形/長方形 626">
          <a:extLst>
            <a:ext uri="{FF2B5EF4-FFF2-40B4-BE49-F238E27FC236}">
              <a16:creationId xmlns:a16="http://schemas.microsoft.com/office/drawing/2014/main" id="{5361A7B2-341D-4346-8CBE-845700C5E2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8" name="正方形/長方形 627">
          <a:extLst>
            <a:ext uri="{FF2B5EF4-FFF2-40B4-BE49-F238E27FC236}">
              <a16:creationId xmlns:a16="http://schemas.microsoft.com/office/drawing/2014/main" id="{9478E53B-055F-4128-BF78-19BDBB0E98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9" name="テキスト ボックス 628">
          <a:extLst>
            <a:ext uri="{FF2B5EF4-FFF2-40B4-BE49-F238E27FC236}">
              <a16:creationId xmlns:a16="http://schemas.microsoft.com/office/drawing/2014/main" id="{932D3371-29E3-4EE1-BDB1-06A687EF0C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類似団体と比較して、有形固定資産減価償却率が特に高くなっている施設は、橋りょう、公営住宅、認定こども園等、学校施設である。</a:t>
          </a:r>
          <a:endParaRPr lang="ja-JP" altLang="ja-JP" sz="1400">
            <a:effectLst/>
          </a:endParaRPr>
        </a:p>
        <a:p>
          <a:r>
            <a:rPr kumimoji="1" lang="ja-JP" altLang="ja-JP" sz="1100">
              <a:solidFill>
                <a:schemeClr val="dk1"/>
              </a:solidFill>
              <a:effectLst/>
              <a:latin typeface="+mn-lt"/>
              <a:ea typeface="+mn-ea"/>
              <a:cs typeface="+mn-cs"/>
            </a:rPr>
            <a:t>橋りょうについては、毎年点検等を実施し、必要に応じて補修等を行っているが、今後も老朽化対策の検討が必要である。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公営住宅や認定こども園等（特に幼稚園）、学校施設については、耐用年数を過ぎている施設が多く、長寿命化計画等による改修事業だけでなく</a:t>
          </a:r>
          <a:r>
            <a:rPr kumimoji="1" lang="ja-JP" altLang="ja-JP" sz="1100" b="0" i="0" baseline="0">
              <a:solidFill>
                <a:schemeClr val="dk1"/>
              </a:solidFill>
              <a:effectLst/>
              <a:latin typeface="+mn-lt"/>
              <a:ea typeface="+mn-ea"/>
              <a:cs typeface="+mn-cs"/>
            </a:rPr>
            <a:t>、更新事業等を検討・実行していく必要がある。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CA657F-2C8E-41DD-931C-7290256208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D0AFC3-3612-41EB-8A94-7AE088B8B1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772E60-698B-4E80-AED9-2AD6AF4728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02F1C6-D3C4-4F26-8AA7-F212205C21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D91402-FDD2-4189-B8EA-3B7FAA6FEC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DE2BA9-0C88-4FC3-80C1-7DE2D8247D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747AC5-716C-4E56-B1C7-5E1DE4ACD4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886CB3-90A0-4E46-BE2D-6EBDA335D7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517E8D-530B-467B-B3FA-A7FB973DD6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F0AF2C-F56D-4512-AACD-167191B7AC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E17C0F-63C5-404C-B6A6-B20E99F116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147B92-39AD-40A0-B12C-C844D3C596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0D3087-ADA8-4648-9E0C-901031D581D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E69C2B-C11B-4BFD-9269-B9A09E7A53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B23A48-50E4-4BFA-96C4-4C54162994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E3D47E-A845-4630-AEAC-B5802E86475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32C90F-B8DF-41E9-9BDD-DAA888BB95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01A118-85BB-41D9-8DE3-4BDCB615B7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3A8849-2A91-4A9B-BCDB-7555904EA2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9C4A6D-F30A-41D7-A294-E42711B17C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134712-3E90-4667-9A95-E1479C7069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E8998E-FF40-432C-91FB-E7E15166ED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FD98E9-991A-4CE2-BD30-E3C68297B8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2C2F36-B4BB-4EE4-9329-AC4612D3A2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CA488A-17AE-455E-AE13-7C93317A8F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2FC04F-67F9-4F64-8AF8-15A60FA445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DD3786-DF32-426E-9762-C6CD0869BC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EFBD39-B225-4603-A2DE-78CB8E2168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69EB27-EDDD-4DF2-91B5-F93CC6D5726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4A5B43-EA1C-4E5E-99E5-4365D89696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D599C0-9639-408B-83A3-B335DF7A9C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592586-EFFA-4BDC-AEF2-AB9C68261F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827A78-B9FA-4F16-8AD8-AE5441B77A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18FEA9-4915-41DD-8374-B7900D16B8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AE3C5B-E6C6-46EB-85AC-C00D521940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2A9B6B-5DDA-401D-9F1B-454DEC6945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F348C66-94D6-49BD-98F0-86255E72DF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D125B9-41A3-4F86-9E84-604BB16C65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610D5F-3BFA-481A-A53D-00D9E911CDF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7AEBD8E-54B6-497D-B271-E242EBC6DB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EBCBFEB-5DE2-4953-84DA-D710226A86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8A575DB-140C-4173-9FBD-C222241E103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81E2825-CB79-4ED1-93E3-69121DC89E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A654C86-601A-4EC7-894F-D767F3EDEF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8FD8E2E-6166-47E2-AE08-6123A06EE3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A1F834C-E760-45D0-BF7B-068343712A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433A71B-0B4E-4A6C-8150-EB40A1AE037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131A3E6-9BF9-4B99-9E57-B27239A17A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59A670C-3FFF-4E23-A45C-55B42FCD81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CAC7E79-0DFE-4CE2-8D03-3248E015B8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6965456-07C0-4831-8BE4-D3B04F18A7F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F331D24-ECC1-400D-A8E8-D2A8E0C4157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11C7518-8E9E-4CF3-B539-68B8696BA0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BDD1AD4-FC7C-4A5F-8148-15A46EEE2DA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497C507-5C6B-44C0-8F3C-693A9CF611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3704CC9-2C4F-4302-8146-386F9C0414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CCA31B3-8A3E-4C58-91DC-A8813A287B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F7B1BAD-DE82-46D7-9844-E1B85A8CD9D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4027C16-3ABF-4807-A9E2-6FD040ADCE6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4DD5A21-6098-4779-8693-CD3A8700797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760D496-2B8C-4F58-8D09-43F33F3D40E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E42EC60-01C5-493F-9055-958C5D7EE34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7BEFA67-81B8-4D5E-80BE-FA6345F3BD6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8161E064-8F24-4AD1-8B2C-C00673B07BA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A38DD10-62B9-4DB1-B326-849C968E73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DD2F959-9E02-4445-AC69-74A432F388D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F885177-C896-4D43-84B9-8400E430A84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776DC95-46C2-40E2-95C8-DACE81D490D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5079895-8595-4F8D-847E-8CD67B425DC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A23BB19-8B98-49E1-AB9E-9698C2D127E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E7708F1-72F1-4884-82B8-70299B5072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B03C5C3-EEA4-41F1-91BE-AD4E5B959969}"/>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A6C54-CFA0-4276-8FAB-CB3CEBF2C09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90A542F6-30D3-414E-9437-DD4834F523E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B37BFA4-4807-41BA-B82B-A52B9B8ED80C}"/>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21777A20-1F66-4B1C-89A7-9C0075BAADCB}"/>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ECEE544-E70B-42FA-A6CC-3A924006E986}"/>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DB1A7ED9-27EC-4621-B9A5-4BC034E0235A}"/>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7759324B-47AD-47A2-93B9-AFD1F5DF0EC1}"/>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F011CA3B-A489-4A37-B8BA-62E9BCD53D42}"/>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2C1CCEBC-0E10-4DC5-A291-C10AD0C604F9}"/>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F9F6E02B-838D-4521-B8A6-9593DB906503}"/>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95AECB5-D1F5-4C73-84DF-2F817072B6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4481120-347B-4EDF-A451-D1919BFD66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B569E2D-03D9-4884-8694-1B8882C597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61AC8EC-37A8-4BAF-8CE7-039A623F00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6413D39-3873-4BFF-AAA6-D681F5632D2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89" name="楕円 88">
          <a:extLst>
            <a:ext uri="{FF2B5EF4-FFF2-40B4-BE49-F238E27FC236}">
              <a16:creationId xmlns:a16="http://schemas.microsoft.com/office/drawing/2014/main" id="{46B42E31-40BE-4AD6-A26A-C124A5B5E2A3}"/>
            </a:ext>
          </a:extLst>
        </xdr:cNvPr>
        <xdr:cNvSpPr/>
      </xdr:nvSpPr>
      <xdr:spPr>
        <a:xfrm>
          <a:off x="4584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6B2A198-02AE-4CC6-9BAF-62CB454135CF}"/>
            </a:ext>
          </a:extLst>
        </xdr:cNvPr>
        <xdr:cNvSpPr txBox="1"/>
      </xdr:nvSpPr>
      <xdr:spPr>
        <a:xfrm>
          <a:off x="4673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91" name="楕円 90">
          <a:extLst>
            <a:ext uri="{FF2B5EF4-FFF2-40B4-BE49-F238E27FC236}">
              <a16:creationId xmlns:a16="http://schemas.microsoft.com/office/drawing/2014/main" id="{9BAC4422-80F9-4984-B857-AF054E223276}"/>
            </a:ext>
          </a:extLst>
        </xdr:cNvPr>
        <xdr:cNvSpPr/>
      </xdr:nvSpPr>
      <xdr:spPr>
        <a:xfrm>
          <a:off x="3746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61</xdr:row>
      <xdr:rowOff>55245</xdr:rowOff>
    </xdr:to>
    <xdr:cxnSp macro="">
      <xdr:nvCxnSpPr>
        <xdr:cNvPr id="92" name="直線コネクタ 91">
          <a:extLst>
            <a:ext uri="{FF2B5EF4-FFF2-40B4-BE49-F238E27FC236}">
              <a16:creationId xmlns:a16="http://schemas.microsoft.com/office/drawing/2014/main" id="{407801B0-17B7-4207-B9F1-EFB9CFB5D5D7}"/>
            </a:ext>
          </a:extLst>
        </xdr:cNvPr>
        <xdr:cNvCxnSpPr/>
      </xdr:nvCxnSpPr>
      <xdr:spPr>
        <a:xfrm>
          <a:off x="3797300" y="1042987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48260</xdr:rowOff>
    </xdr:from>
    <xdr:to>
      <xdr:col>15</xdr:col>
      <xdr:colOff>101600</xdr:colOff>
      <xdr:row>60</xdr:row>
      <xdr:rowOff>149860</xdr:rowOff>
    </xdr:to>
    <xdr:sp macro="" textlink="">
      <xdr:nvSpPr>
        <xdr:cNvPr id="93" name="楕円 92">
          <a:extLst>
            <a:ext uri="{FF2B5EF4-FFF2-40B4-BE49-F238E27FC236}">
              <a16:creationId xmlns:a16="http://schemas.microsoft.com/office/drawing/2014/main" id="{7C0EA187-6251-429A-9975-F421A7F48662}"/>
            </a:ext>
          </a:extLst>
        </xdr:cNvPr>
        <xdr:cNvSpPr/>
      </xdr:nvSpPr>
      <xdr:spPr>
        <a:xfrm>
          <a:off x="2857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142875</xdr:rowOff>
    </xdr:to>
    <xdr:cxnSp macro="">
      <xdr:nvCxnSpPr>
        <xdr:cNvPr id="94" name="直線コネクタ 93">
          <a:extLst>
            <a:ext uri="{FF2B5EF4-FFF2-40B4-BE49-F238E27FC236}">
              <a16:creationId xmlns:a16="http://schemas.microsoft.com/office/drawing/2014/main" id="{65CC5E73-086E-4A9D-B1F8-C93508DAFCCE}"/>
            </a:ext>
          </a:extLst>
        </xdr:cNvPr>
        <xdr:cNvCxnSpPr/>
      </xdr:nvCxnSpPr>
      <xdr:spPr>
        <a:xfrm>
          <a:off x="2908300" y="103860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xdr:rowOff>
    </xdr:from>
    <xdr:to>
      <xdr:col>10</xdr:col>
      <xdr:colOff>165100</xdr:colOff>
      <xdr:row>60</xdr:row>
      <xdr:rowOff>109855</xdr:rowOff>
    </xdr:to>
    <xdr:sp macro="" textlink="">
      <xdr:nvSpPr>
        <xdr:cNvPr id="95" name="楕円 94">
          <a:extLst>
            <a:ext uri="{FF2B5EF4-FFF2-40B4-BE49-F238E27FC236}">
              <a16:creationId xmlns:a16="http://schemas.microsoft.com/office/drawing/2014/main" id="{5FB1C51F-6F14-42B8-8055-FFAF5C5C7FD9}"/>
            </a:ext>
          </a:extLst>
        </xdr:cNvPr>
        <xdr:cNvSpPr/>
      </xdr:nvSpPr>
      <xdr:spPr>
        <a:xfrm>
          <a:off x="1968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59055</xdr:rowOff>
    </xdr:from>
    <xdr:to>
      <xdr:col>15</xdr:col>
      <xdr:colOff>50800</xdr:colOff>
      <xdr:row>60</xdr:row>
      <xdr:rowOff>99060</xdr:rowOff>
    </xdr:to>
    <xdr:cxnSp macro="">
      <xdr:nvCxnSpPr>
        <xdr:cNvPr id="96" name="直線コネクタ 95">
          <a:extLst>
            <a:ext uri="{FF2B5EF4-FFF2-40B4-BE49-F238E27FC236}">
              <a16:creationId xmlns:a16="http://schemas.microsoft.com/office/drawing/2014/main" id="{04045A2F-5E1C-46C1-8502-644EFB9EF877}"/>
            </a:ext>
          </a:extLst>
        </xdr:cNvPr>
        <xdr:cNvCxnSpPr/>
      </xdr:nvCxnSpPr>
      <xdr:spPr>
        <a:xfrm>
          <a:off x="2019300" y="103460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7" name="n_1aveValue【体育館・プール】&#10;有形固定資産減価償却率">
          <a:extLst>
            <a:ext uri="{FF2B5EF4-FFF2-40B4-BE49-F238E27FC236}">
              <a16:creationId xmlns:a16="http://schemas.microsoft.com/office/drawing/2014/main" id="{8DF792F7-6943-45A8-984B-AA12FC80FC02}"/>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98" name="n_2aveValue【体育館・プール】&#10;有形固定資産減価償却率">
          <a:extLst>
            <a:ext uri="{FF2B5EF4-FFF2-40B4-BE49-F238E27FC236}">
              <a16:creationId xmlns:a16="http://schemas.microsoft.com/office/drawing/2014/main" id="{C1A363E2-2BC0-4EB4-B2B8-5BDFCA9E08A6}"/>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99" name="n_3aveValue【体育館・プール】&#10;有形固定資産減価償却率">
          <a:extLst>
            <a:ext uri="{FF2B5EF4-FFF2-40B4-BE49-F238E27FC236}">
              <a16:creationId xmlns:a16="http://schemas.microsoft.com/office/drawing/2014/main" id="{4D7CCC8F-9BEA-45BC-B8D3-ED3BDD86528E}"/>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0" name="n_4aveValue【体育館・プール】&#10;有形固定資産減価償却率">
          <a:extLst>
            <a:ext uri="{FF2B5EF4-FFF2-40B4-BE49-F238E27FC236}">
              <a16:creationId xmlns:a16="http://schemas.microsoft.com/office/drawing/2014/main" id="{D3C05F59-3BA7-495E-8D8B-DBDE221ADBD4}"/>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38752</xdr:rowOff>
    </xdr:from>
    <xdr:ext cx="405111" cy="259045"/>
    <xdr:sp macro="" textlink="">
      <xdr:nvSpPr>
        <xdr:cNvPr id="101" name="n_1mainValue【体育館・プール】&#10;有形固定資産減価償却率">
          <a:extLst>
            <a:ext uri="{FF2B5EF4-FFF2-40B4-BE49-F238E27FC236}">
              <a16:creationId xmlns:a16="http://schemas.microsoft.com/office/drawing/2014/main" id="{FDC72EA9-C0BE-4540-82CD-CDD466CBE6E9}"/>
            </a:ext>
          </a:extLst>
        </xdr:cNvPr>
        <xdr:cNvSpPr txBox="1"/>
      </xdr:nvSpPr>
      <xdr:spPr>
        <a:xfrm>
          <a:off x="358204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102" name="n_2mainValue【体育館・プール】&#10;有形固定資産減価償却率">
          <a:extLst>
            <a:ext uri="{FF2B5EF4-FFF2-40B4-BE49-F238E27FC236}">
              <a16:creationId xmlns:a16="http://schemas.microsoft.com/office/drawing/2014/main" id="{B3D6ED5F-CFB8-4EC2-B995-8BA7E1568C75}"/>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03" name="n_3mainValue【体育館・プール】&#10;有形固定資産減価償却率">
          <a:extLst>
            <a:ext uri="{FF2B5EF4-FFF2-40B4-BE49-F238E27FC236}">
              <a16:creationId xmlns:a16="http://schemas.microsoft.com/office/drawing/2014/main" id="{EF13D6C4-E637-495E-B9FE-C6C230A1A4C8}"/>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C0C709FF-4FBF-401D-86E8-D640C2C587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234077C3-21E9-4903-AABE-6D73307EAC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C4C8E49E-83EC-4D2F-B08F-D4285B0F90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B2E89F03-AA0F-4AB6-9818-93E486555C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E11E8F5D-30AB-433D-91CD-9FABDF5372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D0D55E5E-C2F4-472B-8F1A-4C92FB380D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A511895B-6968-48A3-9745-BB84A96E67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2D669EA8-1A5D-40C6-B487-892449330C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80701FBD-49B4-49D8-B878-3CABE09EB8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7A7C71A7-AB9C-4C96-A74E-A6E94864E0F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a:extLst>
            <a:ext uri="{FF2B5EF4-FFF2-40B4-BE49-F238E27FC236}">
              <a16:creationId xmlns:a16="http://schemas.microsoft.com/office/drawing/2014/main" id="{69317131-4469-458E-BFBD-56F0723BBBB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a:extLst>
            <a:ext uri="{FF2B5EF4-FFF2-40B4-BE49-F238E27FC236}">
              <a16:creationId xmlns:a16="http://schemas.microsoft.com/office/drawing/2014/main" id="{8FFD0C0D-3922-4267-AC0D-86256395384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a:extLst>
            <a:ext uri="{FF2B5EF4-FFF2-40B4-BE49-F238E27FC236}">
              <a16:creationId xmlns:a16="http://schemas.microsoft.com/office/drawing/2014/main" id="{55AEFF20-49AC-4F2C-B66D-1FC34510B2F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a:extLst>
            <a:ext uri="{FF2B5EF4-FFF2-40B4-BE49-F238E27FC236}">
              <a16:creationId xmlns:a16="http://schemas.microsoft.com/office/drawing/2014/main" id="{84962A9A-785E-4665-BF7C-BF7FBE387F2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a:extLst>
            <a:ext uri="{FF2B5EF4-FFF2-40B4-BE49-F238E27FC236}">
              <a16:creationId xmlns:a16="http://schemas.microsoft.com/office/drawing/2014/main" id="{283C14F3-1623-4DF6-A0CB-18171D7B468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a:extLst>
            <a:ext uri="{FF2B5EF4-FFF2-40B4-BE49-F238E27FC236}">
              <a16:creationId xmlns:a16="http://schemas.microsoft.com/office/drawing/2014/main" id="{C265B6EC-BBA5-45B7-B5F8-812E71969B3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a:extLst>
            <a:ext uri="{FF2B5EF4-FFF2-40B4-BE49-F238E27FC236}">
              <a16:creationId xmlns:a16="http://schemas.microsoft.com/office/drawing/2014/main" id="{1C6B04E0-651E-401A-90B3-2C406ACE1EF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a:extLst>
            <a:ext uri="{FF2B5EF4-FFF2-40B4-BE49-F238E27FC236}">
              <a16:creationId xmlns:a16="http://schemas.microsoft.com/office/drawing/2014/main" id="{FA8EF0C4-7A86-4B8D-A011-220CB54397A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E11ECC69-AF06-4316-9ADF-07A1B26DA96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94DE0633-9269-4BA7-82D8-230E5028A8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BE5FB6BD-1185-4EAD-BD29-090C8AAE16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5" name="直線コネクタ 124">
          <a:extLst>
            <a:ext uri="{FF2B5EF4-FFF2-40B4-BE49-F238E27FC236}">
              <a16:creationId xmlns:a16="http://schemas.microsoft.com/office/drawing/2014/main" id="{B2846B57-5E26-4E3B-BF63-F64870C63F36}"/>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6" name="【体育館・プール】&#10;一人当たり面積最小値テキスト">
          <a:extLst>
            <a:ext uri="{FF2B5EF4-FFF2-40B4-BE49-F238E27FC236}">
              <a16:creationId xmlns:a16="http://schemas.microsoft.com/office/drawing/2014/main" id="{42B8B799-1D2C-4164-8979-76D4A27BCE1E}"/>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27" name="直線コネクタ 126">
          <a:extLst>
            <a:ext uri="{FF2B5EF4-FFF2-40B4-BE49-F238E27FC236}">
              <a16:creationId xmlns:a16="http://schemas.microsoft.com/office/drawing/2014/main" id="{DF467968-9244-4182-8FF0-5A3AC47153B5}"/>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28" name="【体育館・プール】&#10;一人当たり面積最大値テキスト">
          <a:extLst>
            <a:ext uri="{FF2B5EF4-FFF2-40B4-BE49-F238E27FC236}">
              <a16:creationId xmlns:a16="http://schemas.microsoft.com/office/drawing/2014/main" id="{F93A3838-F669-481E-B185-282675318920}"/>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29" name="直線コネクタ 128">
          <a:extLst>
            <a:ext uri="{FF2B5EF4-FFF2-40B4-BE49-F238E27FC236}">
              <a16:creationId xmlns:a16="http://schemas.microsoft.com/office/drawing/2014/main" id="{1A076E9F-93F6-4D3C-AE58-A9C03483D266}"/>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0" name="【体育館・プール】&#10;一人当たり面積平均値テキスト">
          <a:extLst>
            <a:ext uri="{FF2B5EF4-FFF2-40B4-BE49-F238E27FC236}">
              <a16:creationId xmlns:a16="http://schemas.microsoft.com/office/drawing/2014/main" id="{F1FF86EB-9B5C-40EE-BEC1-A934BFB35308}"/>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1" name="フローチャート: 判断 130">
          <a:extLst>
            <a:ext uri="{FF2B5EF4-FFF2-40B4-BE49-F238E27FC236}">
              <a16:creationId xmlns:a16="http://schemas.microsoft.com/office/drawing/2014/main" id="{8A0BCB55-3BA7-4B52-BD9F-544B2151EA78}"/>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2" name="フローチャート: 判断 131">
          <a:extLst>
            <a:ext uri="{FF2B5EF4-FFF2-40B4-BE49-F238E27FC236}">
              <a16:creationId xmlns:a16="http://schemas.microsoft.com/office/drawing/2014/main" id="{3D7CE12E-4471-4232-881B-D96B3CFDC6F9}"/>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3" name="フローチャート: 判断 132">
          <a:extLst>
            <a:ext uri="{FF2B5EF4-FFF2-40B4-BE49-F238E27FC236}">
              <a16:creationId xmlns:a16="http://schemas.microsoft.com/office/drawing/2014/main" id="{B7018AF7-3BAF-45A4-A043-2823DABEAEED}"/>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4" name="フローチャート: 判断 133">
          <a:extLst>
            <a:ext uri="{FF2B5EF4-FFF2-40B4-BE49-F238E27FC236}">
              <a16:creationId xmlns:a16="http://schemas.microsoft.com/office/drawing/2014/main" id="{C1C63023-8F4A-4818-8BED-8B31098ECF22}"/>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5" name="フローチャート: 判断 134">
          <a:extLst>
            <a:ext uri="{FF2B5EF4-FFF2-40B4-BE49-F238E27FC236}">
              <a16:creationId xmlns:a16="http://schemas.microsoft.com/office/drawing/2014/main" id="{6C6DA7D3-AE6B-4F91-9A1F-5C7F34167819}"/>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C75DD61C-2DAD-4A77-B60D-46A69BD1A9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CB1CCE68-F5C0-4D57-9105-DAB2B5962E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AB6B6B38-EB5B-49C9-9F58-D7B6AE7CCE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EBA88FB-A52D-48E8-9397-BD16308ED3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B28DCB5-192C-4CE0-B260-E943ED53114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110592</xdr:rowOff>
    </xdr:from>
    <xdr:to>
      <xdr:col>55</xdr:col>
      <xdr:colOff>50800</xdr:colOff>
      <xdr:row>62</xdr:row>
      <xdr:rowOff>40742</xdr:rowOff>
    </xdr:to>
    <xdr:sp macro="" textlink="">
      <xdr:nvSpPr>
        <xdr:cNvPr id="141" name="楕円 140">
          <a:extLst>
            <a:ext uri="{FF2B5EF4-FFF2-40B4-BE49-F238E27FC236}">
              <a16:creationId xmlns:a16="http://schemas.microsoft.com/office/drawing/2014/main" id="{23328E3A-7832-4EAD-9FC3-31F376F54A39}"/>
            </a:ext>
          </a:extLst>
        </xdr:cNvPr>
        <xdr:cNvSpPr/>
      </xdr:nvSpPr>
      <xdr:spPr>
        <a:xfrm>
          <a:off x="10426700" y="105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89019</xdr:rowOff>
    </xdr:from>
    <xdr:ext cx="469744" cy="259045"/>
    <xdr:sp macro="" textlink="">
      <xdr:nvSpPr>
        <xdr:cNvPr id="142" name="【体育館・プール】&#10;一人当たり面積該当値テキスト">
          <a:extLst>
            <a:ext uri="{FF2B5EF4-FFF2-40B4-BE49-F238E27FC236}">
              <a16:creationId xmlns:a16="http://schemas.microsoft.com/office/drawing/2014/main" id="{FAEE75FD-B040-420B-BD4D-9C40503D1A41}"/>
            </a:ext>
          </a:extLst>
        </xdr:cNvPr>
        <xdr:cNvSpPr txBox="1"/>
      </xdr:nvSpPr>
      <xdr:spPr>
        <a:xfrm>
          <a:off x="10515600" y="105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113792</xdr:rowOff>
    </xdr:from>
    <xdr:to>
      <xdr:col>50</xdr:col>
      <xdr:colOff>165100</xdr:colOff>
      <xdr:row>62</xdr:row>
      <xdr:rowOff>43942</xdr:rowOff>
    </xdr:to>
    <xdr:sp macro="" textlink="">
      <xdr:nvSpPr>
        <xdr:cNvPr id="143" name="楕円 142">
          <a:extLst>
            <a:ext uri="{FF2B5EF4-FFF2-40B4-BE49-F238E27FC236}">
              <a16:creationId xmlns:a16="http://schemas.microsoft.com/office/drawing/2014/main" id="{2DB904B8-9694-479C-A117-729DACBB9304}"/>
            </a:ext>
          </a:extLst>
        </xdr:cNvPr>
        <xdr:cNvSpPr/>
      </xdr:nvSpPr>
      <xdr:spPr>
        <a:xfrm>
          <a:off x="9588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161392</xdr:rowOff>
    </xdr:from>
    <xdr:to>
      <xdr:col>55</xdr:col>
      <xdr:colOff>0</xdr:colOff>
      <xdr:row>61</xdr:row>
      <xdr:rowOff>164592</xdr:rowOff>
    </xdr:to>
    <xdr:cxnSp macro="">
      <xdr:nvCxnSpPr>
        <xdr:cNvPr id="144" name="直線コネクタ 143">
          <a:extLst>
            <a:ext uri="{FF2B5EF4-FFF2-40B4-BE49-F238E27FC236}">
              <a16:creationId xmlns:a16="http://schemas.microsoft.com/office/drawing/2014/main" id="{2763AAE1-B8F2-4842-B758-8103D7ED2AFF}"/>
            </a:ext>
          </a:extLst>
        </xdr:cNvPr>
        <xdr:cNvCxnSpPr/>
      </xdr:nvCxnSpPr>
      <xdr:spPr>
        <a:xfrm flipV="1">
          <a:off x="9639300" y="1061984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5435</xdr:rowOff>
    </xdr:from>
    <xdr:to>
      <xdr:col>46</xdr:col>
      <xdr:colOff>38100</xdr:colOff>
      <xdr:row>61</xdr:row>
      <xdr:rowOff>107035</xdr:rowOff>
    </xdr:to>
    <xdr:sp macro="" textlink="">
      <xdr:nvSpPr>
        <xdr:cNvPr id="145" name="楕円 144">
          <a:extLst>
            <a:ext uri="{FF2B5EF4-FFF2-40B4-BE49-F238E27FC236}">
              <a16:creationId xmlns:a16="http://schemas.microsoft.com/office/drawing/2014/main" id="{5043A948-2FB7-432C-B620-B8E3D91A54CE}"/>
            </a:ext>
          </a:extLst>
        </xdr:cNvPr>
        <xdr:cNvSpPr/>
      </xdr:nvSpPr>
      <xdr:spPr>
        <a:xfrm>
          <a:off x="86995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56235</xdr:rowOff>
    </xdr:from>
    <xdr:to>
      <xdr:col>50</xdr:col>
      <xdr:colOff>114300</xdr:colOff>
      <xdr:row>61</xdr:row>
      <xdr:rowOff>164592</xdr:rowOff>
    </xdr:to>
    <xdr:cxnSp macro="">
      <xdr:nvCxnSpPr>
        <xdr:cNvPr id="146" name="直線コネクタ 145">
          <a:extLst>
            <a:ext uri="{FF2B5EF4-FFF2-40B4-BE49-F238E27FC236}">
              <a16:creationId xmlns:a16="http://schemas.microsoft.com/office/drawing/2014/main" id="{22DE203C-9815-4943-8039-522240087623}"/>
            </a:ext>
          </a:extLst>
        </xdr:cNvPr>
        <xdr:cNvCxnSpPr/>
      </xdr:nvCxnSpPr>
      <xdr:spPr>
        <a:xfrm>
          <a:off x="8750300" y="10514685"/>
          <a:ext cx="8890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79502</xdr:rowOff>
    </xdr:from>
    <xdr:to>
      <xdr:col>41</xdr:col>
      <xdr:colOff>101600</xdr:colOff>
      <xdr:row>62</xdr:row>
      <xdr:rowOff>9652</xdr:rowOff>
    </xdr:to>
    <xdr:sp macro="" textlink="">
      <xdr:nvSpPr>
        <xdr:cNvPr id="147" name="楕円 146">
          <a:extLst>
            <a:ext uri="{FF2B5EF4-FFF2-40B4-BE49-F238E27FC236}">
              <a16:creationId xmlns:a16="http://schemas.microsoft.com/office/drawing/2014/main" id="{06FA6029-B723-4009-B73C-8E11CF7AFBB3}"/>
            </a:ext>
          </a:extLst>
        </xdr:cNvPr>
        <xdr:cNvSpPr/>
      </xdr:nvSpPr>
      <xdr:spPr>
        <a:xfrm>
          <a:off x="7810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56235</xdr:rowOff>
    </xdr:from>
    <xdr:to>
      <xdr:col>45</xdr:col>
      <xdr:colOff>177800</xdr:colOff>
      <xdr:row>61</xdr:row>
      <xdr:rowOff>130302</xdr:rowOff>
    </xdr:to>
    <xdr:cxnSp macro="">
      <xdr:nvCxnSpPr>
        <xdr:cNvPr id="148" name="直線コネクタ 147">
          <a:extLst>
            <a:ext uri="{FF2B5EF4-FFF2-40B4-BE49-F238E27FC236}">
              <a16:creationId xmlns:a16="http://schemas.microsoft.com/office/drawing/2014/main" id="{0B6302E2-1497-469D-8D37-5877DBA4BB36}"/>
            </a:ext>
          </a:extLst>
        </xdr:cNvPr>
        <xdr:cNvCxnSpPr/>
      </xdr:nvCxnSpPr>
      <xdr:spPr>
        <a:xfrm flipV="1">
          <a:off x="7861300" y="10514685"/>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49" name="n_1aveValue【体育館・プール】&#10;一人当たり面積">
          <a:extLst>
            <a:ext uri="{FF2B5EF4-FFF2-40B4-BE49-F238E27FC236}">
              <a16:creationId xmlns:a16="http://schemas.microsoft.com/office/drawing/2014/main" id="{679810AA-4733-432E-911B-20E182BE2B04}"/>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0" name="n_2aveValue【体育館・プール】&#10;一人当たり面積">
          <a:extLst>
            <a:ext uri="{FF2B5EF4-FFF2-40B4-BE49-F238E27FC236}">
              <a16:creationId xmlns:a16="http://schemas.microsoft.com/office/drawing/2014/main" id="{AC328F29-9C9F-429E-BDC4-B986EC7403B9}"/>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1" name="n_3aveValue【体育館・プール】&#10;一人当たり面積">
          <a:extLst>
            <a:ext uri="{FF2B5EF4-FFF2-40B4-BE49-F238E27FC236}">
              <a16:creationId xmlns:a16="http://schemas.microsoft.com/office/drawing/2014/main" id="{4362861C-F1C6-4BEA-BD06-E297D5DC2992}"/>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2" name="n_4aveValue【体育館・プール】&#10;一人当たり面積">
          <a:extLst>
            <a:ext uri="{FF2B5EF4-FFF2-40B4-BE49-F238E27FC236}">
              <a16:creationId xmlns:a16="http://schemas.microsoft.com/office/drawing/2014/main" id="{476C9B7F-B324-47DA-B60F-F11D07FFF59E}"/>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60469</xdr:rowOff>
    </xdr:from>
    <xdr:ext cx="469744" cy="259045"/>
    <xdr:sp macro="" textlink="">
      <xdr:nvSpPr>
        <xdr:cNvPr id="153" name="n_1mainValue【体育館・プール】&#10;一人当たり面積">
          <a:extLst>
            <a:ext uri="{FF2B5EF4-FFF2-40B4-BE49-F238E27FC236}">
              <a16:creationId xmlns:a16="http://schemas.microsoft.com/office/drawing/2014/main" id="{72B62E55-03D6-46DE-B52C-3BF3AE88D8D9}"/>
            </a:ext>
          </a:extLst>
        </xdr:cNvPr>
        <xdr:cNvSpPr txBox="1"/>
      </xdr:nvSpPr>
      <xdr:spPr>
        <a:xfrm>
          <a:off x="9391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123562</xdr:rowOff>
    </xdr:from>
    <xdr:ext cx="469744" cy="259045"/>
    <xdr:sp macro="" textlink="">
      <xdr:nvSpPr>
        <xdr:cNvPr id="154" name="n_2mainValue【体育館・プール】&#10;一人当たり面積">
          <a:extLst>
            <a:ext uri="{FF2B5EF4-FFF2-40B4-BE49-F238E27FC236}">
              <a16:creationId xmlns:a16="http://schemas.microsoft.com/office/drawing/2014/main" id="{5DF6B056-BD66-4CB9-9F8F-E0B3BE193659}"/>
            </a:ext>
          </a:extLst>
        </xdr:cNvPr>
        <xdr:cNvSpPr txBox="1"/>
      </xdr:nvSpPr>
      <xdr:spPr>
        <a:xfrm>
          <a:off x="8515427" y="102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26179</xdr:rowOff>
    </xdr:from>
    <xdr:ext cx="469744" cy="259045"/>
    <xdr:sp macro="" textlink="">
      <xdr:nvSpPr>
        <xdr:cNvPr id="155" name="n_3mainValue【体育館・プール】&#10;一人当たり面積">
          <a:extLst>
            <a:ext uri="{FF2B5EF4-FFF2-40B4-BE49-F238E27FC236}">
              <a16:creationId xmlns:a16="http://schemas.microsoft.com/office/drawing/2014/main" id="{E47ECB23-181D-4789-A199-D26C93B3200D}"/>
            </a:ext>
          </a:extLst>
        </xdr:cNvPr>
        <xdr:cNvSpPr txBox="1"/>
      </xdr:nvSpPr>
      <xdr:spPr>
        <a:xfrm>
          <a:off x="7626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807BE8B9-A62B-4F30-BF98-87B36F268E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CE318BA0-6BEB-4244-95FE-6BDCED0983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408E2231-27B9-40C6-BC9E-60FEF43260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32AC9E4F-1A42-453D-BB18-3C4206054D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E3ED390B-B036-417B-8A0A-33C1EC8A67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F27BCB18-D3AA-4A78-8237-A662A5C8E4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3A46CBFB-F49A-492C-8037-B56890F2DB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3AB2A6C9-2800-404A-AA4C-9E91B2EC6C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2A11EDC2-EA57-4C08-8D8D-30F27D0E689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CA46B68B-FE80-4801-A0D8-C8200770375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A1387A39-0E4C-4C21-A5EA-C7634A87CC8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04C46DF7-8D22-4EDA-890A-20CCF22C0A7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2B23E73A-8C88-428D-88F6-C0BD7F11EE7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A8FDE7A9-2556-4A67-9DA7-1CD3C546E1F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864E893E-CAD6-482B-8B2D-1F389E58412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B698B56D-0BC6-4E31-A52B-74D8A07991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5468D8E1-D9B6-417B-828C-FF50744C9D5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3CF03456-F1A9-45A9-A07B-DFBB72EDE88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CC45C6C6-6981-4004-9232-CC962CC8AF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9B8F0E0F-2EB2-44EF-8586-A66920AE294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274149F5-5716-4950-B465-8CF50ECE833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F8775E90-34CE-4A8D-9A73-DFEEFF1EA1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3B50FE3B-DCD0-43F1-8F24-C6F156D4F26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CCCEB390-EB49-4126-A4C5-9F89BA0B749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0" name="直線コネクタ 179">
          <a:extLst>
            <a:ext uri="{FF2B5EF4-FFF2-40B4-BE49-F238E27FC236}">
              <a16:creationId xmlns:a16="http://schemas.microsoft.com/office/drawing/2014/main" id="{CDBF484B-4CCC-46C2-A38A-3B8CF3B8F79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a:extLst>
            <a:ext uri="{FF2B5EF4-FFF2-40B4-BE49-F238E27FC236}">
              <a16:creationId xmlns:a16="http://schemas.microsoft.com/office/drawing/2014/main" id="{206C7AC4-A83A-4FA9-9700-B37AFD76002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a:extLst>
            <a:ext uri="{FF2B5EF4-FFF2-40B4-BE49-F238E27FC236}">
              <a16:creationId xmlns:a16="http://schemas.microsoft.com/office/drawing/2014/main" id="{C4C2879F-CDD0-4806-9650-3D0DC5C0579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8FDF399A-4BC7-4534-A40F-C174ED3521B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84" name="直線コネクタ 183">
          <a:extLst>
            <a:ext uri="{FF2B5EF4-FFF2-40B4-BE49-F238E27FC236}">
              <a16:creationId xmlns:a16="http://schemas.microsoft.com/office/drawing/2014/main" id="{7A030962-5144-4D71-8F00-FF0F47AB63E8}"/>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2616B1B4-026F-4655-A38C-484CD7110DFA}"/>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86" name="フローチャート: 判断 185">
          <a:extLst>
            <a:ext uri="{FF2B5EF4-FFF2-40B4-BE49-F238E27FC236}">
              <a16:creationId xmlns:a16="http://schemas.microsoft.com/office/drawing/2014/main" id="{EEC8A3B8-6EAE-4818-803A-1E5796C27EA8}"/>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87" name="フローチャート: 判断 186">
          <a:extLst>
            <a:ext uri="{FF2B5EF4-FFF2-40B4-BE49-F238E27FC236}">
              <a16:creationId xmlns:a16="http://schemas.microsoft.com/office/drawing/2014/main" id="{037FBCA6-FA22-44F0-966C-CDE61633C5C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88" name="フローチャート: 判断 187">
          <a:extLst>
            <a:ext uri="{FF2B5EF4-FFF2-40B4-BE49-F238E27FC236}">
              <a16:creationId xmlns:a16="http://schemas.microsoft.com/office/drawing/2014/main" id="{4FB98BB1-C687-4439-A910-0F2D78BF03EB}"/>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89" name="フローチャート: 判断 188">
          <a:extLst>
            <a:ext uri="{FF2B5EF4-FFF2-40B4-BE49-F238E27FC236}">
              <a16:creationId xmlns:a16="http://schemas.microsoft.com/office/drawing/2014/main" id="{5388C92D-FCC6-452D-BC6B-0B2B29A40318}"/>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0" name="フローチャート: 判断 189">
          <a:extLst>
            <a:ext uri="{FF2B5EF4-FFF2-40B4-BE49-F238E27FC236}">
              <a16:creationId xmlns:a16="http://schemas.microsoft.com/office/drawing/2014/main" id="{775FB228-7644-4B85-B7CC-F0BD8657E85F}"/>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7F3DD1A7-25AE-4486-9692-EF7CAA4A9E0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D5B0C535-5B81-4508-8A4F-D8C626B4A24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AFFB491C-0E02-457A-8BEA-6C4D39DA3F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3F8942DE-BF4A-4213-A9DC-B01BB6A612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50110CEB-8BC8-47E3-AB96-6282ABC4159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88264</xdr:rowOff>
    </xdr:from>
    <xdr:to>
      <xdr:col>24</xdr:col>
      <xdr:colOff>114300</xdr:colOff>
      <xdr:row>86</xdr:row>
      <xdr:rowOff>18414</xdr:rowOff>
    </xdr:to>
    <xdr:sp macro="" textlink="">
      <xdr:nvSpPr>
        <xdr:cNvPr id="196" name="楕円 195">
          <a:extLst>
            <a:ext uri="{FF2B5EF4-FFF2-40B4-BE49-F238E27FC236}">
              <a16:creationId xmlns:a16="http://schemas.microsoft.com/office/drawing/2014/main" id="{E79BAB81-7EDA-4034-90E1-7FBBC3D00BE4}"/>
            </a:ext>
          </a:extLst>
        </xdr:cNvPr>
        <xdr:cNvSpPr/>
      </xdr:nvSpPr>
      <xdr:spPr>
        <a:xfrm>
          <a:off x="45847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66691</xdr:rowOff>
    </xdr:from>
    <xdr:ext cx="405111" cy="259045"/>
    <xdr:sp macro="" textlink="">
      <xdr:nvSpPr>
        <xdr:cNvPr id="197" name="【福祉施設】&#10;有形固定資産減価償却率該当値テキスト">
          <a:extLst>
            <a:ext uri="{FF2B5EF4-FFF2-40B4-BE49-F238E27FC236}">
              <a16:creationId xmlns:a16="http://schemas.microsoft.com/office/drawing/2014/main" id="{8E25DC2B-9555-47A8-94FE-DE8A6DA40F8F}"/>
            </a:ext>
          </a:extLst>
        </xdr:cNvPr>
        <xdr:cNvSpPr txBox="1"/>
      </xdr:nvSpPr>
      <xdr:spPr>
        <a:xfrm>
          <a:off x="4673600"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65405</xdr:rowOff>
    </xdr:from>
    <xdr:to>
      <xdr:col>20</xdr:col>
      <xdr:colOff>38100</xdr:colOff>
      <xdr:row>85</xdr:row>
      <xdr:rowOff>167005</xdr:rowOff>
    </xdr:to>
    <xdr:sp macro="" textlink="">
      <xdr:nvSpPr>
        <xdr:cNvPr id="198" name="楕円 197">
          <a:extLst>
            <a:ext uri="{FF2B5EF4-FFF2-40B4-BE49-F238E27FC236}">
              <a16:creationId xmlns:a16="http://schemas.microsoft.com/office/drawing/2014/main" id="{3409C51F-2CB9-4865-B55B-68F916E603CF}"/>
            </a:ext>
          </a:extLst>
        </xdr:cNvPr>
        <xdr:cNvSpPr/>
      </xdr:nvSpPr>
      <xdr:spPr>
        <a:xfrm>
          <a:off x="3746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116205</xdr:rowOff>
    </xdr:from>
    <xdr:to>
      <xdr:col>24</xdr:col>
      <xdr:colOff>63500</xdr:colOff>
      <xdr:row>85</xdr:row>
      <xdr:rowOff>139064</xdr:rowOff>
    </xdr:to>
    <xdr:cxnSp macro="">
      <xdr:nvCxnSpPr>
        <xdr:cNvPr id="199" name="直線コネクタ 198">
          <a:extLst>
            <a:ext uri="{FF2B5EF4-FFF2-40B4-BE49-F238E27FC236}">
              <a16:creationId xmlns:a16="http://schemas.microsoft.com/office/drawing/2014/main" id="{87E42379-51C1-4DD7-986A-86B99620D6E3}"/>
            </a:ext>
          </a:extLst>
        </xdr:cNvPr>
        <xdr:cNvCxnSpPr/>
      </xdr:nvCxnSpPr>
      <xdr:spPr>
        <a:xfrm>
          <a:off x="3797300" y="146894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53975</xdr:rowOff>
    </xdr:from>
    <xdr:to>
      <xdr:col>15</xdr:col>
      <xdr:colOff>101600</xdr:colOff>
      <xdr:row>85</xdr:row>
      <xdr:rowOff>155575</xdr:rowOff>
    </xdr:to>
    <xdr:sp macro="" textlink="">
      <xdr:nvSpPr>
        <xdr:cNvPr id="200" name="楕円 199">
          <a:extLst>
            <a:ext uri="{FF2B5EF4-FFF2-40B4-BE49-F238E27FC236}">
              <a16:creationId xmlns:a16="http://schemas.microsoft.com/office/drawing/2014/main" id="{0A4511DA-3A5C-40F4-94B7-F864EAD7D315}"/>
            </a:ext>
          </a:extLst>
        </xdr:cNvPr>
        <xdr:cNvSpPr/>
      </xdr:nvSpPr>
      <xdr:spPr>
        <a:xfrm>
          <a:off x="2857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104775</xdr:rowOff>
    </xdr:from>
    <xdr:to>
      <xdr:col>19</xdr:col>
      <xdr:colOff>177800</xdr:colOff>
      <xdr:row>85</xdr:row>
      <xdr:rowOff>116205</xdr:rowOff>
    </xdr:to>
    <xdr:cxnSp macro="">
      <xdr:nvCxnSpPr>
        <xdr:cNvPr id="201" name="直線コネクタ 200">
          <a:extLst>
            <a:ext uri="{FF2B5EF4-FFF2-40B4-BE49-F238E27FC236}">
              <a16:creationId xmlns:a16="http://schemas.microsoft.com/office/drawing/2014/main" id="{8CE8F787-A079-485E-9017-DCEF37A035E6}"/>
            </a:ext>
          </a:extLst>
        </xdr:cNvPr>
        <xdr:cNvCxnSpPr/>
      </xdr:nvCxnSpPr>
      <xdr:spPr>
        <a:xfrm>
          <a:off x="2908300" y="14678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42545</xdr:rowOff>
    </xdr:from>
    <xdr:to>
      <xdr:col>10</xdr:col>
      <xdr:colOff>165100</xdr:colOff>
      <xdr:row>85</xdr:row>
      <xdr:rowOff>144145</xdr:rowOff>
    </xdr:to>
    <xdr:sp macro="" textlink="">
      <xdr:nvSpPr>
        <xdr:cNvPr id="202" name="楕円 201">
          <a:extLst>
            <a:ext uri="{FF2B5EF4-FFF2-40B4-BE49-F238E27FC236}">
              <a16:creationId xmlns:a16="http://schemas.microsoft.com/office/drawing/2014/main" id="{3264FC11-2AAC-4B27-8EF8-0B87BD59C7D1}"/>
            </a:ext>
          </a:extLst>
        </xdr:cNvPr>
        <xdr:cNvSpPr/>
      </xdr:nvSpPr>
      <xdr:spPr>
        <a:xfrm>
          <a:off x="1968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93345</xdr:rowOff>
    </xdr:from>
    <xdr:to>
      <xdr:col>15</xdr:col>
      <xdr:colOff>50800</xdr:colOff>
      <xdr:row>85</xdr:row>
      <xdr:rowOff>104775</xdr:rowOff>
    </xdr:to>
    <xdr:cxnSp macro="">
      <xdr:nvCxnSpPr>
        <xdr:cNvPr id="203" name="直線コネクタ 202">
          <a:extLst>
            <a:ext uri="{FF2B5EF4-FFF2-40B4-BE49-F238E27FC236}">
              <a16:creationId xmlns:a16="http://schemas.microsoft.com/office/drawing/2014/main" id="{A1F2DF6F-8BB2-41DF-8A14-A74E9A5D31AD}"/>
            </a:ext>
          </a:extLst>
        </xdr:cNvPr>
        <xdr:cNvCxnSpPr/>
      </xdr:nvCxnSpPr>
      <xdr:spPr>
        <a:xfrm>
          <a:off x="2019300" y="146665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04" name="n_1aveValue【福祉施設】&#10;有形固定資産減価償却率">
          <a:extLst>
            <a:ext uri="{FF2B5EF4-FFF2-40B4-BE49-F238E27FC236}">
              <a16:creationId xmlns:a16="http://schemas.microsoft.com/office/drawing/2014/main" id="{6363B0DB-0C14-4349-9AE6-AD227484B75E}"/>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05" name="n_2aveValue【福祉施設】&#10;有形固定資産減価償却率">
          <a:extLst>
            <a:ext uri="{FF2B5EF4-FFF2-40B4-BE49-F238E27FC236}">
              <a16:creationId xmlns:a16="http://schemas.microsoft.com/office/drawing/2014/main" id="{E81023F4-F01F-43EF-9A22-5698487DA61E}"/>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06" name="n_3aveValue【福祉施設】&#10;有形固定資産減価償却率">
          <a:extLst>
            <a:ext uri="{FF2B5EF4-FFF2-40B4-BE49-F238E27FC236}">
              <a16:creationId xmlns:a16="http://schemas.microsoft.com/office/drawing/2014/main" id="{AAB191E3-ED10-4F97-8563-83EF096A3830}"/>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07" name="n_4aveValue【福祉施設】&#10;有形固定資産減価償却率">
          <a:extLst>
            <a:ext uri="{FF2B5EF4-FFF2-40B4-BE49-F238E27FC236}">
              <a16:creationId xmlns:a16="http://schemas.microsoft.com/office/drawing/2014/main" id="{F32A76ED-BCD3-4A6C-8D0D-C55A55FD0025}"/>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158132</xdr:rowOff>
    </xdr:from>
    <xdr:ext cx="405111" cy="259045"/>
    <xdr:sp macro="" textlink="">
      <xdr:nvSpPr>
        <xdr:cNvPr id="208" name="n_1mainValue【福祉施設】&#10;有形固定資産減価償却率">
          <a:extLst>
            <a:ext uri="{FF2B5EF4-FFF2-40B4-BE49-F238E27FC236}">
              <a16:creationId xmlns:a16="http://schemas.microsoft.com/office/drawing/2014/main" id="{D2DE1411-5AC3-464E-8D47-5817D0DF360E}"/>
            </a:ext>
          </a:extLst>
        </xdr:cNvPr>
        <xdr:cNvSpPr txBox="1"/>
      </xdr:nvSpPr>
      <xdr:spPr>
        <a:xfrm>
          <a:off x="35820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146702</xdr:rowOff>
    </xdr:from>
    <xdr:ext cx="405111" cy="259045"/>
    <xdr:sp macro="" textlink="">
      <xdr:nvSpPr>
        <xdr:cNvPr id="209" name="n_2mainValue【福祉施設】&#10;有形固定資産減価償却率">
          <a:extLst>
            <a:ext uri="{FF2B5EF4-FFF2-40B4-BE49-F238E27FC236}">
              <a16:creationId xmlns:a16="http://schemas.microsoft.com/office/drawing/2014/main" id="{7903F4E1-81AD-4BA2-B09B-6EE362A2556A}"/>
            </a:ext>
          </a:extLst>
        </xdr:cNvPr>
        <xdr:cNvSpPr txBox="1"/>
      </xdr:nvSpPr>
      <xdr:spPr>
        <a:xfrm>
          <a:off x="2705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135272</xdr:rowOff>
    </xdr:from>
    <xdr:ext cx="405111" cy="259045"/>
    <xdr:sp macro="" textlink="">
      <xdr:nvSpPr>
        <xdr:cNvPr id="210" name="n_3mainValue【福祉施設】&#10;有形固定資産減価償却率">
          <a:extLst>
            <a:ext uri="{FF2B5EF4-FFF2-40B4-BE49-F238E27FC236}">
              <a16:creationId xmlns:a16="http://schemas.microsoft.com/office/drawing/2014/main" id="{4562CD24-BC58-421D-92B9-1C64ED9B857B}"/>
            </a:ext>
          </a:extLst>
        </xdr:cNvPr>
        <xdr:cNvSpPr txBox="1"/>
      </xdr:nvSpPr>
      <xdr:spPr>
        <a:xfrm>
          <a:off x="1816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52FBD54E-55BE-42F9-9F92-150A83AB3F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CC98CA35-819E-498A-9790-C3123D1657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CAE008D0-BAD1-42BA-82E8-BF37F5404E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D572A9CD-882D-4DFC-B2A6-4E17EA4E90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8E982022-2EF6-43B7-9495-0E30854EA6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29A8E395-77A6-4F06-926E-0EC4C81654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741A6DC9-585A-4C10-8FB7-B72BF3D033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AC4DC07F-C60F-4797-9262-97D31352B6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08F89444-885D-4FFE-90F0-28E42B182C8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6A4DFF73-D07F-400F-B26B-360961D1E7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a:extLst>
            <a:ext uri="{FF2B5EF4-FFF2-40B4-BE49-F238E27FC236}">
              <a16:creationId xmlns:a16="http://schemas.microsoft.com/office/drawing/2014/main" id="{C4AB6E31-B58A-4F90-9483-4D890D7E2CC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a:extLst>
            <a:ext uri="{FF2B5EF4-FFF2-40B4-BE49-F238E27FC236}">
              <a16:creationId xmlns:a16="http://schemas.microsoft.com/office/drawing/2014/main" id="{D1E9C434-9A23-4084-B3F2-A6F58845789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a:extLst>
            <a:ext uri="{FF2B5EF4-FFF2-40B4-BE49-F238E27FC236}">
              <a16:creationId xmlns:a16="http://schemas.microsoft.com/office/drawing/2014/main" id="{9DA33A66-2D7E-4E09-9F3E-31662A551BA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a:extLst>
            <a:ext uri="{FF2B5EF4-FFF2-40B4-BE49-F238E27FC236}">
              <a16:creationId xmlns:a16="http://schemas.microsoft.com/office/drawing/2014/main" id="{E5DDC853-3BF4-4621-8B7F-20BA22565BE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a:extLst>
            <a:ext uri="{FF2B5EF4-FFF2-40B4-BE49-F238E27FC236}">
              <a16:creationId xmlns:a16="http://schemas.microsoft.com/office/drawing/2014/main" id="{FC795456-6256-47E2-B724-E78E2EF989D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a:extLst>
            <a:ext uri="{FF2B5EF4-FFF2-40B4-BE49-F238E27FC236}">
              <a16:creationId xmlns:a16="http://schemas.microsoft.com/office/drawing/2014/main" id="{2ABEDEB0-86DF-4D70-88F5-8507B086D9A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a:extLst>
            <a:ext uri="{FF2B5EF4-FFF2-40B4-BE49-F238E27FC236}">
              <a16:creationId xmlns:a16="http://schemas.microsoft.com/office/drawing/2014/main" id="{311A0F9C-1619-4F90-BB70-851B7B5360D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a:extLst>
            <a:ext uri="{FF2B5EF4-FFF2-40B4-BE49-F238E27FC236}">
              <a16:creationId xmlns:a16="http://schemas.microsoft.com/office/drawing/2014/main" id="{1A8B714F-425C-4783-9D50-F873F19433B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a:extLst>
            <a:ext uri="{FF2B5EF4-FFF2-40B4-BE49-F238E27FC236}">
              <a16:creationId xmlns:a16="http://schemas.microsoft.com/office/drawing/2014/main" id="{A2B87C2B-7554-47D5-9AD5-B2CD50B09B3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9C4E9DF0-1852-46C8-97AD-259D639D398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349FE1DF-4EC5-4646-A622-A917B48B0D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70E1235A-314C-40AC-8FFC-67E48FFF339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F4080BE9-FE3A-4920-9027-68B9B67720F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34" name="直線コネクタ 233">
          <a:extLst>
            <a:ext uri="{FF2B5EF4-FFF2-40B4-BE49-F238E27FC236}">
              <a16:creationId xmlns:a16="http://schemas.microsoft.com/office/drawing/2014/main" id="{B974DC1B-533D-4699-BA6C-AF2EED2D8B43}"/>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35" name="【福祉施設】&#10;一人当たり面積最小値テキスト">
          <a:extLst>
            <a:ext uri="{FF2B5EF4-FFF2-40B4-BE49-F238E27FC236}">
              <a16:creationId xmlns:a16="http://schemas.microsoft.com/office/drawing/2014/main" id="{F7AD36E2-745B-4440-B190-2ED4584D8CC0}"/>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36" name="直線コネクタ 235">
          <a:extLst>
            <a:ext uri="{FF2B5EF4-FFF2-40B4-BE49-F238E27FC236}">
              <a16:creationId xmlns:a16="http://schemas.microsoft.com/office/drawing/2014/main" id="{C34298A2-E596-48BF-B0D4-4FDC6B7DC0A4}"/>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37" name="【福祉施設】&#10;一人当たり面積最大値テキスト">
          <a:extLst>
            <a:ext uri="{FF2B5EF4-FFF2-40B4-BE49-F238E27FC236}">
              <a16:creationId xmlns:a16="http://schemas.microsoft.com/office/drawing/2014/main" id="{0B5040C6-BD99-4B34-A715-95CB8A2743FD}"/>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38" name="直線コネクタ 237">
          <a:extLst>
            <a:ext uri="{FF2B5EF4-FFF2-40B4-BE49-F238E27FC236}">
              <a16:creationId xmlns:a16="http://schemas.microsoft.com/office/drawing/2014/main" id="{A56779C4-5674-432F-8AAE-D2E04BABB406}"/>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39" name="【福祉施設】&#10;一人当たり面積平均値テキスト">
          <a:extLst>
            <a:ext uri="{FF2B5EF4-FFF2-40B4-BE49-F238E27FC236}">
              <a16:creationId xmlns:a16="http://schemas.microsoft.com/office/drawing/2014/main" id="{C9EB154B-54B0-4BA6-BCAF-F627D970183C}"/>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0" name="フローチャート: 判断 239">
          <a:extLst>
            <a:ext uri="{FF2B5EF4-FFF2-40B4-BE49-F238E27FC236}">
              <a16:creationId xmlns:a16="http://schemas.microsoft.com/office/drawing/2014/main" id="{76810D59-A21C-4488-84EF-D63D226789BA}"/>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41" name="フローチャート: 判断 240">
          <a:extLst>
            <a:ext uri="{FF2B5EF4-FFF2-40B4-BE49-F238E27FC236}">
              <a16:creationId xmlns:a16="http://schemas.microsoft.com/office/drawing/2014/main" id="{0858FE4E-AFB3-4685-869E-09AB087ED67A}"/>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42" name="フローチャート: 判断 241">
          <a:extLst>
            <a:ext uri="{FF2B5EF4-FFF2-40B4-BE49-F238E27FC236}">
              <a16:creationId xmlns:a16="http://schemas.microsoft.com/office/drawing/2014/main" id="{7F02DBA6-BD44-4E0E-96FB-5B56E572BB45}"/>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43" name="フローチャート: 判断 242">
          <a:extLst>
            <a:ext uri="{FF2B5EF4-FFF2-40B4-BE49-F238E27FC236}">
              <a16:creationId xmlns:a16="http://schemas.microsoft.com/office/drawing/2014/main" id="{22F69392-4743-423E-B7CB-E32608BD5F8C}"/>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44" name="フローチャート: 判断 243">
          <a:extLst>
            <a:ext uri="{FF2B5EF4-FFF2-40B4-BE49-F238E27FC236}">
              <a16:creationId xmlns:a16="http://schemas.microsoft.com/office/drawing/2014/main" id="{422823E0-C238-4C1B-93DF-921B024CF2E5}"/>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BAB8799-66F6-47BC-898F-7B62C5C18B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39E1C725-1C60-4D78-9F21-6941AD778B5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FB5E0EC5-ADD5-43F0-8C05-9491BC7B9B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67649B59-C0BB-40E6-A071-66B8BB24D8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6049EA50-4393-449E-9A32-7FD7E5C5FB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7113</xdr:rowOff>
    </xdr:from>
    <xdr:to>
      <xdr:col>55</xdr:col>
      <xdr:colOff>50800</xdr:colOff>
      <xdr:row>86</xdr:row>
      <xdr:rowOff>108713</xdr:rowOff>
    </xdr:to>
    <xdr:sp macro="" textlink="">
      <xdr:nvSpPr>
        <xdr:cNvPr id="250" name="楕円 249">
          <a:extLst>
            <a:ext uri="{FF2B5EF4-FFF2-40B4-BE49-F238E27FC236}">
              <a16:creationId xmlns:a16="http://schemas.microsoft.com/office/drawing/2014/main" id="{F82F2D4E-6832-4016-8038-1A56A58818D4}"/>
            </a:ext>
          </a:extLst>
        </xdr:cNvPr>
        <xdr:cNvSpPr/>
      </xdr:nvSpPr>
      <xdr:spPr>
        <a:xfrm>
          <a:off x="10426700" y="147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93490</xdr:rowOff>
    </xdr:from>
    <xdr:ext cx="469744" cy="259045"/>
    <xdr:sp macro="" textlink="">
      <xdr:nvSpPr>
        <xdr:cNvPr id="251" name="【福祉施設】&#10;一人当たり面積該当値テキスト">
          <a:extLst>
            <a:ext uri="{FF2B5EF4-FFF2-40B4-BE49-F238E27FC236}">
              <a16:creationId xmlns:a16="http://schemas.microsoft.com/office/drawing/2014/main" id="{A8AD221A-FC9B-4A1E-A543-E7F17D9A55E6}"/>
            </a:ext>
          </a:extLst>
        </xdr:cNvPr>
        <xdr:cNvSpPr txBox="1"/>
      </xdr:nvSpPr>
      <xdr:spPr>
        <a:xfrm>
          <a:off x="10515600" y="146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7874</xdr:rowOff>
    </xdr:from>
    <xdr:to>
      <xdr:col>50</xdr:col>
      <xdr:colOff>165100</xdr:colOff>
      <xdr:row>86</xdr:row>
      <xdr:rowOff>109474</xdr:rowOff>
    </xdr:to>
    <xdr:sp macro="" textlink="">
      <xdr:nvSpPr>
        <xdr:cNvPr id="252" name="楕円 251">
          <a:extLst>
            <a:ext uri="{FF2B5EF4-FFF2-40B4-BE49-F238E27FC236}">
              <a16:creationId xmlns:a16="http://schemas.microsoft.com/office/drawing/2014/main" id="{F5AB596C-8E5E-498C-8DDA-BE5C6E422DFF}"/>
            </a:ext>
          </a:extLst>
        </xdr:cNvPr>
        <xdr:cNvSpPr/>
      </xdr:nvSpPr>
      <xdr:spPr>
        <a:xfrm>
          <a:off x="9588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57913</xdr:rowOff>
    </xdr:from>
    <xdr:to>
      <xdr:col>55</xdr:col>
      <xdr:colOff>0</xdr:colOff>
      <xdr:row>86</xdr:row>
      <xdr:rowOff>58674</xdr:rowOff>
    </xdr:to>
    <xdr:cxnSp macro="">
      <xdr:nvCxnSpPr>
        <xdr:cNvPr id="253" name="直線コネクタ 252">
          <a:extLst>
            <a:ext uri="{FF2B5EF4-FFF2-40B4-BE49-F238E27FC236}">
              <a16:creationId xmlns:a16="http://schemas.microsoft.com/office/drawing/2014/main" id="{4DE11A9E-9FE0-4154-B407-3CF424B5E1DE}"/>
            </a:ext>
          </a:extLst>
        </xdr:cNvPr>
        <xdr:cNvCxnSpPr/>
      </xdr:nvCxnSpPr>
      <xdr:spPr>
        <a:xfrm flipV="1">
          <a:off x="9639300" y="1480261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7874</xdr:rowOff>
    </xdr:from>
    <xdr:to>
      <xdr:col>46</xdr:col>
      <xdr:colOff>38100</xdr:colOff>
      <xdr:row>86</xdr:row>
      <xdr:rowOff>109474</xdr:rowOff>
    </xdr:to>
    <xdr:sp macro="" textlink="">
      <xdr:nvSpPr>
        <xdr:cNvPr id="254" name="楕円 253">
          <a:extLst>
            <a:ext uri="{FF2B5EF4-FFF2-40B4-BE49-F238E27FC236}">
              <a16:creationId xmlns:a16="http://schemas.microsoft.com/office/drawing/2014/main" id="{6A283480-4503-4E2A-9F86-049F9289D999}"/>
            </a:ext>
          </a:extLst>
        </xdr:cNvPr>
        <xdr:cNvSpPr/>
      </xdr:nvSpPr>
      <xdr:spPr>
        <a:xfrm>
          <a:off x="8699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58674</xdr:rowOff>
    </xdr:from>
    <xdr:to>
      <xdr:col>50</xdr:col>
      <xdr:colOff>114300</xdr:colOff>
      <xdr:row>86</xdr:row>
      <xdr:rowOff>58674</xdr:rowOff>
    </xdr:to>
    <xdr:cxnSp macro="">
      <xdr:nvCxnSpPr>
        <xdr:cNvPr id="255" name="直線コネクタ 254">
          <a:extLst>
            <a:ext uri="{FF2B5EF4-FFF2-40B4-BE49-F238E27FC236}">
              <a16:creationId xmlns:a16="http://schemas.microsoft.com/office/drawing/2014/main" id="{443DF920-3442-4926-809F-323A7E6E32C7}"/>
            </a:ext>
          </a:extLst>
        </xdr:cNvPr>
        <xdr:cNvCxnSpPr/>
      </xdr:nvCxnSpPr>
      <xdr:spPr>
        <a:xfrm>
          <a:off x="8750300" y="14803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7874</xdr:rowOff>
    </xdr:from>
    <xdr:to>
      <xdr:col>41</xdr:col>
      <xdr:colOff>101600</xdr:colOff>
      <xdr:row>86</xdr:row>
      <xdr:rowOff>109474</xdr:rowOff>
    </xdr:to>
    <xdr:sp macro="" textlink="">
      <xdr:nvSpPr>
        <xdr:cNvPr id="256" name="楕円 255">
          <a:extLst>
            <a:ext uri="{FF2B5EF4-FFF2-40B4-BE49-F238E27FC236}">
              <a16:creationId xmlns:a16="http://schemas.microsoft.com/office/drawing/2014/main" id="{AB881DB9-DEA4-4091-BB65-3239C0332C51}"/>
            </a:ext>
          </a:extLst>
        </xdr:cNvPr>
        <xdr:cNvSpPr/>
      </xdr:nvSpPr>
      <xdr:spPr>
        <a:xfrm>
          <a:off x="7810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58674</xdr:rowOff>
    </xdr:from>
    <xdr:to>
      <xdr:col>45</xdr:col>
      <xdr:colOff>177800</xdr:colOff>
      <xdr:row>86</xdr:row>
      <xdr:rowOff>58674</xdr:rowOff>
    </xdr:to>
    <xdr:cxnSp macro="">
      <xdr:nvCxnSpPr>
        <xdr:cNvPr id="257" name="直線コネクタ 256">
          <a:extLst>
            <a:ext uri="{FF2B5EF4-FFF2-40B4-BE49-F238E27FC236}">
              <a16:creationId xmlns:a16="http://schemas.microsoft.com/office/drawing/2014/main" id="{E393C7D4-6759-4119-ABAD-F62E191668B1}"/>
            </a:ext>
          </a:extLst>
        </xdr:cNvPr>
        <xdr:cNvCxnSpPr/>
      </xdr:nvCxnSpPr>
      <xdr:spPr>
        <a:xfrm>
          <a:off x="7861300" y="14803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58" name="n_1aveValue【福祉施設】&#10;一人当たり面積">
          <a:extLst>
            <a:ext uri="{FF2B5EF4-FFF2-40B4-BE49-F238E27FC236}">
              <a16:creationId xmlns:a16="http://schemas.microsoft.com/office/drawing/2014/main" id="{D5B33F02-A36A-4CB0-9BF9-61DFAEF61259}"/>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59" name="n_2aveValue【福祉施設】&#10;一人当たり面積">
          <a:extLst>
            <a:ext uri="{FF2B5EF4-FFF2-40B4-BE49-F238E27FC236}">
              <a16:creationId xmlns:a16="http://schemas.microsoft.com/office/drawing/2014/main" id="{DA720107-24DB-4DE2-9123-26140FB519FF}"/>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60" name="n_3aveValue【福祉施設】&#10;一人当たり面積">
          <a:extLst>
            <a:ext uri="{FF2B5EF4-FFF2-40B4-BE49-F238E27FC236}">
              <a16:creationId xmlns:a16="http://schemas.microsoft.com/office/drawing/2014/main" id="{7C3E5698-385C-4062-942A-EE3B1D818307}"/>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61" name="n_4aveValue【福祉施設】&#10;一人当たり面積">
          <a:extLst>
            <a:ext uri="{FF2B5EF4-FFF2-40B4-BE49-F238E27FC236}">
              <a16:creationId xmlns:a16="http://schemas.microsoft.com/office/drawing/2014/main" id="{4AAD4411-4583-40A6-BE46-26725B596028}"/>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100601</xdr:rowOff>
    </xdr:from>
    <xdr:ext cx="469744" cy="259045"/>
    <xdr:sp macro="" textlink="">
      <xdr:nvSpPr>
        <xdr:cNvPr id="262" name="n_1mainValue【福祉施設】&#10;一人当たり面積">
          <a:extLst>
            <a:ext uri="{FF2B5EF4-FFF2-40B4-BE49-F238E27FC236}">
              <a16:creationId xmlns:a16="http://schemas.microsoft.com/office/drawing/2014/main" id="{E3474E35-2075-4D45-B59F-95010E331948}"/>
            </a:ext>
          </a:extLst>
        </xdr:cNvPr>
        <xdr:cNvSpPr txBox="1"/>
      </xdr:nvSpPr>
      <xdr:spPr>
        <a:xfrm>
          <a:off x="93917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100601</xdr:rowOff>
    </xdr:from>
    <xdr:ext cx="469744" cy="259045"/>
    <xdr:sp macro="" textlink="">
      <xdr:nvSpPr>
        <xdr:cNvPr id="263" name="n_2mainValue【福祉施設】&#10;一人当たり面積">
          <a:extLst>
            <a:ext uri="{FF2B5EF4-FFF2-40B4-BE49-F238E27FC236}">
              <a16:creationId xmlns:a16="http://schemas.microsoft.com/office/drawing/2014/main" id="{BB606885-9D05-4F23-B6CF-36C19798BBF2}"/>
            </a:ext>
          </a:extLst>
        </xdr:cNvPr>
        <xdr:cNvSpPr txBox="1"/>
      </xdr:nvSpPr>
      <xdr:spPr>
        <a:xfrm>
          <a:off x="8515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100601</xdr:rowOff>
    </xdr:from>
    <xdr:ext cx="469744" cy="259045"/>
    <xdr:sp macro="" textlink="">
      <xdr:nvSpPr>
        <xdr:cNvPr id="264" name="n_3mainValue【福祉施設】&#10;一人当たり面積">
          <a:extLst>
            <a:ext uri="{FF2B5EF4-FFF2-40B4-BE49-F238E27FC236}">
              <a16:creationId xmlns:a16="http://schemas.microsoft.com/office/drawing/2014/main" id="{198B38FC-F5E7-4446-B8A3-D52123943247}"/>
            </a:ext>
          </a:extLst>
        </xdr:cNvPr>
        <xdr:cNvSpPr txBox="1"/>
      </xdr:nvSpPr>
      <xdr:spPr>
        <a:xfrm>
          <a:off x="7626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E63A2715-5E24-40A9-B380-A9F1BA3889A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67865348-954D-402F-8852-5AD62F3B83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3249B7D6-DED2-46CD-9793-E91D249769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00CEC198-32FC-4AEA-BB22-C185F913B5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CB8E5337-E80B-4634-AD1E-75DBF38319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FB51D91F-F857-4808-BB7A-B37DED9A8B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B0B5FD11-18A6-41F8-9921-79A658928A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F38AA45C-E90F-481C-A20E-E88EBFD80E7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3" name="テキスト ボックス 272">
          <a:extLst>
            <a:ext uri="{FF2B5EF4-FFF2-40B4-BE49-F238E27FC236}">
              <a16:creationId xmlns:a16="http://schemas.microsoft.com/office/drawing/2014/main" id="{4793A191-18B3-4D1B-ACCA-1DAB78609ED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4" name="直線コネクタ 273">
          <a:extLst>
            <a:ext uri="{FF2B5EF4-FFF2-40B4-BE49-F238E27FC236}">
              <a16:creationId xmlns:a16="http://schemas.microsoft.com/office/drawing/2014/main" id="{D4BD0C67-45F4-4792-A8A0-F1A40558613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5" name="テキスト ボックス 274">
          <a:extLst>
            <a:ext uri="{FF2B5EF4-FFF2-40B4-BE49-F238E27FC236}">
              <a16:creationId xmlns:a16="http://schemas.microsoft.com/office/drawing/2014/main" id="{4D0826F0-26B6-49EA-8489-0C0ACD58DB7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6" name="直線コネクタ 275">
          <a:extLst>
            <a:ext uri="{FF2B5EF4-FFF2-40B4-BE49-F238E27FC236}">
              <a16:creationId xmlns:a16="http://schemas.microsoft.com/office/drawing/2014/main" id="{3D5290B0-F817-452E-908D-4444AE3E5EC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7" name="テキスト ボックス 276">
          <a:extLst>
            <a:ext uri="{FF2B5EF4-FFF2-40B4-BE49-F238E27FC236}">
              <a16:creationId xmlns:a16="http://schemas.microsoft.com/office/drawing/2014/main" id="{765E5E09-10B4-4621-B451-5F85D610696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8" name="直線コネクタ 277">
          <a:extLst>
            <a:ext uri="{FF2B5EF4-FFF2-40B4-BE49-F238E27FC236}">
              <a16:creationId xmlns:a16="http://schemas.microsoft.com/office/drawing/2014/main" id="{E1EB6358-9AF4-41E0-A078-E538902149A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9" name="テキスト ボックス 278">
          <a:extLst>
            <a:ext uri="{FF2B5EF4-FFF2-40B4-BE49-F238E27FC236}">
              <a16:creationId xmlns:a16="http://schemas.microsoft.com/office/drawing/2014/main" id="{2B64F752-36F7-4B14-9484-AC0ABF3446B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0" name="直線コネクタ 279">
          <a:extLst>
            <a:ext uri="{FF2B5EF4-FFF2-40B4-BE49-F238E27FC236}">
              <a16:creationId xmlns:a16="http://schemas.microsoft.com/office/drawing/2014/main" id="{589DFD6A-1A03-4329-A821-0CCF6F9B04A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1" name="テキスト ボックス 280">
          <a:extLst>
            <a:ext uri="{FF2B5EF4-FFF2-40B4-BE49-F238E27FC236}">
              <a16:creationId xmlns:a16="http://schemas.microsoft.com/office/drawing/2014/main" id="{CA52D90F-6D56-408A-AD9D-04CEABD7C3E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2" name="直線コネクタ 281">
          <a:extLst>
            <a:ext uri="{FF2B5EF4-FFF2-40B4-BE49-F238E27FC236}">
              <a16:creationId xmlns:a16="http://schemas.microsoft.com/office/drawing/2014/main" id="{C6C7E4AF-8B4B-4C79-9B6F-1C2BF57BDE2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3" name="テキスト ボックス 282">
          <a:extLst>
            <a:ext uri="{FF2B5EF4-FFF2-40B4-BE49-F238E27FC236}">
              <a16:creationId xmlns:a16="http://schemas.microsoft.com/office/drawing/2014/main" id="{25B90A94-F964-488B-B178-63A17189C54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4" name="直線コネクタ 283">
          <a:extLst>
            <a:ext uri="{FF2B5EF4-FFF2-40B4-BE49-F238E27FC236}">
              <a16:creationId xmlns:a16="http://schemas.microsoft.com/office/drawing/2014/main" id="{5E5C2982-CDBC-41E4-AB35-9DB57AA930E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85" name="テキスト ボックス 284">
          <a:extLst>
            <a:ext uri="{FF2B5EF4-FFF2-40B4-BE49-F238E27FC236}">
              <a16:creationId xmlns:a16="http://schemas.microsoft.com/office/drawing/2014/main" id="{47296B9F-817A-49D6-B3F5-02AAB121E375}"/>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6" name="直線コネクタ 285">
          <a:extLst>
            <a:ext uri="{FF2B5EF4-FFF2-40B4-BE49-F238E27FC236}">
              <a16:creationId xmlns:a16="http://schemas.microsoft.com/office/drawing/2014/main" id="{FAE2D19B-DDEB-400E-A879-FB37AAD268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市民会館】&#10;有形固定資産減価償却率グラフ枠">
          <a:extLst>
            <a:ext uri="{FF2B5EF4-FFF2-40B4-BE49-F238E27FC236}">
              <a16:creationId xmlns:a16="http://schemas.microsoft.com/office/drawing/2014/main" id="{34E24D31-D3E9-4786-9101-111B86EE42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288" name="直線コネクタ 287">
          <a:extLst>
            <a:ext uri="{FF2B5EF4-FFF2-40B4-BE49-F238E27FC236}">
              <a16:creationId xmlns:a16="http://schemas.microsoft.com/office/drawing/2014/main" id="{6F6B905E-6B2D-4F0E-B6DA-6C1E6CA76A33}"/>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289" name="【市民会館】&#10;有形固定資産減価償却率最小値テキスト">
          <a:extLst>
            <a:ext uri="{FF2B5EF4-FFF2-40B4-BE49-F238E27FC236}">
              <a16:creationId xmlns:a16="http://schemas.microsoft.com/office/drawing/2014/main" id="{214C74B3-3B39-4789-BA5F-68D807B78665}"/>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290" name="直線コネクタ 289">
          <a:extLst>
            <a:ext uri="{FF2B5EF4-FFF2-40B4-BE49-F238E27FC236}">
              <a16:creationId xmlns:a16="http://schemas.microsoft.com/office/drawing/2014/main" id="{96426AE1-37B2-4576-81E9-FE672C36B329}"/>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291" name="【市民会館】&#10;有形固定資産減価償却率最大値テキスト">
          <a:extLst>
            <a:ext uri="{FF2B5EF4-FFF2-40B4-BE49-F238E27FC236}">
              <a16:creationId xmlns:a16="http://schemas.microsoft.com/office/drawing/2014/main" id="{EE7E2AF5-C282-43A3-91A0-0EFBF94FFB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92" name="直線コネクタ 291">
          <a:extLst>
            <a:ext uri="{FF2B5EF4-FFF2-40B4-BE49-F238E27FC236}">
              <a16:creationId xmlns:a16="http://schemas.microsoft.com/office/drawing/2014/main" id="{3FBF4856-DAD5-4412-9CD5-9F83B7CA3D47}"/>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293" name="【市民会館】&#10;有形固定資産減価償却率平均値テキスト">
          <a:extLst>
            <a:ext uri="{FF2B5EF4-FFF2-40B4-BE49-F238E27FC236}">
              <a16:creationId xmlns:a16="http://schemas.microsoft.com/office/drawing/2014/main" id="{AD322D26-5FE7-4FBC-95BA-59EF734A8002}"/>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294" name="フローチャート: 判断 293">
          <a:extLst>
            <a:ext uri="{FF2B5EF4-FFF2-40B4-BE49-F238E27FC236}">
              <a16:creationId xmlns:a16="http://schemas.microsoft.com/office/drawing/2014/main" id="{1003C525-67DE-4433-B193-CF23559316E9}"/>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295" name="フローチャート: 判断 294">
          <a:extLst>
            <a:ext uri="{FF2B5EF4-FFF2-40B4-BE49-F238E27FC236}">
              <a16:creationId xmlns:a16="http://schemas.microsoft.com/office/drawing/2014/main" id="{07787473-6AB5-4EE2-B98D-C246335EB179}"/>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296" name="フローチャート: 判断 295">
          <a:extLst>
            <a:ext uri="{FF2B5EF4-FFF2-40B4-BE49-F238E27FC236}">
              <a16:creationId xmlns:a16="http://schemas.microsoft.com/office/drawing/2014/main" id="{C7706F7A-BED0-42FA-8D5A-A55E42854F48}"/>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297" name="フローチャート: 判断 296">
          <a:extLst>
            <a:ext uri="{FF2B5EF4-FFF2-40B4-BE49-F238E27FC236}">
              <a16:creationId xmlns:a16="http://schemas.microsoft.com/office/drawing/2014/main" id="{9BB18D0D-3A7F-4F8F-BABD-BF0F220CA1B4}"/>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298" name="フローチャート: 判断 297">
          <a:extLst>
            <a:ext uri="{FF2B5EF4-FFF2-40B4-BE49-F238E27FC236}">
              <a16:creationId xmlns:a16="http://schemas.microsoft.com/office/drawing/2014/main" id="{83A54151-5D32-4FF3-B6F7-6F86161DCAB8}"/>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B38E5A6E-7AD0-4BCB-A29B-AEB79C8962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1314BA85-DA7A-4391-A9B4-A35487232F9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60654B8B-B290-4893-AD98-BECECEDA5DD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70D73F9B-DED7-43BF-A9FC-DFB75C9B45A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A5F4BFC3-2F28-48F4-885B-EAB09141421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85089</xdr:rowOff>
    </xdr:from>
    <xdr:to>
      <xdr:col>24</xdr:col>
      <xdr:colOff>114300</xdr:colOff>
      <xdr:row>107</xdr:row>
      <xdr:rowOff>15239</xdr:rowOff>
    </xdr:to>
    <xdr:sp macro="" textlink="">
      <xdr:nvSpPr>
        <xdr:cNvPr id="304" name="楕円 303">
          <a:extLst>
            <a:ext uri="{FF2B5EF4-FFF2-40B4-BE49-F238E27FC236}">
              <a16:creationId xmlns:a16="http://schemas.microsoft.com/office/drawing/2014/main" id="{7FF4D9ED-222E-496C-BCCC-C81118DBFC44}"/>
            </a:ext>
          </a:extLst>
        </xdr:cNvPr>
        <xdr:cNvSpPr/>
      </xdr:nvSpPr>
      <xdr:spPr>
        <a:xfrm>
          <a:off x="4584700" y="182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xdr:rowOff>
    </xdr:from>
    <xdr:ext cx="405111" cy="259045"/>
    <xdr:sp macro="" textlink="">
      <xdr:nvSpPr>
        <xdr:cNvPr id="305" name="【市民会館】&#10;有形固定資産減価償却率該当値テキスト">
          <a:extLst>
            <a:ext uri="{FF2B5EF4-FFF2-40B4-BE49-F238E27FC236}">
              <a16:creationId xmlns:a16="http://schemas.microsoft.com/office/drawing/2014/main" id="{E160E111-3DB4-43AA-81F5-E747D3543CC5}"/>
            </a:ext>
          </a:extLst>
        </xdr:cNvPr>
        <xdr:cNvSpPr txBox="1"/>
      </xdr:nvSpPr>
      <xdr:spPr>
        <a:xfrm>
          <a:off x="467360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57150</xdr:rowOff>
    </xdr:from>
    <xdr:to>
      <xdr:col>20</xdr:col>
      <xdr:colOff>38100</xdr:colOff>
      <xdr:row>106</xdr:row>
      <xdr:rowOff>158750</xdr:rowOff>
    </xdr:to>
    <xdr:sp macro="" textlink="">
      <xdr:nvSpPr>
        <xdr:cNvPr id="306" name="楕円 305">
          <a:extLst>
            <a:ext uri="{FF2B5EF4-FFF2-40B4-BE49-F238E27FC236}">
              <a16:creationId xmlns:a16="http://schemas.microsoft.com/office/drawing/2014/main" id="{1F416CF1-42EE-4F8A-80CC-FC2E59218A27}"/>
            </a:ext>
          </a:extLst>
        </xdr:cNvPr>
        <xdr:cNvSpPr/>
      </xdr:nvSpPr>
      <xdr:spPr>
        <a:xfrm>
          <a:off x="3746500" y="182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107950</xdr:rowOff>
    </xdr:from>
    <xdr:to>
      <xdr:col>24</xdr:col>
      <xdr:colOff>63500</xdr:colOff>
      <xdr:row>106</xdr:row>
      <xdr:rowOff>135889</xdr:rowOff>
    </xdr:to>
    <xdr:cxnSp macro="">
      <xdr:nvCxnSpPr>
        <xdr:cNvPr id="307" name="直線コネクタ 306">
          <a:extLst>
            <a:ext uri="{FF2B5EF4-FFF2-40B4-BE49-F238E27FC236}">
              <a16:creationId xmlns:a16="http://schemas.microsoft.com/office/drawing/2014/main" id="{5E89CE06-A967-43F8-81F4-95201896A7E9}"/>
            </a:ext>
          </a:extLst>
        </xdr:cNvPr>
        <xdr:cNvCxnSpPr/>
      </xdr:nvCxnSpPr>
      <xdr:spPr>
        <a:xfrm>
          <a:off x="3797300" y="1828165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29211</xdr:rowOff>
    </xdr:from>
    <xdr:to>
      <xdr:col>15</xdr:col>
      <xdr:colOff>101600</xdr:colOff>
      <xdr:row>106</xdr:row>
      <xdr:rowOff>130811</xdr:rowOff>
    </xdr:to>
    <xdr:sp macro="" textlink="">
      <xdr:nvSpPr>
        <xdr:cNvPr id="308" name="楕円 307">
          <a:extLst>
            <a:ext uri="{FF2B5EF4-FFF2-40B4-BE49-F238E27FC236}">
              <a16:creationId xmlns:a16="http://schemas.microsoft.com/office/drawing/2014/main" id="{4F722A38-02F2-421E-8D47-28DE8E98DBC2}"/>
            </a:ext>
          </a:extLst>
        </xdr:cNvPr>
        <xdr:cNvSpPr/>
      </xdr:nvSpPr>
      <xdr:spPr>
        <a:xfrm>
          <a:off x="2857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80011</xdr:rowOff>
    </xdr:from>
    <xdr:to>
      <xdr:col>19</xdr:col>
      <xdr:colOff>177800</xdr:colOff>
      <xdr:row>106</xdr:row>
      <xdr:rowOff>107950</xdr:rowOff>
    </xdr:to>
    <xdr:cxnSp macro="">
      <xdr:nvCxnSpPr>
        <xdr:cNvPr id="309" name="直線コネクタ 308">
          <a:extLst>
            <a:ext uri="{FF2B5EF4-FFF2-40B4-BE49-F238E27FC236}">
              <a16:creationId xmlns:a16="http://schemas.microsoft.com/office/drawing/2014/main" id="{AD54C733-0DB2-4BFF-8436-12EE13E87EBF}"/>
            </a:ext>
          </a:extLst>
        </xdr:cNvPr>
        <xdr:cNvCxnSpPr/>
      </xdr:nvCxnSpPr>
      <xdr:spPr>
        <a:xfrm>
          <a:off x="2908300" y="182537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1270</xdr:rowOff>
    </xdr:from>
    <xdr:to>
      <xdr:col>10</xdr:col>
      <xdr:colOff>165100</xdr:colOff>
      <xdr:row>106</xdr:row>
      <xdr:rowOff>102870</xdr:rowOff>
    </xdr:to>
    <xdr:sp macro="" textlink="">
      <xdr:nvSpPr>
        <xdr:cNvPr id="310" name="楕円 309">
          <a:extLst>
            <a:ext uri="{FF2B5EF4-FFF2-40B4-BE49-F238E27FC236}">
              <a16:creationId xmlns:a16="http://schemas.microsoft.com/office/drawing/2014/main" id="{4ACE923A-9E9B-4825-9103-031F8C2F44CB}"/>
            </a:ext>
          </a:extLst>
        </xdr:cNvPr>
        <xdr:cNvSpPr/>
      </xdr:nvSpPr>
      <xdr:spPr>
        <a:xfrm>
          <a:off x="1968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52070</xdr:rowOff>
    </xdr:from>
    <xdr:to>
      <xdr:col>15</xdr:col>
      <xdr:colOff>50800</xdr:colOff>
      <xdr:row>106</xdr:row>
      <xdr:rowOff>80011</xdr:rowOff>
    </xdr:to>
    <xdr:cxnSp macro="">
      <xdr:nvCxnSpPr>
        <xdr:cNvPr id="311" name="直線コネクタ 310">
          <a:extLst>
            <a:ext uri="{FF2B5EF4-FFF2-40B4-BE49-F238E27FC236}">
              <a16:creationId xmlns:a16="http://schemas.microsoft.com/office/drawing/2014/main" id="{0EBE02BB-06F4-4A0C-B61D-F9F9ABD12ECB}"/>
            </a:ext>
          </a:extLst>
        </xdr:cNvPr>
        <xdr:cNvCxnSpPr/>
      </xdr:nvCxnSpPr>
      <xdr:spPr>
        <a:xfrm>
          <a:off x="2019300" y="182257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312" name="n_1aveValue【市民会館】&#10;有形固定資産減価償却率">
          <a:extLst>
            <a:ext uri="{FF2B5EF4-FFF2-40B4-BE49-F238E27FC236}">
              <a16:creationId xmlns:a16="http://schemas.microsoft.com/office/drawing/2014/main" id="{7BB533AE-6B32-45DE-8A34-608018951377}"/>
            </a:ext>
          </a:extLst>
        </xdr:cNvPr>
        <xdr:cNvSpPr txBox="1"/>
      </xdr:nvSpPr>
      <xdr:spPr>
        <a:xfrm>
          <a:off x="3582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313" name="n_2aveValue【市民会館】&#10;有形固定資産減価償却率">
          <a:extLst>
            <a:ext uri="{FF2B5EF4-FFF2-40B4-BE49-F238E27FC236}">
              <a16:creationId xmlns:a16="http://schemas.microsoft.com/office/drawing/2014/main" id="{D8DCF92C-883E-4E98-AABD-4A6DC33170C8}"/>
            </a:ext>
          </a:extLst>
        </xdr:cNvPr>
        <xdr:cNvSpPr txBox="1"/>
      </xdr:nvSpPr>
      <xdr:spPr>
        <a:xfrm>
          <a:off x="2705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314" name="n_3aveValue【市民会館】&#10;有形固定資産減価償却率">
          <a:extLst>
            <a:ext uri="{FF2B5EF4-FFF2-40B4-BE49-F238E27FC236}">
              <a16:creationId xmlns:a16="http://schemas.microsoft.com/office/drawing/2014/main" id="{FC62A174-D318-4D9B-9EB8-3C1CBF084E3A}"/>
            </a:ext>
          </a:extLst>
        </xdr:cNvPr>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140988</xdr:rowOff>
    </xdr:from>
    <xdr:ext cx="405111" cy="259045"/>
    <xdr:sp macro="" textlink="">
      <xdr:nvSpPr>
        <xdr:cNvPr id="315" name="n_4aveValue【市民会館】&#10;有形固定資産減価償却率">
          <a:extLst>
            <a:ext uri="{FF2B5EF4-FFF2-40B4-BE49-F238E27FC236}">
              <a16:creationId xmlns:a16="http://schemas.microsoft.com/office/drawing/2014/main" id="{FD3B8EC7-3657-4FF2-BB68-C02471E6FD90}"/>
            </a:ext>
          </a:extLst>
        </xdr:cNvPr>
        <xdr:cNvSpPr txBox="1"/>
      </xdr:nvSpPr>
      <xdr:spPr>
        <a:xfrm>
          <a:off x="927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149877</xdr:rowOff>
    </xdr:from>
    <xdr:ext cx="405111" cy="259045"/>
    <xdr:sp macro="" textlink="">
      <xdr:nvSpPr>
        <xdr:cNvPr id="316" name="n_1mainValue【市民会館】&#10;有形固定資産減価償却率">
          <a:extLst>
            <a:ext uri="{FF2B5EF4-FFF2-40B4-BE49-F238E27FC236}">
              <a16:creationId xmlns:a16="http://schemas.microsoft.com/office/drawing/2014/main" id="{063DC70C-F5D4-445D-8F7E-7B602A1619AF}"/>
            </a:ext>
          </a:extLst>
        </xdr:cNvPr>
        <xdr:cNvSpPr txBox="1"/>
      </xdr:nvSpPr>
      <xdr:spPr>
        <a:xfrm>
          <a:off x="3582044" y="183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121938</xdr:rowOff>
    </xdr:from>
    <xdr:ext cx="405111" cy="259045"/>
    <xdr:sp macro="" textlink="">
      <xdr:nvSpPr>
        <xdr:cNvPr id="317" name="n_2mainValue【市民会館】&#10;有形固定資産減価償却率">
          <a:extLst>
            <a:ext uri="{FF2B5EF4-FFF2-40B4-BE49-F238E27FC236}">
              <a16:creationId xmlns:a16="http://schemas.microsoft.com/office/drawing/2014/main" id="{D5E41307-26C4-4B02-A9F5-005F808252A2}"/>
            </a:ext>
          </a:extLst>
        </xdr:cNvPr>
        <xdr:cNvSpPr txBox="1"/>
      </xdr:nvSpPr>
      <xdr:spPr>
        <a:xfrm>
          <a:off x="2705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93997</xdr:rowOff>
    </xdr:from>
    <xdr:ext cx="405111" cy="259045"/>
    <xdr:sp macro="" textlink="">
      <xdr:nvSpPr>
        <xdr:cNvPr id="318" name="n_3mainValue【市民会館】&#10;有形固定資産減価償却率">
          <a:extLst>
            <a:ext uri="{FF2B5EF4-FFF2-40B4-BE49-F238E27FC236}">
              <a16:creationId xmlns:a16="http://schemas.microsoft.com/office/drawing/2014/main" id="{00C92EC5-B13C-482F-9163-D9F0F085756A}"/>
            </a:ext>
          </a:extLst>
        </xdr:cNvPr>
        <xdr:cNvSpPr txBox="1"/>
      </xdr:nvSpPr>
      <xdr:spPr>
        <a:xfrm>
          <a:off x="1816744" y="1826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40CD7C58-798F-4D2D-9F38-4AA53A19B2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894C247C-9220-4DFF-86BA-1D36757FFC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6901D4F4-654C-427C-9064-F2C0FE158C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EDC89F01-E83D-422C-B55A-051AF67B03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B0C0083A-9AAD-40A4-89F3-CDFAE37778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7D6A1D07-7131-4045-93B5-7AA9DE0322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B662BF2C-7FCB-4E11-AF73-3B947649E02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298B4586-1B2F-412E-963B-5B12283BC00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id="{B9572C87-C5F1-4E62-983F-B3582F8705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a:extLst>
            <a:ext uri="{FF2B5EF4-FFF2-40B4-BE49-F238E27FC236}">
              <a16:creationId xmlns:a16="http://schemas.microsoft.com/office/drawing/2014/main" id="{56606CE9-E9EA-4222-B180-6E4F53E532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a:extLst>
            <a:ext uri="{FF2B5EF4-FFF2-40B4-BE49-F238E27FC236}">
              <a16:creationId xmlns:a16="http://schemas.microsoft.com/office/drawing/2014/main" id="{61C92886-C829-416A-B3C8-5EC19B3E500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a:extLst>
            <a:ext uri="{FF2B5EF4-FFF2-40B4-BE49-F238E27FC236}">
              <a16:creationId xmlns:a16="http://schemas.microsoft.com/office/drawing/2014/main" id="{EB3902C2-2FFF-4CAB-808C-28E4E99EFCA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a:extLst>
            <a:ext uri="{FF2B5EF4-FFF2-40B4-BE49-F238E27FC236}">
              <a16:creationId xmlns:a16="http://schemas.microsoft.com/office/drawing/2014/main" id="{FA05ED72-AECC-499E-A0D2-155C622DEBA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a:extLst>
            <a:ext uri="{FF2B5EF4-FFF2-40B4-BE49-F238E27FC236}">
              <a16:creationId xmlns:a16="http://schemas.microsoft.com/office/drawing/2014/main" id="{77C6D8F1-7A0F-4ADC-8EE7-3CFCC6454FD8}"/>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a:extLst>
            <a:ext uri="{FF2B5EF4-FFF2-40B4-BE49-F238E27FC236}">
              <a16:creationId xmlns:a16="http://schemas.microsoft.com/office/drawing/2014/main" id="{1535FE3F-22BA-411D-81E4-38301EF6B2C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a:extLst>
            <a:ext uri="{FF2B5EF4-FFF2-40B4-BE49-F238E27FC236}">
              <a16:creationId xmlns:a16="http://schemas.microsoft.com/office/drawing/2014/main" id="{17CD4F20-4700-4BD4-B11C-166642E03FA4}"/>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a:extLst>
            <a:ext uri="{FF2B5EF4-FFF2-40B4-BE49-F238E27FC236}">
              <a16:creationId xmlns:a16="http://schemas.microsoft.com/office/drawing/2014/main" id="{C5BD28E0-9FFD-496A-80E7-59BADA09261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a:extLst>
            <a:ext uri="{FF2B5EF4-FFF2-40B4-BE49-F238E27FC236}">
              <a16:creationId xmlns:a16="http://schemas.microsoft.com/office/drawing/2014/main" id="{D1362713-0A18-43C2-9968-896FE5BD0B7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a:extLst>
            <a:ext uri="{FF2B5EF4-FFF2-40B4-BE49-F238E27FC236}">
              <a16:creationId xmlns:a16="http://schemas.microsoft.com/office/drawing/2014/main" id="{A92EFF7B-91F3-4065-97C1-48B7240240D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a:extLst>
            <a:ext uri="{FF2B5EF4-FFF2-40B4-BE49-F238E27FC236}">
              <a16:creationId xmlns:a16="http://schemas.microsoft.com/office/drawing/2014/main" id="{1CAA4C03-2188-4971-BD84-EDADE73D77A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a:extLst>
            <a:ext uri="{FF2B5EF4-FFF2-40B4-BE49-F238E27FC236}">
              <a16:creationId xmlns:a16="http://schemas.microsoft.com/office/drawing/2014/main" id="{E27577BF-5DDE-4894-81CA-50C54C55ACD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195F95A0-BD8E-4E6F-8722-2F3C4F233A9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5B600542-A61F-4CC8-96D7-B57B4472903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1DB50FAE-B3CA-4F80-A01C-F48D4A9AF1F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797946D2-E8D7-4133-A5F5-52D0D86CE5F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344" name="直線コネクタ 343">
          <a:extLst>
            <a:ext uri="{FF2B5EF4-FFF2-40B4-BE49-F238E27FC236}">
              <a16:creationId xmlns:a16="http://schemas.microsoft.com/office/drawing/2014/main" id="{397E2318-70CE-4DEA-86E9-9495EDD4BE9E}"/>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345" name="【市民会館】&#10;一人当たり面積最小値テキスト">
          <a:extLst>
            <a:ext uri="{FF2B5EF4-FFF2-40B4-BE49-F238E27FC236}">
              <a16:creationId xmlns:a16="http://schemas.microsoft.com/office/drawing/2014/main" id="{32BA67EF-7907-4515-92D3-656F51DA3AED}"/>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346" name="直線コネクタ 345">
          <a:extLst>
            <a:ext uri="{FF2B5EF4-FFF2-40B4-BE49-F238E27FC236}">
              <a16:creationId xmlns:a16="http://schemas.microsoft.com/office/drawing/2014/main" id="{18B89D64-0518-471D-B764-84A913F84FBE}"/>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347" name="【市民会館】&#10;一人当たり面積最大値テキスト">
          <a:extLst>
            <a:ext uri="{FF2B5EF4-FFF2-40B4-BE49-F238E27FC236}">
              <a16:creationId xmlns:a16="http://schemas.microsoft.com/office/drawing/2014/main" id="{B9DC649E-3A5A-4F07-B745-1F68C1C7802E}"/>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348" name="直線コネクタ 347">
          <a:extLst>
            <a:ext uri="{FF2B5EF4-FFF2-40B4-BE49-F238E27FC236}">
              <a16:creationId xmlns:a16="http://schemas.microsoft.com/office/drawing/2014/main" id="{0A5D233D-D905-4754-B5F6-AE9B7BF2AA6C}"/>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349" name="【市民会館】&#10;一人当たり面積平均値テキスト">
          <a:extLst>
            <a:ext uri="{FF2B5EF4-FFF2-40B4-BE49-F238E27FC236}">
              <a16:creationId xmlns:a16="http://schemas.microsoft.com/office/drawing/2014/main" id="{8C9E077D-A826-41BF-A08D-A19066855DC1}"/>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350" name="フローチャート: 判断 349">
          <a:extLst>
            <a:ext uri="{FF2B5EF4-FFF2-40B4-BE49-F238E27FC236}">
              <a16:creationId xmlns:a16="http://schemas.microsoft.com/office/drawing/2014/main" id="{7E6048AC-0558-46F7-ACBC-4C99A7F2D6C3}"/>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351" name="フローチャート: 判断 350">
          <a:extLst>
            <a:ext uri="{FF2B5EF4-FFF2-40B4-BE49-F238E27FC236}">
              <a16:creationId xmlns:a16="http://schemas.microsoft.com/office/drawing/2014/main" id="{6583F4A2-05FB-403A-9375-8175BCACB961}"/>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352" name="フローチャート: 判断 351">
          <a:extLst>
            <a:ext uri="{FF2B5EF4-FFF2-40B4-BE49-F238E27FC236}">
              <a16:creationId xmlns:a16="http://schemas.microsoft.com/office/drawing/2014/main" id="{4F075398-E067-49B1-B8B7-69E1EBB6AABA}"/>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353" name="フローチャート: 判断 352">
          <a:extLst>
            <a:ext uri="{FF2B5EF4-FFF2-40B4-BE49-F238E27FC236}">
              <a16:creationId xmlns:a16="http://schemas.microsoft.com/office/drawing/2014/main" id="{AF93751E-F25E-4EE2-998E-D23E473C09AF}"/>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354" name="フローチャート: 判断 353">
          <a:extLst>
            <a:ext uri="{FF2B5EF4-FFF2-40B4-BE49-F238E27FC236}">
              <a16:creationId xmlns:a16="http://schemas.microsoft.com/office/drawing/2014/main" id="{4D270A3F-98AE-4743-8E76-AA7043C85519}"/>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8608CC29-CF83-4A10-8D56-11D38A379C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D04BCFC3-483B-4808-8A01-4ECC40441E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7E902195-E6F1-4481-8D2C-381C2D02BC0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8650FC44-D6A2-45EF-86B0-69CE255E863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BEB6F0D8-6014-4CD9-B834-85CE5191AD5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145143</xdr:rowOff>
    </xdr:from>
    <xdr:to>
      <xdr:col>55</xdr:col>
      <xdr:colOff>50800</xdr:colOff>
      <xdr:row>107</xdr:row>
      <xdr:rowOff>75293</xdr:rowOff>
    </xdr:to>
    <xdr:sp macro="" textlink="">
      <xdr:nvSpPr>
        <xdr:cNvPr id="360" name="楕円 359">
          <a:extLst>
            <a:ext uri="{FF2B5EF4-FFF2-40B4-BE49-F238E27FC236}">
              <a16:creationId xmlns:a16="http://schemas.microsoft.com/office/drawing/2014/main" id="{5F4FB434-9520-4EFC-813F-443A6CFDD79C}"/>
            </a:ext>
          </a:extLst>
        </xdr:cNvPr>
        <xdr:cNvSpPr/>
      </xdr:nvSpPr>
      <xdr:spPr>
        <a:xfrm>
          <a:off x="10426700" y="183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123570</xdr:rowOff>
    </xdr:from>
    <xdr:ext cx="469744" cy="259045"/>
    <xdr:sp macro="" textlink="">
      <xdr:nvSpPr>
        <xdr:cNvPr id="361" name="【市民会館】&#10;一人当たり面積該当値テキスト">
          <a:extLst>
            <a:ext uri="{FF2B5EF4-FFF2-40B4-BE49-F238E27FC236}">
              <a16:creationId xmlns:a16="http://schemas.microsoft.com/office/drawing/2014/main" id="{6BC67C6F-B63C-479D-9354-46B047951F7F}"/>
            </a:ext>
          </a:extLst>
        </xdr:cNvPr>
        <xdr:cNvSpPr txBox="1"/>
      </xdr:nvSpPr>
      <xdr:spPr>
        <a:xfrm>
          <a:off x="10515600"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147320</xdr:rowOff>
    </xdr:from>
    <xdr:to>
      <xdr:col>50</xdr:col>
      <xdr:colOff>165100</xdr:colOff>
      <xdr:row>107</xdr:row>
      <xdr:rowOff>77470</xdr:rowOff>
    </xdr:to>
    <xdr:sp macro="" textlink="">
      <xdr:nvSpPr>
        <xdr:cNvPr id="362" name="楕円 361">
          <a:extLst>
            <a:ext uri="{FF2B5EF4-FFF2-40B4-BE49-F238E27FC236}">
              <a16:creationId xmlns:a16="http://schemas.microsoft.com/office/drawing/2014/main" id="{9F1FAA6F-6D31-4B72-9788-FB5DE7940882}"/>
            </a:ext>
          </a:extLst>
        </xdr:cNvPr>
        <xdr:cNvSpPr/>
      </xdr:nvSpPr>
      <xdr:spPr>
        <a:xfrm>
          <a:off x="9588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24493</xdr:rowOff>
    </xdr:from>
    <xdr:to>
      <xdr:col>55</xdr:col>
      <xdr:colOff>0</xdr:colOff>
      <xdr:row>107</xdr:row>
      <xdr:rowOff>26670</xdr:rowOff>
    </xdr:to>
    <xdr:cxnSp macro="">
      <xdr:nvCxnSpPr>
        <xdr:cNvPr id="363" name="直線コネクタ 362">
          <a:extLst>
            <a:ext uri="{FF2B5EF4-FFF2-40B4-BE49-F238E27FC236}">
              <a16:creationId xmlns:a16="http://schemas.microsoft.com/office/drawing/2014/main" id="{14EFB482-5D71-478A-BC0C-F79568A9E591}"/>
            </a:ext>
          </a:extLst>
        </xdr:cNvPr>
        <xdr:cNvCxnSpPr/>
      </xdr:nvCxnSpPr>
      <xdr:spPr>
        <a:xfrm flipV="1">
          <a:off x="9639300" y="1836964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149498</xdr:rowOff>
    </xdr:from>
    <xdr:to>
      <xdr:col>46</xdr:col>
      <xdr:colOff>38100</xdr:colOff>
      <xdr:row>107</xdr:row>
      <xdr:rowOff>79648</xdr:rowOff>
    </xdr:to>
    <xdr:sp macro="" textlink="">
      <xdr:nvSpPr>
        <xdr:cNvPr id="364" name="楕円 363">
          <a:extLst>
            <a:ext uri="{FF2B5EF4-FFF2-40B4-BE49-F238E27FC236}">
              <a16:creationId xmlns:a16="http://schemas.microsoft.com/office/drawing/2014/main" id="{FB589C02-CAAD-403A-B1FC-053F8C3E77FE}"/>
            </a:ext>
          </a:extLst>
        </xdr:cNvPr>
        <xdr:cNvSpPr/>
      </xdr:nvSpPr>
      <xdr:spPr>
        <a:xfrm>
          <a:off x="8699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26670</xdr:rowOff>
    </xdr:from>
    <xdr:to>
      <xdr:col>50</xdr:col>
      <xdr:colOff>114300</xdr:colOff>
      <xdr:row>107</xdr:row>
      <xdr:rowOff>28848</xdr:rowOff>
    </xdr:to>
    <xdr:cxnSp macro="">
      <xdr:nvCxnSpPr>
        <xdr:cNvPr id="365" name="直線コネクタ 364">
          <a:extLst>
            <a:ext uri="{FF2B5EF4-FFF2-40B4-BE49-F238E27FC236}">
              <a16:creationId xmlns:a16="http://schemas.microsoft.com/office/drawing/2014/main" id="{F0B16EDE-1C40-48EC-A7DC-42841CA6954B}"/>
            </a:ext>
          </a:extLst>
        </xdr:cNvPr>
        <xdr:cNvCxnSpPr/>
      </xdr:nvCxnSpPr>
      <xdr:spPr>
        <a:xfrm flipV="1">
          <a:off x="8750300" y="183718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149498</xdr:rowOff>
    </xdr:from>
    <xdr:to>
      <xdr:col>41</xdr:col>
      <xdr:colOff>101600</xdr:colOff>
      <xdr:row>107</xdr:row>
      <xdr:rowOff>79648</xdr:rowOff>
    </xdr:to>
    <xdr:sp macro="" textlink="">
      <xdr:nvSpPr>
        <xdr:cNvPr id="366" name="楕円 365">
          <a:extLst>
            <a:ext uri="{FF2B5EF4-FFF2-40B4-BE49-F238E27FC236}">
              <a16:creationId xmlns:a16="http://schemas.microsoft.com/office/drawing/2014/main" id="{21485081-8295-40B7-8846-61AAE359B0EC}"/>
            </a:ext>
          </a:extLst>
        </xdr:cNvPr>
        <xdr:cNvSpPr/>
      </xdr:nvSpPr>
      <xdr:spPr>
        <a:xfrm>
          <a:off x="7810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28848</xdr:rowOff>
    </xdr:from>
    <xdr:to>
      <xdr:col>45</xdr:col>
      <xdr:colOff>177800</xdr:colOff>
      <xdr:row>107</xdr:row>
      <xdr:rowOff>28848</xdr:rowOff>
    </xdr:to>
    <xdr:cxnSp macro="">
      <xdr:nvCxnSpPr>
        <xdr:cNvPr id="367" name="直線コネクタ 366">
          <a:extLst>
            <a:ext uri="{FF2B5EF4-FFF2-40B4-BE49-F238E27FC236}">
              <a16:creationId xmlns:a16="http://schemas.microsoft.com/office/drawing/2014/main" id="{A1B7DE69-F634-4384-ACA8-C8CEBA6CC431}"/>
            </a:ext>
          </a:extLst>
        </xdr:cNvPr>
        <xdr:cNvCxnSpPr/>
      </xdr:nvCxnSpPr>
      <xdr:spPr>
        <a:xfrm>
          <a:off x="7861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368" name="n_1aveValue【市民会館】&#10;一人当たり面積">
          <a:extLst>
            <a:ext uri="{FF2B5EF4-FFF2-40B4-BE49-F238E27FC236}">
              <a16:creationId xmlns:a16="http://schemas.microsoft.com/office/drawing/2014/main" id="{24A34C46-6A8A-4276-B9FD-174D291A1940}"/>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369" name="n_2aveValue【市民会館】&#10;一人当たり面積">
          <a:extLst>
            <a:ext uri="{FF2B5EF4-FFF2-40B4-BE49-F238E27FC236}">
              <a16:creationId xmlns:a16="http://schemas.microsoft.com/office/drawing/2014/main" id="{8025BEE3-5C98-4382-8ECD-8254EA997191}"/>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370" name="n_3aveValue【市民会館】&#10;一人当たり面積">
          <a:extLst>
            <a:ext uri="{FF2B5EF4-FFF2-40B4-BE49-F238E27FC236}">
              <a16:creationId xmlns:a16="http://schemas.microsoft.com/office/drawing/2014/main" id="{68C0B9DE-AC39-4D72-ABF8-29077B9D3370}"/>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371" name="n_4aveValue【市民会館】&#10;一人当たり面積">
          <a:extLst>
            <a:ext uri="{FF2B5EF4-FFF2-40B4-BE49-F238E27FC236}">
              <a16:creationId xmlns:a16="http://schemas.microsoft.com/office/drawing/2014/main" id="{0653CEC3-669C-428E-92DA-171F7A14630B}"/>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68597</xdr:rowOff>
    </xdr:from>
    <xdr:ext cx="469744" cy="259045"/>
    <xdr:sp macro="" textlink="">
      <xdr:nvSpPr>
        <xdr:cNvPr id="372" name="n_1mainValue【市民会館】&#10;一人当たり面積">
          <a:extLst>
            <a:ext uri="{FF2B5EF4-FFF2-40B4-BE49-F238E27FC236}">
              <a16:creationId xmlns:a16="http://schemas.microsoft.com/office/drawing/2014/main" id="{FA55837F-61F8-4EBF-9E3F-BA3BB4EC5797}"/>
            </a:ext>
          </a:extLst>
        </xdr:cNvPr>
        <xdr:cNvSpPr txBox="1"/>
      </xdr:nvSpPr>
      <xdr:spPr>
        <a:xfrm>
          <a:off x="93917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70775</xdr:rowOff>
    </xdr:from>
    <xdr:ext cx="469744" cy="259045"/>
    <xdr:sp macro="" textlink="">
      <xdr:nvSpPr>
        <xdr:cNvPr id="373" name="n_2mainValue【市民会館】&#10;一人当たり面積">
          <a:extLst>
            <a:ext uri="{FF2B5EF4-FFF2-40B4-BE49-F238E27FC236}">
              <a16:creationId xmlns:a16="http://schemas.microsoft.com/office/drawing/2014/main" id="{12929571-43AE-41FC-B2C6-63E76C9BB761}"/>
            </a:ext>
          </a:extLst>
        </xdr:cNvPr>
        <xdr:cNvSpPr txBox="1"/>
      </xdr:nvSpPr>
      <xdr:spPr>
        <a:xfrm>
          <a:off x="8515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70775</xdr:rowOff>
    </xdr:from>
    <xdr:ext cx="469744" cy="259045"/>
    <xdr:sp macro="" textlink="">
      <xdr:nvSpPr>
        <xdr:cNvPr id="374" name="n_3mainValue【市民会館】&#10;一人当たり面積">
          <a:extLst>
            <a:ext uri="{FF2B5EF4-FFF2-40B4-BE49-F238E27FC236}">
              <a16:creationId xmlns:a16="http://schemas.microsoft.com/office/drawing/2014/main" id="{BBA1F1C7-F9B7-4BF3-B825-0A0F388D62D8}"/>
            </a:ext>
          </a:extLst>
        </xdr:cNvPr>
        <xdr:cNvSpPr txBox="1"/>
      </xdr:nvSpPr>
      <xdr:spPr>
        <a:xfrm>
          <a:off x="7626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2A9E818C-7AFA-49DA-85E0-38C85838E1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C95182A5-C1B7-4A36-8E74-44F421A1F9C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831501EE-817D-482F-8E0A-4E43641E645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854B9A8C-A0FB-4A3C-AD7D-6FB26197FC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DF246C32-4D78-4686-88E4-009F9DA233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0D184987-0D9E-4A77-B9D3-AFF4959F9C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66C9089A-C300-43F9-ADEB-3FC5C4DFAC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796DF7EC-4383-414D-B938-396C1856FC4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a:extLst>
            <a:ext uri="{FF2B5EF4-FFF2-40B4-BE49-F238E27FC236}">
              <a16:creationId xmlns:a16="http://schemas.microsoft.com/office/drawing/2014/main" id="{FE5F3E22-E8FA-40D7-90D5-741906AA1F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a:extLst>
            <a:ext uri="{FF2B5EF4-FFF2-40B4-BE49-F238E27FC236}">
              <a16:creationId xmlns:a16="http://schemas.microsoft.com/office/drawing/2014/main" id="{6CD647AE-150B-472B-9532-BCEC587386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a:extLst>
            <a:ext uri="{FF2B5EF4-FFF2-40B4-BE49-F238E27FC236}">
              <a16:creationId xmlns:a16="http://schemas.microsoft.com/office/drawing/2014/main" id="{E9AE50F2-6D3E-4BEE-AF8C-53F07D17A0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a:extLst>
            <a:ext uri="{FF2B5EF4-FFF2-40B4-BE49-F238E27FC236}">
              <a16:creationId xmlns:a16="http://schemas.microsoft.com/office/drawing/2014/main" id="{BDA37B54-1F5B-4A5C-8895-899CB6F1896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a:extLst>
            <a:ext uri="{FF2B5EF4-FFF2-40B4-BE49-F238E27FC236}">
              <a16:creationId xmlns:a16="http://schemas.microsoft.com/office/drawing/2014/main" id="{790852C3-7A94-465D-914E-4414016FC9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a:extLst>
            <a:ext uri="{FF2B5EF4-FFF2-40B4-BE49-F238E27FC236}">
              <a16:creationId xmlns:a16="http://schemas.microsoft.com/office/drawing/2014/main" id="{5766ADA0-3F55-4947-8A1C-D46DEFE182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a:extLst>
            <a:ext uri="{FF2B5EF4-FFF2-40B4-BE49-F238E27FC236}">
              <a16:creationId xmlns:a16="http://schemas.microsoft.com/office/drawing/2014/main" id="{40EC9732-EFD4-435F-AF78-CFDF751BEC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a:extLst>
            <a:ext uri="{FF2B5EF4-FFF2-40B4-BE49-F238E27FC236}">
              <a16:creationId xmlns:a16="http://schemas.microsoft.com/office/drawing/2014/main" id="{868E9C12-8451-4783-9B70-4A67AB351F8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a:extLst>
            <a:ext uri="{FF2B5EF4-FFF2-40B4-BE49-F238E27FC236}">
              <a16:creationId xmlns:a16="http://schemas.microsoft.com/office/drawing/2014/main" id="{84861C45-838F-4DC0-8DAE-408DE7D497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a:extLst>
            <a:ext uri="{FF2B5EF4-FFF2-40B4-BE49-F238E27FC236}">
              <a16:creationId xmlns:a16="http://schemas.microsoft.com/office/drawing/2014/main" id="{A93F0F78-15E7-4CEE-98F3-B9D205B032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a:extLst>
            <a:ext uri="{FF2B5EF4-FFF2-40B4-BE49-F238E27FC236}">
              <a16:creationId xmlns:a16="http://schemas.microsoft.com/office/drawing/2014/main" id="{3E8721EC-0C43-4978-8E72-B809E8FCFD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a:extLst>
            <a:ext uri="{FF2B5EF4-FFF2-40B4-BE49-F238E27FC236}">
              <a16:creationId xmlns:a16="http://schemas.microsoft.com/office/drawing/2014/main" id="{6A79C614-A194-4FA7-9054-ACE6C1D06D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a:extLst>
            <a:ext uri="{FF2B5EF4-FFF2-40B4-BE49-F238E27FC236}">
              <a16:creationId xmlns:a16="http://schemas.microsoft.com/office/drawing/2014/main" id="{E19EF106-8ACC-4146-8EAB-9C18047D791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a:extLst>
            <a:ext uri="{FF2B5EF4-FFF2-40B4-BE49-F238E27FC236}">
              <a16:creationId xmlns:a16="http://schemas.microsoft.com/office/drawing/2014/main" id="{6AADB2A1-4997-4BBA-9C63-07313AC4C3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a:extLst>
            <a:ext uri="{FF2B5EF4-FFF2-40B4-BE49-F238E27FC236}">
              <a16:creationId xmlns:a16="http://schemas.microsoft.com/office/drawing/2014/main" id="{CD5BFBDE-DA2D-44E9-9A03-DD3FC047C3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a:extLst>
            <a:ext uri="{FF2B5EF4-FFF2-40B4-BE49-F238E27FC236}">
              <a16:creationId xmlns:a16="http://schemas.microsoft.com/office/drawing/2014/main" id="{14C0D5B5-F17B-4BEA-8B68-C603AE792F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a:extLst>
            <a:ext uri="{FF2B5EF4-FFF2-40B4-BE49-F238E27FC236}">
              <a16:creationId xmlns:a16="http://schemas.microsoft.com/office/drawing/2014/main" id="{CA20DC56-53E9-48FE-8FBB-498E50E7FD4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a:extLst>
            <a:ext uri="{FF2B5EF4-FFF2-40B4-BE49-F238E27FC236}">
              <a16:creationId xmlns:a16="http://schemas.microsoft.com/office/drawing/2014/main" id="{DBE2B032-097C-4709-8358-CA737770C8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a:extLst>
            <a:ext uri="{FF2B5EF4-FFF2-40B4-BE49-F238E27FC236}">
              <a16:creationId xmlns:a16="http://schemas.microsoft.com/office/drawing/2014/main" id="{BEF08CB6-B0AE-45F5-A5A7-7BC75B1A62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a:extLst>
            <a:ext uri="{FF2B5EF4-FFF2-40B4-BE49-F238E27FC236}">
              <a16:creationId xmlns:a16="http://schemas.microsoft.com/office/drawing/2014/main" id="{5D883E17-1367-44D3-BB37-03178A21BA2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3" name="テキスト ボックス 402">
          <a:extLst>
            <a:ext uri="{FF2B5EF4-FFF2-40B4-BE49-F238E27FC236}">
              <a16:creationId xmlns:a16="http://schemas.microsoft.com/office/drawing/2014/main" id="{CFF2013B-0362-4C27-9ACA-815BC98F673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a:extLst>
            <a:ext uri="{FF2B5EF4-FFF2-40B4-BE49-F238E27FC236}">
              <a16:creationId xmlns:a16="http://schemas.microsoft.com/office/drawing/2014/main" id="{37DAE548-8DD9-49FE-A3A5-0C6F30F85BD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a:extLst>
            <a:ext uri="{FF2B5EF4-FFF2-40B4-BE49-F238E27FC236}">
              <a16:creationId xmlns:a16="http://schemas.microsoft.com/office/drawing/2014/main" id="{96F3F4CF-2191-4430-A880-03BBCC3267F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a:extLst>
            <a:ext uri="{FF2B5EF4-FFF2-40B4-BE49-F238E27FC236}">
              <a16:creationId xmlns:a16="http://schemas.microsoft.com/office/drawing/2014/main" id="{361F4A9D-2ED0-4491-8329-620BADD7C15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a:extLst>
            <a:ext uri="{FF2B5EF4-FFF2-40B4-BE49-F238E27FC236}">
              <a16:creationId xmlns:a16="http://schemas.microsoft.com/office/drawing/2014/main" id="{8575D178-2FA0-42CE-8792-D5829069588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a:extLst>
            <a:ext uri="{FF2B5EF4-FFF2-40B4-BE49-F238E27FC236}">
              <a16:creationId xmlns:a16="http://schemas.microsoft.com/office/drawing/2014/main" id="{0973ACC3-41B5-4B6A-ABB3-84B480F1993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a:extLst>
            <a:ext uri="{FF2B5EF4-FFF2-40B4-BE49-F238E27FC236}">
              <a16:creationId xmlns:a16="http://schemas.microsoft.com/office/drawing/2014/main" id="{21D7E6E5-7C74-4BCE-B504-EA7352F5622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a:extLst>
            <a:ext uri="{FF2B5EF4-FFF2-40B4-BE49-F238E27FC236}">
              <a16:creationId xmlns:a16="http://schemas.microsoft.com/office/drawing/2014/main" id="{DD07816C-769F-42EF-9721-873E7A49ABB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1" name="テキスト ボックス 410">
          <a:extLst>
            <a:ext uri="{FF2B5EF4-FFF2-40B4-BE49-F238E27FC236}">
              <a16:creationId xmlns:a16="http://schemas.microsoft.com/office/drawing/2014/main" id="{2276B2C3-1FE9-4889-832E-7F779FCEF41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a:extLst>
            <a:ext uri="{FF2B5EF4-FFF2-40B4-BE49-F238E27FC236}">
              <a16:creationId xmlns:a16="http://schemas.microsoft.com/office/drawing/2014/main" id="{1DA4475B-8D3A-4F50-B8F4-52135A66D3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3" name="テキスト ボックス 412">
          <a:extLst>
            <a:ext uri="{FF2B5EF4-FFF2-40B4-BE49-F238E27FC236}">
              <a16:creationId xmlns:a16="http://schemas.microsoft.com/office/drawing/2014/main" id="{08A8335D-C6D8-48A9-BCA7-8E83F7307EC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保健センター・保健所】&#10;有形固定資産減価償却率グラフ枠">
          <a:extLst>
            <a:ext uri="{FF2B5EF4-FFF2-40B4-BE49-F238E27FC236}">
              <a16:creationId xmlns:a16="http://schemas.microsoft.com/office/drawing/2014/main" id="{945E793C-F2FE-4163-ACE2-8609D5FC72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15" name="直線コネクタ 414">
          <a:extLst>
            <a:ext uri="{FF2B5EF4-FFF2-40B4-BE49-F238E27FC236}">
              <a16:creationId xmlns:a16="http://schemas.microsoft.com/office/drawing/2014/main" id="{C41514EB-6C0F-427B-8429-3D232C3B5865}"/>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6" name="【保健センター・保健所】&#10;有形固定資産減価償却率最小値テキスト">
          <a:extLst>
            <a:ext uri="{FF2B5EF4-FFF2-40B4-BE49-F238E27FC236}">
              <a16:creationId xmlns:a16="http://schemas.microsoft.com/office/drawing/2014/main" id="{BD7D41F2-9065-4CE8-A164-08D8904C80D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7" name="直線コネクタ 416">
          <a:extLst>
            <a:ext uri="{FF2B5EF4-FFF2-40B4-BE49-F238E27FC236}">
              <a16:creationId xmlns:a16="http://schemas.microsoft.com/office/drawing/2014/main" id="{1C412361-B9CD-4AC9-93F3-CF5232B9F8D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18" name="【保健センター・保健所】&#10;有形固定資産減価償却率最大値テキスト">
          <a:extLst>
            <a:ext uri="{FF2B5EF4-FFF2-40B4-BE49-F238E27FC236}">
              <a16:creationId xmlns:a16="http://schemas.microsoft.com/office/drawing/2014/main" id="{F5E7C06C-4AEF-4B82-A353-550374C9DE82}"/>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19" name="直線コネクタ 418">
          <a:extLst>
            <a:ext uri="{FF2B5EF4-FFF2-40B4-BE49-F238E27FC236}">
              <a16:creationId xmlns:a16="http://schemas.microsoft.com/office/drawing/2014/main" id="{F0027D46-686B-422C-945E-7578DD3E46C0}"/>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420" name="【保健センター・保健所】&#10;有形固定資産減価償却率平均値テキスト">
          <a:extLst>
            <a:ext uri="{FF2B5EF4-FFF2-40B4-BE49-F238E27FC236}">
              <a16:creationId xmlns:a16="http://schemas.microsoft.com/office/drawing/2014/main" id="{DA98FB61-C5D0-4666-906E-08823181F9F6}"/>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21" name="フローチャート: 判断 420">
          <a:extLst>
            <a:ext uri="{FF2B5EF4-FFF2-40B4-BE49-F238E27FC236}">
              <a16:creationId xmlns:a16="http://schemas.microsoft.com/office/drawing/2014/main" id="{4E78B18A-7E05-4864-8D41-03590EE7EFFB}"/>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22" name="フローチャート: 判断 421">
          <a:extLst>
            <a:ext uri="{FF2B5EF4-FFF2-40B4-BE49-F238E27FC236}">
              <a16:creationId xmlns:a16="http://schemas.microsoft.com/office/drawing/2014/main" id="{94098355-39D7-488D-812E-5DBD99467C23}"/>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23" name="フローチャート: 判断 422">
          <a:extLst>
            <a:ext uri="{FF2B5EF4-FFF2-40B4-BE49-F238E27FC236}">
              <a16:creationId xmlns:a16="http://schemas.microsoft.com/office/drawing/2014/main" id="{2CC45B7D-2B37-4D79-A309-882FAFAA5526}"/>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24" name="フローチャート: 判断 423">
          <a:extLst>
            <a:ext uri="{FF2B5EF4-FFF2-40B4-BE49-F238E27FC236}">
              <a16:creationId xmlns:a16="http://schemas.microsoft.com/office/drawing/2014/main" id="{73AC8FD3-B7A9-4B13-B07E-4EDE93BEFC7A}"/>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25" name="フローチャート: 判断 424">
          <a:extLst>
            <a:ext uri="{FF2B5EF4-FFF2-40B4-BE49-F238E27FC236}">
              <a16:creationId xmlns:a16="http://schemas.microsoft.com/office/drawing/2014/main" id="{976B5DC2-92BC-4FAB-A474-96402C314338}"/>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CF0FEADD-166E-495F-BCC3-305E703BB1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2589BC46-8EB9-4C43-AEB2-BF984C93AC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C1CE6B6-D67D-46D0-9CA3-0A9C82A131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2E4C617A-B8E4-481E-94E6-AD9FAC9D30A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8B9AAFC3-7496-43BE-9EBB-FDDF60DF98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31" name="楕円 430">
          <a:extLst>
            <a:ext uri="{FF2B5EF4-FFF2-40B4-BE49-F238E27FC236}">
              <a16:creationId xmlns:a16="http://schemas.microsoft.com/office/drawing/2014/main" id="{CACA3B59-386C-407B-AADC-9899296D6C00}"/>
            </a:ext>
          </a:extLst>
        </xdr:cNvPr>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64787</xdr:rowOff>
    </xdr:from>
    <xdr:ext cx="405111" cy="259045"/>
    <xdr:sp macro="" textlink="">
      <xdr:nvSpPr>
        <xdr:cNvPr id="432" name="【保健センター・保健所】&#10;有形固定資産減価償却率該当値テキスト">
          <a:extLst>
            <a:ext uri="{FF2B5EF4-FFF2-40B4-BE49-F238E27FC236}">
              <a16:creationId xmlns:a16="http://schemas.microsoft.com/office/drawing/2014/main" id="{FCC3E2E7-A27E-4697-87FD-A2BF986EB79D}"/>
            </a:ext>
          </a:extLst>
        </xdr:cNvPr>
        <xdr:cNvSpPr txBox="1"/>
      </xdr:nvSpPr>
      <xdr:spPr>
        <a:xfrm>
          <a:off x="16357600"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xdr:rowOff>
    </xdr:from>
    <xdr:to>
      <xdr:col>81</xdr:col>
      <xdr:colOff>101600</xdr:colOff>
      <xdr:row>59</xdr:row>
      <xdr:rowOff>111760</xdr:rowOff>
    </xdr:to>
    <xdr:sp macro="" textlink="">
      <xdr:nvSpPr>
        <xdr:cNvPr id="433" name="楕円 432">
          <a:extLst>
            <a:ext uri="{FF2B5EF4-FFF2-40B4-BE49-F238E27FC236}">
              <a16:creationId xmlns:a16="http://schemas.microsoft.com/office/drawing/2014/main" id="{3A763815-B98D-4B31-B320-2F4BA9178B77}"/>
            </a:ext>
          </a:extLst>
        </xdr:cNvPr>
        <xdr:cNvSpPr/>
      </xdr:nvSpPr>
      <xdr:spPr>
        <a:xfrm>
          <a:off x="15430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60960</xdr:rowOff>
    </xdr:from>
    <xdr:to>
      <xdr:col>85</xdr:col>
      <xdr:colOff>127000</xdr:colOff>
      <xdr:row>59</xdr:row>
      <xdr:rowOff>137160</xdr:rowOff>
    </xdr:to>
    <xdr:cxnSp macro="">
      <xdr:nvCxnSpPr>
        <xdr:cNvPr id="434" name="直線コネクタ 433">
          <a:extLst>
            <a:ext uri="{FF2B5EF4-FFF2-40B4-BE49-F238E27FC236}">
              <a16:creationId xmlns:a16="http://schemas.microsoft.com/office/drawing/2014/main" id="{CDCBF3C3-9116-4ED1-9F28-CF0E4554F5C5}"/>
            </a:ext>
          </a:extLst>
        </xdr:cNvPr>
        <xdr:cNvCxnSpPr/>
      </xdr:nvCxnSpPr>
      <xdr:spPr>
        <a:xfrm>
          <a:off x="15481300" y="101765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143510</xdr:rowOff>
    </xdr:from>
    <xdr:to>
      <xdr:col>76</xdr:col>
      <xdr:colOff>165100</xdr:colOff>
      <xdr:row>59</xdr:row>
      <xdr:rowOff>73660</xdr:rowOff>
    </xdr:to>
    <xdr:sp macro="" textlink="">
      <xdr:nvSpPr>
        <xdr:cNvPr id="435" name="楕円 434">
          <a:extLst>
            <a:ext uri="{FF2B5EF4-FFF2-40B4-BE49-F238E27FC236}">
              <a16:creationId xmlns:a16="http://schemas.microsoft.com/office/drawing/2014/main" id="{7C28DED2-7ED2-459B-B81D-9C2F70E7F5CA}"/>
            </a:ext>
          </a:extLst>
        </xdr:cNvPr>
        <xdr:cNvSpPr/>
      </xdr:nvSpPr>
      <xdr:spPr>
        <a:xfrm>
          <a:off x="14541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60960</xdr:rowOff>
    </xdr:to>
    <xdr:cxnSp macro="">
      <xdr:nvCxnSpPr>
        <xdr:cNvPr id="436" name="直線コネクタ 435">
          <a:extLst>
            <a:ext uri="{FF2B5EF4-FFF2-40B4-BE49-F238E27FC236}">
              <a16:creationId xmlns:a16="http://schemas.microsoft.com/office/drawing/2014/main" id="{7A1201AC-93CA-4604-B43E-03048907B05D}"/>
            </a:ext>
          </a:extLst>
        </xdr:cNvPr>
        <xdr:cNvCxnSpPr/>
      </xdr:nvCxnSpPr>
      <xdr:spPr>
        <a:xfrm>
          <a:off x="14592300" y="101384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105410</xdr:rowOff>
    </xdr:from>
    <xdr:to>
      <xdr:col>72</xdr:col>
      <xdr:colOff>38100</xdr:colOff>
      <xdr:row>59</xdr:row>
      <xdr:rowOff>35560</xdr:rowOff>
    </xdr:to>
    <xdr:sp macro="" textlink="">
      <xdr:nvSpPr>
        <xdr:cNvPr id="437" name="楕円 436">
          <a:extLst>
            <a:ext uri="{FF2B5EF4-FFF2-40B4-BE49-F238E27FC236}">
              <a16:creationId xmlns:a16="http://schemas.microsoft.com/office/drawing/2014/main" id="{3EEF97C7-4B92-47D7-9A9A-2D9F13EBE8EE}"/>
            </a:ext>
          </a:extLst>
        </xdr:cNvPr>
        <xdr:cNvSpPr/>
      </xdr:nvSpPr>
      <xdr:spPr>
        <a:xfrm>
          <a:off x="13652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156210</xdr:rowOff>
    </xdr:from>
    <xdr:to>
      <xdr:col>76</xdr:col>
      <xdr:colOff>114300</xdr:colOff>
      <xdr:row>59</xdr:row>
      <xdr:rowOff>22860</xdr:rowOff>
    </xdr:to>
    <xdr:cxnSp macro="">
      <xdr:nvCxnSpPr>
        <xdr:cNvPr id="438" name="直線コネクタ 437">
          <a:extLst>
            <a:ext uri="{FF2B5EF4-FFF2-40B4-BE49-F238E27FC236}">
              <a16:creationId xmlns:a16="http://schemas.microsoft.com/office/drawing/2014/main" id="{20D09316-92EA-4E91-9756-9F0843B678BD}"/>
            </a:ext>
          </a:extLst>
        </xdr:cNvPr>
        <xdr:cNvCxnSpPr/>
      </xdr:nvCxnSpPr>
      <xdr:spPr>
        <a:xfrm>
          <a:off x="13703300" y="10100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39" name="n_1aveValue【保健センター・保健所】&#10;有形固定資産減価償却率">
          <a:extLst>
            <a:ext uri="{FF2B5EF4-FFF2-40B4-BE49-F238E27FC236}">
              <a16:creationId xmlns:a16="http://schemas.microsoft.com/office/drawing/2014/main" id="{457447D8-1143-48DE-9329-8C0A20BC28FB}"/>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40" name="n_2aveValue【保健センター・保健所】&#10;有形固定資産減価償却率">
          <a:extLst>
            <a:ext uri="{FF2B5EF4-FFF2-40B4-BE49-F238E27FC236}">
              <a16:creationId xmlns:a16="http://schemas.microsoft.com/office/drawing/2014/main" id="{BAE2FB07-A757-43E9-9A2B-773F69DFF57F}"/>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441" name="n_3aveValue【保健センター・保健所】&#10;有形固定資産減価償却率">
          <a:extLst>
            <a:ext uri="{FF2B5EF4-FFF2-40B4-BE49-F238E27FC236}">
              <a16:creationId xmlns:a16="http://schemas.microsoft.com/office/drawing/2014/main" id="{BA09D168-54DC-4AE4-AB3F-04AA5EA4F6D7}"/>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442" name="n_4aveValue【保健センター・保健所】&#10;有形固定資産減価償却率">
          <a:extLst>
            <a:ext uri="{FF2B5EF4-FFF2-40B4-BE49-F238E27FC236}">
              <a16:creationId xmlns:a16="http://schemas.microsoft.com/office/drawing/2014/main" id="{D8FB5C48-C418-4203-B00A-D788FF6573CA}"/>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102887</xdr:rowOff>
    </xdr:from>
    <xdr:ext cx="405111" cy="259045"/>
    <xdr:sp macro="" textlink="">
      <xdr:nvSpPr>
        <xdr:cNvPr id="443" name="n_1mainValue【保健センター・保健所】&#10;有形固定資産減価償却率">
          <a:extLst>
            <a:ext uri="{FF2B5EF4-FFF2-40B4-BE49-F238E27FC236}">
              <a16:creationId xmlns:a16="http://schemas.microsoft.com/office/drawing/2014/main" id="{9E4272AA-BE83-4FFD-9734-1C2281116EDA}"/>
            </a:ext>
          </a:extLst>
        </xdr:cNvPr>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64787</xdr:rowOff>
    </xdr:from>
    <xdr:ext cx="405111" cy="259045"/>
    <xdr:sp macro="" textlink="">
      <xdr:nvSpPr>
        <xdr:cNvPr id="444" name="n_2mainValue【保健センター・保健所】&#10;有形固定資産減価償却率">
          <a:extLst>
            <a:ext uri="{FF2B5EF4-FFF2-40B4-BE49-F238E27FC236}">
              <a16:creationId xmlns:a16="http://schemas.microsoft.com/office/drawing/2014/main" id="{FDDD7A06-5E88-45C9-88F8-92417C8917B8}"/>
            </a:ext>
          </a:extLst>
        </xdr:cNvPr>
        <xdr:cNvSpPr txBox="1"/>
      </xdr:nvSpPr>
      <xdr:spPr>
        <a:xfrm>
          <a:off x="14389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52087</xdr:rowOff>
    </xdr:from>
    <xdr:ext cx="405111" cy="259045"/>
    <xdr:sp macro="" textlink="">
      <xdr:nvSpPr>
        <xdr:cNvPr id="445" name="n_3mainValue【保健センター・保健所】&#10;有形固定資産減価償却率">
          <a:extLst>
            <a:ext uri="{FF2B5EF4-FFF2-40B4-BE49-F238E27FC236}">
              <a16:creationId xmlns:a16="http://schemas.microsoft.com/office/drawing/2014/main" id="{A2CE74E6-E7B3-4C02-83B0-552B98118F5D}"/>
            </a:ext>
          </a:extLst>
        </xdr:cNvPr>
        <xdr:cNvSpPr txBox="1"/>
      </xdr:nvSpPr>
      <xdr:spPr>
        <a:xfrm>
          <a:off x="13500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a:extLst>
            <a:ext uri="{FF2B5EF4-FFF2-40B4-BE49-F238E27FC236}">
              <a16:creationId xmlns:a16="http://schemas.microsoft.com/office/drawing/2014/main" id="{2AD310C2-AB9D-4DE9-8746-6743A564E2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a:extLst>
            <a:ext uri="{FF2B5EF4-FFF2-40B4-BE49-F238E27FC236}">
              <a16:creationId xmlns:a16="http://schemas.microsoft.com/office/drawing/2014/main" id="{8B96C88A-E8E6-412D-8A1D-32C8AB3912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a:extLst>
            <a:ext uri="{FF2B5EF4-FFF2-40B4-BE49-F238E27FC236}">
              <a16:creationId xmlns:a16="http://schemas.microsoft.com/office/drawing/2014/main" id="{020526DE-E0FB-46E7-8459-FDD0E40584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a:extLst>
            <a:ext uri="{FF2B5EF4-FFF2-40B4-BE49-F238E27FC236}">
              <a16:creationId xmlns:a16="http://schemas.microsoft.com/office/drawing/2014/main" id="{AF543196-7010-4B27-A82E-098570BE5EA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a:extLst>
            <a:ext uri="{FF2B5EF4-FFF2-40B4-BE49-F238E27FC236}">
              <a16:creationId xmlns:a16="http://schemas.microsoft.com/office/drawing/2014/main" id="{9C9407DF-0CFB-4F09-85BF-7CF76B1525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a:extLst>
            <a:ext uri="{FF2B5EF4-FFF2-40B4-BE49-F238E27FC236}">
              <a16:creationId xmlns:a16="http://schemas.microsoft.com/office/drawing/2014/main" id="{89E12C2F-34E6-4E05-A666-DE2DEA864EA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a:extLst>
            <a:ext uri="{FF2B5EF4-FFF2-40B4-BE49-F238E27FC236}">
              <a16:creationId xmlns:a16="http://schemas.microsoft.com/office/drawing/2014/main" id="{D4F4663C-B903-49D4-A63A-8373F84A216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a:extLst>
            <a:ext uri="{FF2B5EF4-FFF2-40B4-BE49-F238E27FC236}">
              <a16:creationId xmlns:a16="http://schemas.microsoft.com/office/drawing/2014/main" id="{A8C105A2-884D-4CEF-92FC-7188ADBDFBD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a:extLst>
            <a:ext uri="{FF2B5EF4-FFF2-40B4-BE49-F238E27FC236}">
              <a16:creationId xmlns:a16="http://schemas.microsoft.com/office/drawing/2014/main" id="{959B7495-6ABE-4C87-83AE-74992392F99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a:extLst>
            <a:ext uri="{FF2B5EF4-FFF2-40B4-BE49-F238E27FC236}">
              <a16:creationId xmlns:a16="http://schemas.microsoft.com/office/drawing/2014/main" id="{01A68976-7CF5-4465-967B-406C03F7C2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6" name="直線コネクタ 455">
          <a:extLst>
            <a:ext uri="{FF2B5EF4-FFF2-40B4-BE49-F238E27FC236}">
              <a16:creationId xmlns:a16="http://schemas.microsoft.com/office/drawing/2014/main" id="{751D5CCA-F8D6-40B3-981E-37850741DD1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a:extLst>
            <a:ext uri="{FF2B5EF4-FFF2-40B4-BE49-F238E27FC236}">
              <a16:creationId xmlns:a16="http://schemas.microsoft.com/office/drawing/2014/main" id="{9C43A849-4F35-4C5C-AE6B-1D1CC1A18F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a:extLst>
            <a:ext uri="{FF2B5EF4-FFF2-40B4-BE49-F238E27FC236}">
              <a16:creationId xmlns:a16="http://schemas.microsoft.com/office/drawing/2014/main" id="{F9BF7E6E-884E-4822-9D28-4FE20A096BA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a:extLst>
            <a:ext uri="{FF2B5EF4-FFF2-40B4-BE49-F238E27FC236}">
              <a16:creationId xmlns:a16="http://schemas.microsoft.com/office/drawing/2014/main" id="{781F5A96-1E84-4EB7-84A1-2F894C173CE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a:extLst>
            <a:ext uri="{FF2B5EF4-FFF2-40B4-BE49-F238E27FC236}">
              <a16:creationId xmlns:a16="http://schemas.microsoft.com/office/drawing/2014/main" id="{374B9200-E35D-420B-BEB5-94A753A13B5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a:extLst>
            <a:ext uri="{FF2B5EF4-FFF2-40B4-BE49-F238E27FC236}">
              <a16:creationId xmlns:a16="http://schemas.microsoft.com/office/drawing/2014/main" id="{C4FAF39B-CC58-4FB0-9088-F6A2AFBB104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a:extLst>
            <a:ext uri="{FF2B5EF4-FFF2-40B4-BE49-F238E27FC236}">
              <a16:creationId xmlns:a16="http://schemas.microsoft.com/office/drawing/2014/main" id="{236E112E-756E-4337-80B7-3B0457B5A54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a:extLst>
            <a:ext uri="{FF2B5EF4-FFF2-40B4-BE49-F238E27FC236}">
              <a16:creationId xmlns:a16="http://schemas.microsoft.com/office/drawing/2014/main" id="{195B22E2-9D1E-49EE-9DF0-AADC717935A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a:extLst>
            <a:ext uri="{FF2B5EF4-FFF2-40B4-BE49-F238E27FC236}">
              <a16:creationId xmlns:a16="http://schemas.microsoft.com/office/drawing/2014/main" id="{CC484321-B887-48D4-BE86-57F73C3F069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id="{5F5479CF-9FC5-4C70-AEEA-43D65B52DE8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保健センター・保健所】&#10;一人当たり面積グラフ枠">
          <a:extLst>
            <a:ext uri="{FF2B5EF4-FFF2-40B4-BE49-F238E27FC236}">
              <a16:creationId xmlns:a16="http://schemas.microsoft.com/office/drawing/2014/main" id="{13AEBEAD-12BC-4B5E-BF56-4B8CA02E212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67" name="直線コネクタ 466">
          <a:extLst>
            <a:ext uri="{FF2B5EF4-FFF2-40B4-BE49-F238E27FC236}">
              <a16:creationId xmlns:a16="http://schemas.microsoft.com/office/drawing/2014/main" id="{C77BDA0E-2403-4FCD-9349-BD6F615DA2AE}"/>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68" name="【保健センター・保健所】&#10;一人当たり面積最小値テキスト">
          <a:extLst>
            <a:ext uri="{FF2B5EF4-FFF2-40B4-BE49-F238E27FC236}">
              <a16:creationId xmlns:a16="http://schemas.microsoft.com/office/drawing/2014/main" id="{942EC509-91E0-4D82-A0F6-5C7101997B86}"/>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69" name="直線コネクタ 468">
          <a:extLst>
            <a:ext uri="{FF2B5EF4-FFF2-40B4-BE49-F238E27FC236}">
              <a16:creationId xmlns:a16="http://schemas.microsoft.com/office/drawing/2014/main" id="{B08E32BD-8E35-4E81-966B-83BFEC4E0529}"/>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70" name="【保健センター・保健所】&#10;一人当たり面積最大値テキスト">
          <a:extLst>
            <a:ext uri="{FF2B5EF4-FFF2-40B4-BE49-F238E27FC236}">
              <a16:creationId xmlns:a16="http://schemas.microsoft.com/office/drawing/2014/main" id="{66614CDF-A7C4-47FE-838A-C2F759034A58}"/>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71" name="直線コネクタ 470">
          <a:extLst>
            <a:ext uri="{FF2B5EF4-FFF2-40B4-BE49-F238E27FC236}">
              <a16:creationId xmlns:a16="http://schemas.microsoft.com/office/drawing/2014/main" id="{824F0C25-A29B-4BAA-BF4F-286EF328E074}"/>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72" name="【保健センター・保健所】&#10;一人当たり面積平均値テキスト">
          <a:extLst>
            <a:ext uri="{FF2B5EF4-FFF2-40B4-BE49-F238E27FC236}">
              <a16:creationId xmlns:a16="http://schemas.microsoft.com/office/drawing/2014/main" id="{3EE72AAC-55B0-40DF-AAF2-A247AD7DC3BA}"/>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73" name="フローチャート: 判断 472">
          <a:extLst>
            <a:ext uri="{FF2B5EF4-FFF2-40B4-BE49-F238E27FC236}">
              <a16:creationId xmlns:a16="http://schemas.microsoft.com/office/drawing/2014/main" id="{A080AF9B-39D0-4B10-9F8D-39923CD5AC26}"/>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74" name="フローチャート: 判断 473">
          <a:extLst>
            <a:ext uri="{FF2B5EF4-FFF2-40B4-BE49-F238E27FC236}">
              <a16:creationId xmlns:a16="http://schemas.microsoft.com/office/drawing/2014/main" id="{FA7347B5-65D0-4675-B4B9-8C62D51347DB}"/>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75" name="フローチャート: 判断 474">
          <a:extLst>
            <a:ext uri="{FF2B5EF4-FFF2-40B4-BE49-F238E27FC236}">
              <a16:creationId xmlns:a16="http://schemas.microsoft.com/office/drawing/2014/main" id="{129D86F7-A9AA-40DD-B49C-6A7BFB10CBCA}"/>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76" name="フローチャート: 判断 475">
          <a:extLst>
            <a:ext uri="{FF2B5EF4-FFF2-40B4-BE49-F238E27FC236}">
              <a16:creationId xmlns:a16="http://schemas.microsoft.com/office/drawing/2014/main" id="{9B1EC04A-0162-459A-A9A4-25E979F56B16}"/>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77" name="フローチャート: 判断 476">
          <a:extLst>
            <a:ext uri="{FF2B5EF4-FFF2-40B4-BE49-F238E27FC236}">
              <a16:creationId xmlns:a16="http://schemas.microsoft.com/office/drawing/2014/main" id="{FE9A6A38-EB66-495E-A6ED-721171E6B5F2}"/>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2ED151C2-2C0B-411B-B490-15A5892DFE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F51F55EC-49CC-42F0-A1BF-96EE9BA0D2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46CDD36A-2CA1-4A2E-A18A-177E572908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6545716C-5749-40B5-9754-F992407AB1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461977CA-B0F1-4D63-A153-163B721408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136652</xdr:rowOff>
    </xdr:from>
    <xdr:to>
      <xdr:col>116</xdr:col>
      <xdr:colOff>114300</xdr:colOff>
      <xdr:row>62</xdr:row>
      <xdr:rowOff>66802</xdr:rowOff>
    </xdr:to>
    <xdr:sp macro="" textlink="">
      <xdr:nvSpPr>
        <xdr:cNvPr id="483" name="楕円 482">
          <a:extLst>
            <a:ext uri="{FF2B5EF4-FFF2-40B4-BE49-F238E27FC236}">
              <a16:creationId xmlns:a16="http://schemas.microsoft.com/office/drawing/2014/main" id="{1F89654D-EC46-4B63-8E46-9095FC98A926}"/>
            </a:ext>
          </a:extLst>
        </xdr:cNvPr>
        <xdr:cNvSpPr/>
      </xdr:nvSpPr>
      <xdr:spPr>
        <a:xfrm>
          <a:off x="221107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115079</xdr:rowOff>
    </xdr:from>
    <xdr:ext cx="469744" cy="259045"/>
    <xdr:sp macro="" textlink="">
      <xdr:nvSpPr>
        <xdr:cNvPr id="484" name="【保健センター・保健所】&#10;一人当たり面積該当値テキスト">
          <a:extLst>
            <a:ext uri="{FF2B5EF4-FFF2-40B4-BE49-F238E27FC236}">
              <a16:creationId xmlns:a16="http://schemas.microsoft.com/office/drawing/2014/main" id="{CB5CA571-5EAD-4F77-A818-A6C7D1923319}"/>
            </a:ext>
          </a:extLst>
        </xdr:cNvPr>
        <xdr:cNvSpPr txBox="1"/>
      </xdr:nvSpPr>
      <xdr:spPr>
        <a:xfrm>
          <a:off x="22199600"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485" name="楕円 484">
          <a:extLst>
            <a:ext uri="{FF2B5EF4-FFF2-40B4-BE49-F238E27FC236}">
              <a16:creationId xmlns:a16="http://schemas.microsoft.com/office/drawing/2014/main" id="{5E4BC5B8-9F0F-4D23-83CA-4425866CAB47}"/>
            </a:ext>
          </a:extLst>
        </xdr:cNvPr>
        <xdr:cNvSpPr/>
      </xdr:nvSpPr>
      <xdr:spPr>
        <a:xfrm>
          <a:off x="21272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xdr:rowOff>
    </xdr:from>
    <xdr:to>
      <xdr:col>116</xdr:col>
      <xdr:colOff>63500</xdr:colOff>
      <xdr:row>62</xdr:row>
      <xdr:rowOff>18288</xdr:rowOff>
    </xdr:to>
    <xdr:cxnSp macro="">
      <xdr:nvCxnSpPr>
        <xdr:cNvPr id="486" name="直線コネクタ 485">
          <a:extLst>
            <a:ext uri="{FF2B5EF4-FFF2-40B4-BE49-F238E27FC236}">
              <a16:creationId xmlns:a16="http://schemas.microsoft.com/office/drawing/2014/main" id="{8438DD33-C9C2-4CC6-B054-A7A2E8B7D23C}"/>
            </a:ext>
          </a:extLst>
        </xdr:cNvPr>
        <xdr:cNvCxnSpPr/>
      </xdr:nvCxnSpPr>
      <xdr:spPr>
        <a:xfrm flipV="1">
          <a:off x="21323300" y="106459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141224</xdr:rowOff>
    </xdr:from>
    <xdr:to>
      <xdr:col>107</xdr:col>
      <xdr:colOff>101600</xdr:colOff>
      <xdr:row>62</xdr:row>
      <xdr:rowOff>71374</xdr:rowOff>
    </xdr:to>
    <xdr:sp macro="" textlink="">
      <xdr:nvSpPr>
        <xdr:cNvPr id="487" name="楕円 486">
          <a:extLst>
            <a:ext uri="{FF2B5EF4-FFF2-40B4-BE49-F238E27FC236}">
              <a16:creationId xmlns:a16="http://schemas.microsoft.com/office/drawing/2014/main" id="{188E59EA-026D-4493-AC6E-94C408874887}"/>
            </a:ext>
          </a:extLst>
        </xdr:cNvPr>
        <xdr:cNvSpPr/>
      </xdr:nvSpPr>
      <xdr:spPr>
        <a:xfrm>
          <a:off x="20383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20574</xdr:rowOff>
    </xdr:to>
    <xdr:cxnSp macro="">
      <xdr:nvCxnSpPr>
        <xdr:cNvPr id="488" name="直線コネクタ 487">
          <a:extLst>
            <a:ext uri="{FF2B5EF4-FFF2-40B4-BE49-F238E27FC236}">
              <a16:creationId xmlns:a16="http://schemas.microsoft.com/office/drawing/2014/main" id="{6F25B386-D043-4546-A7F1-A3097CFBBE71}"/>
            </a:ext>
          </a:extLst>
        </xdr:cNvPr>
        <xdr:cNvCxnSpPr/>
      </xdr:nvCxnSpPr>
      <xdr:spPr>
        <a:xfrm flipV="1">
          <a:off x="20434300" y="1064818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141224</xdr:rowOff>
    </xdr:from>
    <xdr:to>
      <xdr:col>102</xdr:col>
      <xdr:colOff>165100</xdr:colOff>
      <xdr:row>62</xdr:row>
      <xdr:rowOff>71374</xdr:rowOff>
    </xdr:to>
    <xdr:sp macro="" textlink="">
      <xdr:nvSpPr>
        <xdr:cNvPr id="489" name="楕円 488">
          <a:extLst>
            <a:ext uri="{FF2B5EF4-FFF2-40B4-BE49-F238E27FC236}">
              <a16:creationId xmlns:a16="http://schemas.microsoft.com/office/drawing/2014/main" id="{EFFEF126-01E8-4681-A356-AF98791C5477}"/>
            </a:ext>
          </a:extLst>
        </xdr:cNvPr>
        <xdr:cNvSpPr/>
      </xdr:nvSpPr>
      <xdr:spPr>
        <a:xfrm>
          <a:off x="19494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20574</xdr:rowOff>
    </xdr:from>
    <xdr:to>
      <xdr:col>107</xdr:col>
      <xdr:colOff>50800</xdr:colOff>
      <xdr:row>62</xdr:row>
      <xdr:rowOff>20574</xdr:rowOff>
    </xdr:to>
    <xdr:cxnSp macro="">
      <xdr:nvCxnSpPr>
        <xdr:cNvPr id="490" name="直線コネクタ 489">
          <a:extLst>
            <a:ext uri="{FF2B5EF4-FFF2-40B4-BE49-F238E27FC236}">
              <a16:creationId xmlns:a16="http://schemas.microsoft.com/office/drawing/2014/main" id="{C0DB97E9-C296-4617-996B-6EB4CE12ECFE}"/>
            </a:ext>
          </a:extLst>
        </xdr:cNvPr>
        <xdr:cNvCxnSpPr/>
      </xdr:nvCxnSpPr>
      <xdr:spPr>
        <a:xfrm>
          <a:off x="19545300" y="10650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491" name="n_1aveValue【保健センター・保健所】&#10;一人当たり面積">
          <a:extLst>
            <a:ext uri="{FF2B5EF4-FFF2-40B4-BE49-F238E27FC236}">
              <a16:creationId xmlns:a16="http://schemas.microsoft.com/office/drawing/2014/main" id="{26A3CD8E-A0FC-460D-94D5-43DB36181394}"/>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492" name="n_2aveValue【保健センター・保健所】&#10;一人当たり面積">
          <a:extLst>
            <a:ext uri="{FF2B5EF4-FFF2-40B4-BE49-F238E27FC236}">
              <a16:creationId xmlns:a16="http://schemas.microsoft.com/office/drawing/2014/main" id="{9A13971D-A6B1-42F5-90F8-C7FD8F0E46A0}"/>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493" name="n_3aveValue【保健センター・保健所】&#10;一人当たり面積">
          <a:extLst>
            <a:ext uri="{FF2B5EF4-FFF2-40B4-BE49-F238E27FC236}">
              <a16:creationId xmlns:a16="http://schemas.microsoft.com/office/drawing/2014/main" id="{0CA70383-621B-4BF0-9B3C-06BD95933A13}"/>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494" name="n_4aveValue【保健センター・保健所】&#10;一人当たり面積">
          <a:extLst>
            <a:ext uri="{FF2B5EF4-FFF2-40B4-BE49-F238E27FC236}">
              <a16:creationId xmlns:a16="http://schemas.microsoft.com/office/drawing/2014/main" id="{004EBCB5-F5B1-49D6-BC07-03F78C047AC5}"/>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60215</xdr:rowOff>
    </xdr:from>
    <xdr:ext cx="469744" cy="259045"/>
    <xdr:sp macro="" textlink="">
      <xdr:nvSpPr>
        <xdr:cNvPr id="495" name="n_1mainValue【保健センター・保健所】&#10;一人当たり面積">
          <a:extLst>
            <a:ext uri="{FF2B5EF4-FFF2-40B4-BE49-F238E27FC236}">
              <a16:creationId xmlns:a16="http://schemas.microsoft.com/office/drawing/2014/main" id="{80A5462D-67EC-41EA-A0ED-7BB1979E98C6}"/>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62501</xdr:rowOff>
    </xdr:from>
    <xdr:ext cx="469744" cy="259045"/>
    <xdr:sp macro="" textlink="">
      <xdr:nvSpPr>
        <xdr:cNvPr id="496" name="n_2mainValue【保健センター・保健所】&#10;一人当たり面積">
          <a:extLst>
            <a:ext uri="{FF2B5EF4-FFF2-40B4-BE49-F238E27FC236}">
              <a16:creationId xmlns:a16="http://schemas.microsoft.com/office/drawing/2014/main" id="{387A811C-7530-4C7E-A830-E5015758FE0B}"/>
            </a:ext>
          </a:extLst>
        </xdr:cNvPr>
        <xdr:cNvSpPr txBox="1"/>
      </xdr:nvSpPr>
      <xdr:spPr>
        <a:xfrm>
          <a:off x="201994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62501</xdr:rowOff>
    </xdr:from>
    <xdr:ext cx="469744" cy="259045"/>
    <xdr:sp macro="" textlink="">
      <xdr:nvSpPr>
        <xdr:cNvPr id="497" name="n_3mainValue【保健センター・保健所】&#10;一人当たり面積">
          <a:extLst>
            <a:ext uri="{FF2B5EF4-FFF2-40B4-BE49-F238E27FC236}">
              <a16:creationId xmlns:a16="http://schemas.microsoft.com/office/drawing/2014/main" id="{FDE0BA7F-7A83-4D13-BE3F-B465DA66CB1B}"/>
            </a:ext>
          </a:extLst>
        </xdr:cNvPr>
        <xdr:cNvSpPr txBox="1"/>
      </xdr:nvSpPr>
      <xdr:spPr>
        <a:xfrm>
          <a:off x="193104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a:extLst>
            <a:ext uri="{FF2B5EF4-FFF2-40B4-BE49-F238E27FC236}">
              <a16:creationId xmlns:a16="http://schemas.microsoft.com/office/drawing/2014/main" id="{A5DB7DFC-6524-4CC7-AEE9-92F253AED6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a:extLst>
            <a:ext uri="{FF2B5EF4-FFF2-40B4-BE49-F238E27FC236}">
              <a16:creationId xmlns:a16="http://schemas.microsoft.com/office/drawing/2014/main" id="{C0F1218E-0ABE-44E8-8560-5922FCD4FE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a:extLst>
            <a:ext uri="{FF2B5EF4-FFF2-40B4-BE49-F238E27FC236}">
              <a16:creationId xmlns:a16="http://schemas.microsoft.com/office/drawing/2014/main" id="{A89CBAD7-D9B8-4E20-9052-568238B29D8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a:extLst>
            <a:ext uri="{FF2B5EF4-FFF2-40B4-BE49-F238E27FC236}">
              <a16:creationId xmlns:a16="http://schemas.microsoft.com/office/drawing/2014/main" id="{2F97CCA0-3708-4C9D-A692-C8A1B78262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a:extLst>
            <a:ext uri="{FF2B5EF4-FFF2-40B4-BE49-F238E27FC236}">
              <a16:creationId xmlns:a16="http://schemas.microsoft.com/office/drawing/2014/main" id="{292A4971-ED15-43C3-A76B-A785E1CC1D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a:extLst>
            <a:ext uri="{FF2B5EF4-FFF2-40B4-BE49-F238E27FC236}">
              <a16:creationId xmlns:a16="http://schemas.microsoft.com/office/drawing/2014/main" id="{E878C08C-6F90-4ACD-B0EF-9FF7914CAC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a:extLst>
            <a:ext uri="{FF2B5EF4-FFF2-40B4-BE49-F238E27FC236}">
              <a16:creationId xmlns:a16="http://schemas.microsoft.com/office/drawing/2014/main" id="{B22E77B4-CFB8-4D5B-B4D6-0C010CBFA8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a:extLst>
            <a:ext uri="{FF2B5EF4-FFF2-40B4-BE49-F238E27FC236}">
              <a16:creationId xmlns:a16="http://schemas.microsoft.com/office/drawing/2014/main" id="{777BEE7C-0805-4052-BF2E-7504DDD1131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a:extLst>
            <a:ext uri="{FF2B5EF4-FFF2-40B4-BE49-F238E27FC236}">
              <a16:creationId xmlns:a16="http://schemas.microsoft.com/office/drawing/2014/main" id="{782C5AA3-98B5-411E-AB8D-0B5F49B3DB1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a:extLst>
            <a:ext uri="{FF2B5EF4-FFF2-40B4-BE49-F238E27FC236}">
              <a16:creationId xmlns:a16="http://schemas.microsoft.com/office/drawing/2014/main" id="{D4703798-503F-4C2D-8194-FF71BDEE95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a:extLst>
            <a:ext uri="{FF2B5EF4-FFF2-40B4-BE49-F238E27FC236}">
              <a16:creationId xmlns:a16="http://schemas.microsoft.com/office/drawing/2014/main" id="{8AED6A0A-BC30-48C8-8BDC-4398E5B9F1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a:extLst>
            <a:ext uri="{FF2B5EF4-FFF2-40B4-BE49-F238E27FC236}">
              <a16:creationId xmlns:a16="http://schemas.microsoft.com/office/drawing/2014/main" id="{31CF98FC-E688-4AC2-AE93-9BD43994A3D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0" name="テキスト ボックス 509">
          <a:extLst>
            <a:ext uri="{FF2B5EF4-FFF2-40B4-BE49-F238E27FC236}">
              <a16:creationId xmlns:a16="http://schemas.microsoft.com/office/drawing/2014/main" id="{CFDC41A2-32AC-4E5C-9159-B9563E83164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a:extLst>
            <a:ext uri="{FF2B5EF4-FFF2-40B4-BE49-F238E27FC236}">
              <a16:creationId xmlns:a16="http://schemas.microsoft.com/office/drawing/2014/main" id="{9D8FDB0B-0E75-4581-AAA4-B6C8384324D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a:extLst>
            <a:ext uri="{FF2B5EF4-FFF2-40B4-BE49-F238E27FC236}">
              <a16:creationId xmlns:a16="http://schemas.microsoft.com/office/drawing/2014/main" id="{E5A3084E-AB07-49E2-80E2-9C74D999E45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a:extLst>
            <a:ext uri="{FF2B5EF4-FFF2-40B4-BE49-F238E27FC236}">
              <a16:creationId xmlns:a16="http://schemas.microsoft.com/office/drawing/2014/main" id="{7EBD0638-72AE-42AD-9B20-52279285141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a:extLst>
            <a:ext uri="{FF2B5EF4-FFF2-40B4-BE49-F238E27FC236}">
              <a16:creationId xmlns:a16="http://schemas.microsoft.com/office/drawing/2014/main" id="{54946EF8-F7AE-4D7A-93B4-AF6AEE67E97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a:extLst>
            <a:ext uri="{FF2B5EF4-FFF2-40B4-BE49-F238E27FC236}">
              <a16:creationId xmlns:a16="http://schemas.microsoft.com/office/drawing/2014/main" id="{6D92ABD2-BD3F-4CB8-A18E-D6FAB8DEAB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a:extLst>
            <a:ext uri="{FF2B5EF4-FFF2-40B4-BE49-F238E27FC236}">
              <a16:creationId xmlns:a16="http://schemas.microsoft.com/office/drawing/2014/main" id="{BAC4B478-1A21-4BFD-B60F-56E625EA9B5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a:extLst>
            <a:ext uri="{FF2B5EF4-FFF2-40B4-BE49-F238E27FC236}">
              <a16:creationId xmlns:a16="http://schemas.microsoft.com/office/drawing/2014/main" id="{3C42B0BF-36C4-4655-9FFE-DB0AF56A68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a:extLst>
            <a:ext uri="{FF2B5EF4-FFF2-40B4-BE49-F238E27FC236}">
              <a16:creationId xmlns:a16="http://schemas.microsoft.com/office/drawing/2014/main" id="{C8EF517C-9F75-4735-B6AB-0546713771D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a:extLst>
            <a:ext uri="{FF2B5EF4-FFF2-40B4-BE49-F238E27FC236}">
              <a16:creationId xmlns:a16="http://schemas.microsoft.com/office/drawing/2014/main" id="{969E43F9-0F8C-4AF8-8F82-32915DCC80C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0" name="テキスト ボックス 519">
          <a:extLst>
            <a:ext uri="{FF2B5EF4-FFF2-40B4-BE49-F238E27FC236}">
              <a16:creationId xmlns:a16="http://schemas.microsoft.com/office/drawing/2014/main" id="{10C30147-61EC-45F4-9CAB-C1319C35C4E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a:extLst>
            <a:ext uri="{FF2B5EF4-FFF2-40B4-BE49-F238E27FC236}">
              <a16:creationId xmlns:a16="http://schemas.microsoft.com/office/drawing/2014/main" id="{23933E34-59B0-4F55-B572-616409C89AE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a:extLst>
            <a:ext uri="{FF2B5EF4-FFF2-40B4-BE49-F238E27FC236}">
              <a16:creationId xmlns:a16="http://schemas.microsoft.com/office/drawing/2014/main" id="{3AE2836A-C023-410C-8DC5-A6C57B6390F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23" name="直線コネクタ 522">
          <a:extLst>
            <a:ext uri="{FF2B5EF4-FFF2-40B4-BE49-F238E27FC236}">
              <a16:creationId xmlns:a16="http://schemas.microsoft.com/office/drawing/2014/main" id="{90544F90-1AF4-4F4B-A3A7-9D260183D355}"/>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4" name="【消防施設】&#10;有形固定資産減価償却率最小値テキスト">
          <a:extLst>
            <a:ext uri="{FF2B5EF4-FFF2-40B4-BE49-F238E27FC236}">
              <a16:creationId xmlns:a16="http://schemas.microsoft.com/office/drawing/2014/main" id="{973E0339-07AF-45BD-9B98-6EAE292E793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5" name="直線コネクタ 524">
          <a:extLst>
            <a:ext uri="{FF2B5EF4-FFF2-40B4-BE49-F238E27FC236}">
              <a16:creationId xmlns:a16="http://schemas.microsoft.com/office/drawing/2014/main" id="{40150429-AF00-4486-AA77-43E6300546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26" name="【消防施設】&#10;有形固定資産減価償却率最大値テキスト">
          <a:extLst>
            <a:ext uri="{FF2B5EF4-FFF2-40B4-BE49-F238E27FC236}">
              <a16:creationId xmlns:a16="http://schemas.microsoft.com/office/drawing/2014/main" id="{90FFC4D8-28C0-4078-BE70-83F288582122}"/>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27" name="直線コネクタ 526">
          <a:extLst>
            <a:ext uri="{FF2B5EF4-FFF2-40B4-BE49-F238E27FC236}">
              <a16:creationId xmlns:a16="http://schemas.microsoft.com/office/drawing/2014/main" id="{1980CEA6-8112-444D-8AD7-45E075CEB11E}"/>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28" name="【消防施設】&#10;有形固定資産減価償却率平均値テキスト">
          <a:extLst>
            <a:ext uri="{FF2B5EF4-FFF2-40B4-BE49-F238E27FC236}">
              <a16:creationId xmlns:a16="http://schemas.microsoft.com/office/drawing/2014/main" id="{0A98A6EB-0971-413C-BC75-B9163F9AC384}"/>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29" name="フローチャート: 判断 528">
          <a:extLst>
            <a:ext uri="{FF2B5EF4-FFF2-40B4-BE49-F238E27FC236}">
              <a16:creationId xmlns:a16="http://schemas.microsoft.com/office/drawing/2014/main" id="{1F182B2B-685F-4E19-A6AF-CC1059C5F62E}"/>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30" name="フローチャート: 判断 529">
          <a:extLst>
            <a:ext uri="{FF2B5EF4-FFF2-40B4-BE49-F238E27FC236}">
              <a16:creationId xmlns:a16="http://schemas.microsoft.com/office/drawing/2014/main" id="{01966007-C7C2-4E1D-A8DD-9FBD4893650F}"/>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31" name="フローチャート: 判断 530">
          <a:extLst>
            <a:ext uri="{FF2B5EF4-FFF2-40B4-BE49-F238E27FC236}">
              <a16:creationId xmlns:a16="http://schemas.microsoft.com/office/drawing/2014/main" id="{316688C2-AD5E-4BB1-BA27-D1C7FE0E6648}"/>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32" name="フローチャート: 判断 531">
          <a:extLst>
            <a:ext uri="{FF2B5EF4-FFF2-40B4-BE49-F238E27FC236}">
              <a16:creationId xmlns:a16="http://schemas.microsoft.com/office/drawing/2014/main" id="{A096D2A1-C31B-44FF-A230-659551C31535}"/>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33" name="フローチャート: 判断 532">
          <a:extLst>
            <a:ext uri="{FF2B5EF4-FFF2-40B4-BE49-F238E27FC236}">
              <a16:creationId xmlns:a16="http://schemas.microsoft.com/office/drawing/2014/main" id="{7E7E1CEB-EFAF-4E9F-A67E-B3CEB844C4B5}"/>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416D995-E138-4710-9049-FDBEB4D53A9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BC230933-252F-487A-A712-2F832A0678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88AF0669-3350-449E-AEEB-6D91A8C7719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58D92DA-F21E-4D4E-AC73-9FEC01DCE6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360F05CF-C15D-474C-8607-908C671AAD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127726</xdr:rowOff>
    </xdr:from>
    <xdr:to>
      <xdr:col>85</xdr:col>
      <xdr:colOff>177800</xdr:colOff>
      <xdr:row>85</xdr:row>
      <xdr:rowOff>57876</xdr:rowOff>
    </xdr:to>
    <xdr:sp macro="" textlink="">
      <xdr:nvSpPr>
        <xdr:cNvPr id="539" name="楕円 538">
          <a:extLst>
            <a:ext uri="{FF2B5EF4-FFF2-40B4-BE49-F238E27FC236}">
              <a16:creationId xmlns:a16="http://schemas.microsoft.com/office/drawing/2014/main" id="{0FB32DAE-71CA-4F18-AA59-5EC22AD939A5}"/>
            </a:ext>
          </a:extLst>
        </xdr:cNvPr>
        <xdr:cNvSpPr/>
      </xdr:nvSpPr>
      <xdr:spPr>
        <a:xfrm>
          <a:off x="16268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106153</xdr:rowOff>
    </xdr:from>
    <xdr:ext cx="405111" cy="259045"/>
    <xdr:sp macro="" textlink="">
      <xdr:nvSpPr>
        <xdr:cNvPr id="540" name="【消防施設】&#10;有形固定資産減価償却率該当値テキスト">
          <a:extLst>
            <a:ext uri="{FF2B5EF4-FFF2-40B4-BE49-F238E27FC236}">
              <a16:creationId xmlns:a16="http://schemas.microsoft.com/office/drawing/2014/main" id="{7BE418BB-742D-48D0-9023-3765F63AF0B9}"/>
            </a:ext>
          </a:extLst>
        </xdr:cNvPr>
        <xdr:cNvSpPr txBox="1"/>
      </xdr:nvSpPr>
      <xdr:spPr>
        <a:xfrm>
          <a:off x="16357600"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541" name="楕円 540">
          <a:extLst>
            <a:ext uri="{FF2B5EF4-FFF2-40B4-BE49-F238E27FC236}">
              <a16:creationId xmlns:a16="http://schemas.microsoft.com/office/drawing/2014/main" id="{E9D02CE6-E527-4D1E-A234-23D0A336E0C2}"/>
            </a:ext>
          </a:extLst>
        </xdr:cNvPr>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96882</xdr:rowOff>
    </xdr:from>
    <xdr:to>
      <xdr:col>85</xdr:col>
      <xdr:colOff>127000</xdr:colOff>
      <xdr:row>85</xdr:row>
      <xdr:rowOff>7076</xdr:rowOff>
    </xdr:to>
    <xdr:cxnSp macro="">
      <xdr:nvCxnSpPr>
        <xdr:cNvPr id="542" name="直線コネクタ 541">
          <a:extLst>
            <a:ext uri="{FF2B5EF4-FFF2-40B4-BE49-F238E27FC236}">
              <a16:creationId xmlns:a16="http://schemas.microsoft.com/office/drawing/2014/main" id="{E6F3A158-4A1A-43F1-9666-B2DCECFEBB90}"/>
            </a:ext>
          </a:extLst>
        </xdr:cNvPr>
        <xdr:cNvCxnSpPr/>
      </xdr:nvCxnSpPr>
      <xdr:spPr>
        <a:xfrm>
          <a:off x="15481300" y="14498682"/>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5262</xdr:rowOff>
    </xdr:from>
    <xdr:to>
      <xdr:col>76</xdr:col>
      <xdr:colOff>165100</xdr:colOff>
      <xdr:row>84</xdr:row>
      <xdr:rowOff>106862</xdr:rowOff>
    </xdr:to>
    <xdr:sp macro="" textlink="">
      <xdr:nvSpPr>
        <xdr:cNvPr id="543" name="楕円 542">
          <a:extLst>
            <a:ext uri="{FF2B5EF4-FFF2-40B4-BE49-F238E27FC236}">
              <a16:creationId xmlns:a16="http://schemas.microsoft.com/office/drawing/2014/main" id="{10D43044-171F-4A6D-A88F-8DDFABEF961A}"/>
            </a:ext>
          </a:extLst>
        </xdr:cNvPr>
        <xdr:cNvSpPr/>
      </xdr:nvSpPr>
      <xdr:spPr>
        <a:xfrm>
          <a:off x="14541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56062</xdr:rowOff>
    </xdr:from>
    <xdr:to>
      <xdr:col>81</xdr:col>
      <xdr:colOff>50800</xdr:colOff>
      <xdr:row>84</xdr:row>
      <xdr:rowOff>96882</xdr:rowOff>
    </xdr:to>
    <xdr:cxnSp macro="">
      <xdr:nvCxnSpPr>
        <xdr:cNvPr id="544" name="直線コネクタ 543">
          <a:extLst>
            <a:ext uri="{FF2B5EF4-FFF2-40B4-BE49-F238E27FC236}">
              <a16:creationId xmlns:a16="http://schemas.microsoft.com/office/drawing/2014/main" id="{E020F0FF-5437-4B6C-90BA-1B786245774A}"/>
            </a:ext>
          </a:extLst>
        </xdr:cNvPr>
        <xdr:cNvCxnSpPr/>
      </xdr:nvCxnSpPr>
      <xdr:spPr>
        <a:xfrm>
          <a:off x="14592300" y="1445786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545" name="楕円 544">
          <a:extLst>
            <a:ext uri="{FF2B5EF4-FFF2-40B4-BE49-F238E27FC236}">
              <a16:creationId xmlns:a16="http://schemas.microsoft.com/office/drawing/2014/main" id="{713D44D9-4623-488D-BD45-18BE327A21AA}"/>
            </a:ext>
          </a:extLst>
        </xdr:cNvPr>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15239</xdr:rowOff>
    </xdr:from>
    <xdr:to>
      <xdr:col>76</xdr:col>
      <xdr:colOff>114300</xdr:colOff>
      <xdr:row>84</xdr:row>
      <xdr:rowOff>56062</xdr:rowOff>
    </xdr:to>
    <xdr:cxnSp macro="">
      <xdr:nvCxnSpPr>
        <xdr:cNvPr id="546" name="直線コネクタ 545">
          <a:extLst>
            <a:ext uri="{FF2B5EF4-FFF2-40B4-BE49-F238E27FC236}">
              <a16:creationId xmlns:a16="http://schemas.microsoft.com/office/drawing/2014/main" id="{D2C9A770-A070-46E4-805F-A0F929700BD6}"/>
            </a:ext>
          </a:extLst>
        </xdr:cNvPr>
        <xdr:cNvCxnSpPr/>
      </xdr:nvCxnSpPr>
      <xdr:spPr>
        <a:xfrm>
          <a:off x="13703300" y="1441703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47" name="n_1aveValue【消防施設】&#10;有形固定資産減価償却率">
          <a:extLst>
            <a:ext uri="{FF2B5EF4-FFF2-40B4-BE49-F238E27FC236}">
              <a16:creationId xmlns:a16="http://schemas.microsoft.com/office/drawing/2014/main" id="{DD618FAC-639C-42FE-81BC-C3AE4D2D66A0}"/>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48" name="n_2aveValue【消防施設】&#10;有形固定資産減価償却率">
          <a:extLst>
            <a:ext uri="{FF2B5EF4-FFF2-40B4-BE49-F238E27FC236}">
              <a16:creationId xmlns:a16="http://schemas.microsoft.com/office/drawing/2014/main" id="{8DF63BEF-136E-4B3B-B611-4C5818345DC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49" name="n_3aveValue【消防施設】&#10;有形固定資産減価償却率">
          <a:extLst>
            <a:ext uri="{FF2B5EF4-FFF2-40B4-BE49-F238E27FC236}">
              <a16:creationId xmlns:a16="http://schemas.microsoft.com/office/drawing/2014/main" id="{724351C4-7BBA-42B8-B1EB-476C0EE61C4E}"/>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550" name="n_4aveValue【消防施設】&#10;有形固定資産減価償却率">
          <a:extLst>
            <a:ext uri="{FF2B5EF4-FFF2-40B4-BE49-F238E27FC236}">
              <a16:creationId xmlns:a16="http://schemas.microsoft.com/office/drawing/2014/main" id="{F692D7E0-8956-493D-B694-CF1285A95CEF}"/>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551" name="n_1mainValue【消防施設】&#10;有形固定資産減価償却率">
          <a:extLst>
            <a:ext uri="{FF2B5EF4-FFF2-40B4-BE49-F238E27FC236}">
              <a16:creationId xmlns:a16="http://schemas.microsoft.com/office/drawing/2014/main" id="{D3E24725-BD42-43A2-BBB3-EE7D8035799A}"/>
            </a:ext>
          </a:extLst>
        </xdr:cNvPr>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97989</xdr:rowOff>
    </xdr:from>
    <xdr:ext cx="405111" cy="259045"/>
    <xdr:sp macro="" textlink="">
      <xdr:nvSpPr>
        <xdr:cNvPr id="552" name="n_2mainValue【消防施設】&#10;有形固定資産減価償却率">
          <a:extLst>
            <a:ext uri="{FF2B5EF4-FFF2-40B4-BE49-F238E27FC236}">
              <a16:creationId xmlns:a16="http://schemas.microsoft.com/office/drawing/2014/main" id="{15FBD189-73A8-4AFB-B3BD-5F2C121A33E0}"/>
            </a:ext>
          </a:extLst>
        </xdr:cNvPr>
        <xdr:cNvSpPr txBox="1"/>
      </xdr:nvSpPr>
      <xdr:spPr>
        <a:xfrm>
          <a:off x="14389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553" name="n_3mainValue【消防施設】&#10;有形固定資産減価償却率">
          <a:extLst>
            <a:ext uri="{FF2B5EF4-FFF2-40B4-BE49-F238E27FC236}">
              <a16:creationId xmlns:a16="http://schemas.microsoft.com/office/drawing/2014/main" id="{13F17EF7-2726-470B-8F3A-9496A26538B8}"/>
            </a:ext>
          </a:extLst>
        </xdr:cNvPr>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a:extLst>
            <a:ext uri="{FF2B5EF4-FFF2-40B4-BE49-F238E27FC236}">
              <a16:creationId xmlns:a16="http://schemas.microsoft.com/office/drawing/2014/main" id="{601F3870-BA92-4CD5-A25F-8FA2CA7943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a:extLst>
            <a:ext uri="{FF2B5EF4-FFF2-40B4-BE49-F238E27FC236}">
              <a16:creationId xmlns:a16="http://schemas.microsoft.com/office/drawing/2014/main" id="{44D5A4E2-A57D-448D-9382-4AAD09EFC1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a:extLst>
            <a:ext uri="{FF2B5EF4-FFF2-40B4-BE49-F238E27FC236}">
              <a16:creationId xmlns:a16="http://schemas.microsoft.com/office/drawing/2014/main" id="{9058652C-31E0-4CA8-A909-8DA3EFC185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a:extLst>
            <a:ext uri="{FF2B5EF4-FFF2-40B4-BE49-F238E27FC236}">
              <a16:creationId xmlns:a16="http://schemas.microsoft.com/office/drawing/2014/main" id="{FB8AADB9-A3B2-4729-9F9F-9BD307620A3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a:extLst>
            <a:ext uri="{FF2B5EF4-FFF2-40B4-BE49-F238E27FC236}">
              <a16:creationId xmlns:a16="http://schemas.microsoft.com/office/drawing/2014/main" id="{0DFD0A48-F9A4-4448-AA63-9525EC28F2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a:extLst>
            <a:ext uri="{FF2B5EF4-FFF2-40B4-BE49-F238E27FC236}">
              <a16:creationId xmlns:a16="http://schemas.microsoft.com/office/drawing/2014/main" id="{FE4A408A-6647-4296-9BF4-69E5922B4C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a:extLst>
            <a:ext uri="{FF2B5EF4-FFF2-40B4-BE49-F238E27FC236}">
              <a16:creationId xmlns:a16="http://schemas.microsoft.com/office/drawing/2014/main" id="{7E11D4BF-614E-4371-811B-6508504B09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a:extLst>
            <a:ext uri="{FF2B5EF4-FFF2-40B4-BE49-F238E27FC236}">
              <a16:creationId xmlns:a16="http://schemas.microsoft.com/office/drawing/2014/main" id="{E100A0BD-BD8E-4DCE-9AB1-D7F1C07B19D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a:extLst>
            <a:ext uri="{FF2B5EF4-FFF2-40B4-BE49-F238E27FC236}">
              <a16:creationId xmlns:a16="http://schemas.microsoft.com/office/drawing/2014/main" id="{CFAE6EE9-ABA3-40E0-8552-EB3C2AA147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a:extLst>
            <a:ext uri="{FF2B5EF4-FFF2-40B4-BE49-F238E27FC236}">
              <a16:creationId xmlns:a16="http://schemas.microsoft.com/office/drawing/2014/main" id="{E136B412-9AFB-47BD-9049-4DA00211B4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4" name="直線コネクタ 563">
          <a:extLst>
            <a:ext uri="{FF2B5EF4-FFF2-40B4-BE49-F238E27FC236}">
              <a16:creationId xmlns:a16="http://schemas.microsoft.com/office/drawing/2014/main" id="{797E4C98-EA66-454A-B6D0-9BDBCBF4145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5" name="テキスト ボックス 564">
          <a:extLst>
            <a:ext uri="{FF2B5EF4-FFF2-40B4-BE49-F238E27FC236}">
              <a16:creationId xmlns:a16="http://schemas.microsoft.com/office/drawing/2014/main" id="{8E9B3185-F49E-4752-B2F4-BDF5F73CFCF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6" name="直線コネクタ 565">
          <a:extLst>
            <a:ext uri="{FF2B5EF4-FFF2-40B4-BE49-F238E27FC236}">
              <a16:creationId xmlns:a16="http://schemas.microsoft.com/office/drawing/2014/main" id="{62D574A6-5D5F-424E-A2EF-8614822F9F1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7" name="テキスト ボックス 566">
          <a:extLst>
            <a:ext uri="{FF2B5EF4-FFF2-40B4-BE49-F238E27FC236}">
              <a16:creationId xmlns:a16="http://schemas.microsoft.com/office/drawing/2014/main" id="{0CD0418E-CB3B-4A02-9890-2B28F54CEE5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8" name="直線コネクタ 567">
          <a:extLst>
            <a:ext uri="{FF2B5EF4-FFF2-40B4-BE49-F238E27FC236}">
              <a16:creationId xmlns:a16="http://schemas.microsoft.com/office/drawing/2014/main" id="{B9B119A0-EB13-40FD-92FA-2EDC7BBE9EE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9" name="テキスト ボックス 568">
          <a:extLst>
            <a:ext uri="{FF2B5EF4-FFF2-40B4-BE49-F238E27FC236}">
              <a16:creationId xmlns:a16="http://schemas.microsoft.com/office/drawing/2014/main" id="{6CDA71D8-0B2C-48B1-B290-39600E527AE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0" name="直線コネクタ 569">
          <a:extLst>
            <a:ext uri="{FF2B5EF4-FFF2-40B4-BE49-F238E27FC236}">
              <a16:creationId xmlns:a16="http://schemas.microsoft.com/office/drawing/2014/main" id="{13C0CBD7-3D29-48E1-BD76-E93E4D522B1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1" name="テキスト ボックス 570">
          <a:extLst>
            <a:ext uri="{FF2B5EF4-FFF2-40B4-BE49-F238E27FC236}">
              <a16:creationId xmlns:a16="http://schemas.microsoft.com/office/drawing/2014/main" id="{4D75EA85-E310-4DA5-A040-50E9591C258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2" name="直線コネクタ 571">
          <a:extLst>
            <a:ext uri="{FF2B5EF4-FFF2-40B4-BE49-F238E27FC236}">
              <a16:creationId xmlns:a16="http://schemas.microsoft.com/office/drawing/2014/main" id="{76A607CD-BD71-4B0A-A275-C5B2CAAA40B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3" name="テキスト ボックス 572">
          <a:extLst>
            <a:ext uri="{FF2B5EF4-FFF2-40B4-BE49-F238E27FC236}">
              <a16:creationId xmlns:a16="http://schemas.microsoft.com/office/drawing/2014/main" id="{4A4FA13A-F099-436F-91FC-27278D26218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4" name="直線コネクタ 573">
          <a:extLst>
            <a:ext uri="{FF2B5EF4-FFF2-40B4-BE49-F238E27FC236}">
              <a16:creationId xmlns:a16="http://schemas.microsoft.com/office/drawing/2014/main" id="{F64DF527-14A3-4612-93CE-C44EF65AE4D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5" name="テキスト ボックス 574">
          <a:extLst>
            <a:ext uri="{FF2B5EF4-FFF2-40B4-BE49-F238E27FC236}">
              <a16:creationId xmlns:a16="http://schemas.microsoft.com/office/drawing/2014/main" id="{0BCCE797-0FEA-49F7-97BF-3A5E904709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a:extLst>
            <a:ext uri="{FF2B5EF4-FFF2-40B4-BE49-F238E27FC236}">
              <a16:creationId xmlns:a16="http://schemas.microsoft.com/office/drawing/2014/main" id="{2041D1B6-7B53-4E88-9569-21679A86110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a:extLst>
            <a:ext uri="{FF2B5EF4-FFF2-40B4-BE49-F238E27FC236}">
              <a16:creationId xmlns:a16="http://schemas.microsoft.com/office/drawing/2014/main" id="{24000910-EEC9-43E1-9BF4-8182A9A2CB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a:extLst>
            <a:ext uri="{FF2B5EF4-FFF2-40B4-BE49-F238E27FC236}">
              <a16:creationId xmlns:a16="http://schemas.microsoft.com/office/drawing/2014/main" id="{E8F526A4-DA0C-4C92-A4A1-3853F797A63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79" name="直線コネクタ 578">
          <a:extLst>
            <a:ext uri="{FF2B5EF4-FFF2-40B4-BE49-F238E27FC236}">
              <a16:creationId xmlns:a16="http://schemas.microsoft.com/office/drawing/2014/main" id="{3044BC9A-D085-42D3-A051-D1996B6A0207}"/>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80" name="【消防施設】&#10;一人当たり面積最小値テキスト">
          <a:extLst>
            <a:ext uri="{FF2B5EF4-FFF2-40B4-BE49-F238E27FC236}">
              <a16:creationId xmlns:a16="http://schemas.microsoft.com/office/drawing/2014/main" id="{26E24BF0-455D-48C0-86E6-B3DA98F4C5FD}"/>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81" name="直線コネクタ 580">
          <a:extLst>
            <a:ext uri="{FF2B5EF4-FFF2-40B4-BE49-F238E27FC236}">
              <a16:creationId xmlns:a16="http://schemas.microsoft.com/office/drawing/2014/main" id="{2D112CC0-590D-4E2F-B4AD-A79DF7A4DBCB}"/>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82" name="【消防施設】&#10;一人当たり面積最大値テキスト">
          <a:extLst>
            <a:ext uri="{FF2B5EF4-FFF2-40B4-BE49-F238E27FC236}">
              <a16:creationId xmlns:a16="http://schemas.microsoft.com/office/drawing/2014/main" id="{F73A211A-E359-4814-B605-1CAFC1BEA5EC}"/>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83" name="直線コネクタ 582">
          <a:extLst>
            <a:ext uri="{FF2B5EF4-FFF2-40B4-BE49-F238E27FC236}">
              <a16:creationId xmlns:a16="http://schemas.microsoft.com/office/drawing/2014/main" id="{E911BB4C-0EF2-48CC-AAFB-95FC3CC31053}"/>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84" name="【消防施設】&#10;一人当たり面積平均値テキスト">
          <a:extLst>
            <a:ext uri="{FF2B5EF4-FFF2-40B4-BE49-F238E27FC236}">
              <a16:creationId xmlns:a16="http://schemas.microsoft.com/office/drawing/2014/main" id="{F4FB4978-00AF-463A-83B5-BEEAF469F5D7}"/>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85" name="フローチャート: 判断 584">
          <a:extLst>
            <a:ext uri="{FF2B5EF4-FFF2-40B4-BE49-F238E27FC236}">
              <a16:creationId xmlns:a16="http://schemas.microsoft.com/office/drawing/2014/main" id="{52FC2FD2-363B-4FEE-8FCB-2FB682051CB1}"/>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86" name="フローチャート: 判断 585">
          <a:extLst>
            <a:ext uri="{FF2B5EF4-FFF2-40B4-BE49-F238E27FC236}">
              <a16:creationId xmlns:a16="http://schemas.microsoft.com/office/drawing/2014/main" id="{5C6FCDC4-19E3-4208-8343-188C2EC39408}"/>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87" name="フローチャート: 判断 586">
          <a:extLst>
            <a:ext uri="{FF2B5EF4-FFF2-40B4-BE49-F238E27FC236}">
              <a16:creationId xmlns:a16="http://schemas.microsoft.com/office/drawing/2014/main" id="{D437D9C6-F1EF-493B-9B4E-F0BB01D9A7C1}"/>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88" name="フローチャート: 判断 587">
          <a:extLst>
            <a:ext uri="{FF2B5EF4-FFF2-40B4-BE49-F238E27FC236}">
              <a16:creationId xmlns:a16="http://schemas.microsoft.com/office/drawing/2014/main" id="{53F91B53-8F9F-4755-AA6D-63651558518D}"/>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89" name="フローチャート: 判断 588">
          <a:extLst>
            <a:ext uri="{FF2B5EF4-FFF2-40B4-BE49-F238E27FC236}">
              <a16:creationId xmlns:a16="http://schemas.microsoft.com/office/drawing/2014/main" id="{BC2237E1-5DA8-407B-B31F-7E4759438E00}"/>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F4A8B088-FB44-4C84-8047-D8C05A34FE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DA4CEFE3-0058-44A3-A000-1B1FA1B6C6A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C941BE9C-0AFA-4686-9623-F4788CDDDC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87E9B607-3A59-4364-9372-EEB24F960C8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A9BDE7D0-870C-40C2-A619-896A5B7DF3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148952</xdr:rowOff>
    </xdr:from>
    <xdr:to>
      <xdr:col>116</xdr:col>
      <xdr:colOff>114300</xdr:colOff>
      <xdr:row>86</xdr:row>
      <xdr:rowOff>79102</xdr:rowOff>
    </xdr:to>
    <xdr:sp macro="" textlink="">
      <xdr:nvSpPr>
        <xdr:cNvPr id="595" name="楕円 594">
          <a:extLst>
            <a:ext uri="{FF2B5EF4-FFF2-40B4-BE49-F238E27FC236}">
              <a16:creationId xmlns:a16="http://schemas.microsoft.com/office/drawing/2014/main" id="{2D1AE048-49D3-4B78-87DD-0CB56EE0DC68}"/>
            </a:ext>
          </a:extLst>
        </xdr:cNvPr>
        <xdr:cNvSpPr/>
      </xdr:nvSpPr>
      <xdr:spPr>
        <a:xfrm>
          <a:off x="221107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127379</xdr:rowOff>
    </xdr:from>
    <xdr:ext cx="469744" cy="259045"/>
    <xdr:sp macro="" textlink="">
      <xdr:nvSpPr>
        <xdr:cNvPr id="596" name="【消防施設】&#10;一人当たり面積該当値テキスト">
          <a:extLst>
            <a:ext uri="{FF2B5EF4-FFF2-40B4-BE49-F238E27FC236}">
              <a16:creationId xmlns:a16="http://schemas.microsoft.com/office/drawing/2014/main" id="{22E4055A-3DD5-4270-B244-935D5F9F8F11}"/>
            </a:ext>
          </a:extLst>
        </xdr:cNvPr>
        <xdr:cNvSpPr txBox="1"/>
      </xdr:nvSpPr>
      <xdr:spPr>
        <a:xfrm>
          <a:off x="22199600"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150042</xdr:rowOff>
    </xdr:from>
    <xdr:to>
      <xdr:col>112</xdr:col>
      <xdr:colOff>38100</xdr:colOff>
      <xdr:row>86</xdr:row>
      <xdr:rowOff>80192</xdr:rowOff>
    </xdr:to>
    <xdr:sp macro="" textlink="">
      <xdr:nvSpPr>
        <xdr:cNvPr id="597" name="楕円 596">
          <a:extLst>
            <a:ext uri="{FF2B5EF4-FFF2-40B4-BE49-F238E27FC236}">
              <a16:creationId xmlns:a16="http://schemas.microsoft.com/office/drawing/2014/main" id="{581D4F2A-EB8E-4BD9-B0D5-D469F3B30468}"/>
            </a:ext>
          </a:extLst>
        </xdr:cNvPr>
        <xdr:cNvSpPr/>
      </xdr:nvSpPr>
      <xdr:spPr>
        <a:xfrm>
          <a:off x="21272500" y="147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28302</xdr:rowOff>
    </xdr:from>
    <xdr:to>
      <xdr:col>116</xdr:col>
      <xdr:colOff>63500</xdr:colOff>
      <xdr:row>86</xdr:row>
      <xdr:rowOff>29392</xdr:rowOff>
    </xdr:to>
    <xdr:cxnSp macro="">
      <xdr:nvCxnSpPr>
        <xdr:cNvPr id="598" name="直線コネクタ 597">
          <a:extLst>
            <a:ext uri="{FF2B5EF4-FFF2-40B4-BE49-F238E27FC236}">
              <a16:creationId xmlns:a16="http://schemas.microsoft.com/office/drawing/2014/main" id="{EF7C9D85-046A-4FD4-A9C4-680F86C3786E}"/>
            </a:ext>
          </a:extLst>
        </xdr:cNvPr>
        <xdr:cNvCxnSpPr/>
      </xdr:nvCxnSpPr>
      <xdr:spPr>
        <a:xfrm flipV="1">
          <a:off x="21323300" y="14773002"/>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599" name="楕円 598">
          <a:extLst>
            <a:ext uri="{FF2B5EF4-FFF2-40B4-BE49-F238E27FC236}">
              <a16:creationId xmlns:a16="http://schemas.microsoft.com/office/drawing/2014/main" id="{5E6A7A93-56E4-492A-BC0E-B012CA12F22D}"/>
            </a:ext>
          </a:extLst>
        </xdr:cNvPr>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29392</xdr:rowOff>
    </xdr:from>
    <xdr:to>
      <xdr:col>111</xdr:col>
      <xdr:colOff>177800</xdr:colOff>
      <xdr:row>86</xdr:row>
      <xdr:rowOff>30480</xdr:rowOff>
    </xdr:to>
    <xdr:cxnSp macro="">
      <xdr:nvCxnSpPr>
        <xdr:cNvPr id="600" name="直線コネクタ 599">
          <a:extLst>
            <a:ext uri="{FF2B5EF4-FFF2-40B4-BE49-F238E27FC236}">
              <a16:creationId xmlns:a16="http://schemas.microsoft.com/office/drawing/2014/main" id="{913C4929-F265-42A6-92E2-28C2FFDBA99B}"/>
            </a:ext>
          </a:extLst>
        </xdr:cNvPr>
        <xdr:cNvCxnSpPr/>
      </xdr:nvCxnSpPr>
      <xdr:spPr>
        <a:xfrm flipV="1">
          <a:off x="20434300" y="1477409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601" name="楕円 600">
          <a:extLst>
            <a:ext uri="{FF2B5EF4-FFF2-40B4-BE49-F238E27FC236}">
              <a16:creationId xmlns:a16="http://schemas.microsoft.com/office/drawing/2014/main" id="{5F6DB985-F028-4852-9CB8-991DF51B1BD9}"/>
            </a:ext>
          </a:extLst>
        </xdr:cNvPr>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602" name="直線コネクタ 601">
          <a:extLst>
            <a:ext uri="{FF2B5EF4-FFF2-40B4-BE49-F238E27FC236}">
              <a16:creationId xmlns:a16="http://schemas.microsoft.com/office/drawing/2014/main" id="{3DD43FDD-F5F3-4D8A-B21E-7FF93AC9B2B9}"/>
            </a:ext>
          </a:extLst>
        </xdr:cNvPr>
        <xdr:cNvCxnSpPr/>
      </xdr:nvCxnSpPr>
      <xdr:spPr>
        <a:xfrm>
          <a:off x="19545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03" name="n_1aveValue【消防施設】&#10;一人当たり面積">
          <a:extLst>
            <a:ext uri="{FF2B5EF4-FFF2-40B4-BE49-F238E27FC236}">
              <a16:creationId xmlns:a16="http://schemas.microsoft.com/office/drawing/2014/main" id="{CC0837E5-318E-4D5C-8460-01B5404D59ED}"/>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604" name="n_2aveValue【消防施設】&#10;一人当たり面積">
          <a:extLst>
            <a:ext uri="{FF2B5EF4-FFF2-40B4-BE49-F238E27FC236}">
              <a16:creationId xmlns:a16="http://schemas.microsoft.com/office/drawing/2014/main" id="{1960D073-3B77-452A-ACBC-325418250E57}"/>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605" name="n_3aveValue【消防施設】&#10;一人当たり面積">
          <a:extLst>
            <a:ext uri="{FF2B5EF4-FFF2-40B4-BE49-F238E27FC236}">
              <a16:creationId xmlns:a16="http://schemas.microsoft.com/office/drawing/2014/main" id="{129CAC5B-D5D0-4F39-AE3D-C601A4DB99B5}"/>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606" name="n_4aveValue【消防施設】&#10;一人当たり面積">
          <a:extLst>
            <a:ext uri="{FF2B5EF4-FFF2-40B4-BE49-F238E27FC236}">
              <a16:creationId xmlns:a16="http://schemas.microsoft.com/office/drawing/2014/main" id="{CFE261AC-63A3-4490-9077-EC14B4D6E570}"/>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71319</xdr:rowOff>
    </xdr:from>
    <xdr:ext cx="469744" cy="259045"/>
    <xdr:sp macro="" textlink="">
      <xdr:nvSpPr>
        <xdr:cNvPr id="607" name="n_1mainValue【消防施設】&#10;一人当たり面積">
          <a:extLst>
            <a:ext uri="{FF2B5EF4-FFF2-40B4-BE49-F238E27FC236}">
              <a16:creationId xmlns:a16="http://schemas.microsoft.com/office/drawing/2014/main" id="{C1282984-5683-4ABF-A543-C92082BF083B}"/>
            </a:ext>
          </a:extLst>
        </xdr:cNvPr>
        <xdr:cNvSpPr txBox="1"/>
      </xdr:nvSpPr>
      <xdr:spPr>
        <a:xfrm>
          <a:off x="21075727" y="148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608" name="n_2mainValue【消防施設】&#10;一人当たり面積">
          <a:extLst>
            <a:ext uri="{FF2B5EF4-FFF2-40B4-BE49-F238E27FC236}">
              <a16:creationId xmlns:a16="http://schemas.microsoft.com/office/drawing/2014/main" id="{3FFBDE2A-2DC1-4F5A-8C8B-2E1AEABFE902}"/>
            </a:ext>
          </a:extLst>
        </xdr:cNvPr>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609" name="n_3mainValue【消防施設】&#10;一人当たり面積">
          <a:extLst>
            <a:ext uri="{FF2B5EF4-FFF2-40B4-BE49-F238E27FC236}">
              <a16:creationId xmlns:a16="http://schemas.microsoft.com/office/drawing/2014/main" id="{29F552BD-EAAB-4976-9A23-3BE18DB592F2}"/>
            </a:ext>
          </a:extLst>
        </xdr:cNvPr>
        <xdr:cNvSpPr txBox="1"/>
      </xdr:nvSpPr>
      <xdr:spPr>
        <a:xfrm>
          <a:off x="19310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8767FD90-E5FA-4A17-BBB8-D408D34F8D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74A7391B-EA17-43DF-8000-A995F32C4E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5A568728-60DD-4DE9-9F1F-F42D9E8351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394E28A3-F6D2-4E14-B1F6-2A5D254DAE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1DFF0B70-79AC-43B2-A33B-4B60C55E63A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EFD9C005-F7A6-4564-B4D9-D74BFE1F74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21BA6071-E749-41B0-A1B1-F0642A22B22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028BD955-196D-4B3C-BCD1-60C4AD3D72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6A69C468-2B7C-4F2C-A866-BAB784EBF37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0F94AD89-DF91-451E-94E7-095E2F93B40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5C776141-69A6-44C6-92CC-0607FA0546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18212740-3CFF-449F-9E24-4ED92BA0BA6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a:extLst>
            <a:ext uri="{FF2B5EF4-FFF2-40B4-BE49-F238E27FC236}">
              <a16:creationId xmlns:a16="http://schemas.microsoft.com/office/drawing/2014/main" id="{C6037309-19C1-48EC-A6D7-D34DEBE0E06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70AFDEFF-8127-487F-BC0E-95027F314A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E5A4E4DB-55D1-4106-829D-B64C00B9348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1F9B5D26-2BFF-4D25-B025-BFBDEEDC6D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69487CE7-9B2A-447A-8E8F-FFE4A018800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94930EC2-C45F-4B60-9AF4-FD33989151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91C3BE49-C596-40F4-BBF1-9E6C0BB88D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7EB1CF0B-BEAE-4689-894B-1EE97555E8E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FCA78C54-7D74-4126-8E7E-4ED3B5353FA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026BFDFA-62F0-48B8-B11F-4A29344495B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a:extLst>
            <a:ext uri="{FF2B5EF4-FFF2-40B4-BE49-F238E27FC236}">
              <a16:creationId xmlns:a16="http://schemas.microsoft.com/office/drawing/2014/main" id="{11F49987-7DE6-45B0-977D-88C244746F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F139664A-67C2-456D-A046-27CF743FA6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a:extLst>
            <a:ext uri="{FF2B5EF4-FFF2-40B4-BE49-F238E27FC236}">
              <a16:creationId xmlns:a16="http://schemas.microsoft.com/office/drawing/2014/main" id="{62DF08C8-9FDC-4FD3-A452-A29264E95C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35" name="直線コネクタ 634">
          <a:extLst>
            <a:ext uri="{FF2B5EF4-FFF2-40B4-BE49-F238E27FC236}">
              <a16:creationId xmlns:a16="http://schemas.microsoft.com/office/drawing/2014/main" id="{C339CD36-89A6-4CB3-BBCA-0BEA0275AB78}"/>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庁舎】&#10;有形固定資産減価償却率最小値テキスト">
          <a:extLst>
            <a:ext uri="{FF2B5EF4-FFF2-40B4-BE49-F238E27FC236}">
              <a16:creationId xmlns:a16="http://schemas.microsoft.com/office/drawing/2014/main" id="{DE6E659F-2EBA-4D31-8457-63BED759219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a:extLst>
            <a:ext uri="{FF2B5EF4-FFF2-40B4-BE49-F238E27FC236}">
              <a16:creationId xmlns:a16="http://schemas.microsoft.com/office/drawing/2014/main" id="{D191943B-5A54-45A1-980D-EC1FCDAE750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38" name="【庁舎】&#10;有形固定資産減価償却率最大値テキスト">
          <a:extLst>
            <a:ext uri="{FF2B5EF4-FFF2-40B4-BE49-F238E27FC236}">
              <a16:creationId xmlns:a16="http://schemas.microsoft.com/office/drawing/2014/main" id="{E415DAA2-782D-4FC7-9246-F53EE87721C2}"/>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39" name="直線コネクタ 638">
          <a:extLst>
            <a:ext uri="{FF2B5EF4-FFF2-40B4-BE49-F238E27FC236}">
              <a16:creationId xmlns:a16="http://schemas.microsoft.com/office/drawing/2014/main" id="{56BA0DE5-8AA4-44A5-8406-CFC725FDF08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640" name="【庁舎】&#10;有形固定資産減価償却率平均値テキスト">
          <a:extLst>
            <a:ext uri="{FF2B5EF4-FFF2-40B4-BE49-F238E27FC236}">
              <a16:creationId xmlns:a16="http://schemas.microsoft.com/office/drawing/2014/main" id="{D998FE2B-F91A-412A-ACA2-8076936DDC63}"/>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41" name="フローチャート: 判断 640">
          <a:extLst>
            <a:ext uri="{FF2B5EF4-FFF2-40B4-BE49-F238E27FC236}">
              <a16:creationId xmlns:a16="http://schemas.microsoft.com/office/drawing/2014/main" id="{0988ECDE-32AE-44A6-B38B-32F7966110E6}"/>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42" name="フローチャート: 判断 641">
          <a:extLst>
            <a:ext uri="{FF2B5EF4-FFF2-40B4-BE49-F238E27FC236}">
              <a16:creationId xmlns:a16="http://schemas.microsoft.com/office/drawing/2014/main" id="{87864F6E-E8B1-4488-9289-6BC629B0C6E4}"/>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43" name="フローチャート: 判断 642">
          <a:extLst>
            <a:ext uri="{FF2B5EF4-FFF2-40B4-BE49-F238E27FC236}">
              <a16:creationId xmlns:a16="http://schemas.microsoft.com/office/drawing/2014/main" id="{36C5E517-EFE7-40EE-972E-000F2685D8E3}"/>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44" name="フローチャート: 判断 643">
          <a:extLst>
            <a:ext uri="{FF2B5EF4-FFF2-40B4-BE49-F238E27FC236}">
              <a16:creationId xmlns:a16="http://schemas.microsoft.com/office/drawing/2014/main" id="{823A7AE3-7544-4037-A0C4-48DBA597E492}"/>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45" name="フローチャート: 判断 644">
          <a:extLst>
            <a:ext uri="{FF2B5EF4-FFF2-40B4-BE49-F238E27FC236}">
              <a16:creationId xmlns:a16="http://schemas.microsoft.com/office/drawing/2014/main" id="{DBC4CE00-0C96-49E1-8193-21A9D39C5BBD}"/>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8F7B07E1-AA98-4054-8375-022C17A6B5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7384434-BCF0-4299-ABC5-028E365AAF7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852F44B1-4608-451F-AF07-D7A07642CB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A3A88B4E-0063-41C1-B1E7-23AE47175B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A54D1303-7BDB-43EC-9E85-F88F41A083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651" name="楕円 650">
          <a:extLst>
            <a:ext uri="{FF2B5EF4-FFF2-40B4-BE49-F238E27FC236}">
              <a16:creationId xmlns:a16="http://schemas.microsoft.com/office/drawing/2014/main" id="{F2DC0E03-9678-40B3-8212-31417CB9CD55}"/>
            </a:ext>
          </a:extLst>
        </xdr:cNvPr>
        <xdr:cNvSpPr/>
      </xdr:nvSpPr>
      <xdr:spPr>
        <a:xfrm>
          <a:off x="16268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12354</xdr:rowOff>
    </xdr:from>
    <xdr:ext cx="405111" cy="259045"/>
    <xdr:sp macro="" textlink="">
      <xdr:nvSpPr>
        <xdr:cNvPr id="652" name="【庁舎】&#10;有形固定資産減価償却率該当値テキスト">
          <a:extLst>
            <a:ext uri="{FF2B5EF4-FFF2-40B4-BE49-F238E27FC236}">
              <a16:creationId xmlns:a16="http://schemas.microsoft.com/office/drawing/2014/main" id="{F1DE9BA6-71FA-449B-9EC8-DD0EC13C6097}"/>
            </a:ext>
          </a:extLst>
        </xdr:cNvPr>
        <xdr:cNvSpPr txBox="1"/>
      </xdr:nvSpPr>
      <xdr:spPr>
        <a:xfrm>
          <a:off x="16357600" y="1767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653" name="楕円 652">
          <a:extLst>
            <a:ext uri="{FF2B5EF4-FFF2-40B4-BE49-F238E27FC236}">
              <a16:creationId xmlns:a16="http://schemas.microsoft.com/office/drawing/2014/main" id="{4ADC23FB-70F9-4B22-865E-1FC006708F08}"/>
            </a:ext>
          </a:extLst>
        </xdr:cNvPr>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40277</xdr:rowOff>
    </xdr:from>
    <xdr:to>
      <xdr:col>85</xdr:col>
      <xdr:colOff>127000</xdr:colOff>
      <xdr:row>106</xdr:row>
      <xdr:rowOff>110489</xdr:rowOff>
    </xdr:to>
    <xdr:cxnSp macro="">
      <xdr:nvCxnSpPr>
        <xdr:cNvPr id="654" name="直線コネクタ 653">
          <a:extLst>
            <a:ext uri="{FF2B5EF4-FFF2-40B4-BE49-F238E27FC236}">
              <a16:creationId xmlns:a16="http://schemas.microsoft.com/office/drawing/2014/main" id="{01AA89F0-D0F9-4C78-A771-60C20E79E36F}"/>
            </a:ext>
          </a:extLst>
        </xdr:cNvPr>
        <xdr:cNvCxnSpPr/>
      </xdr:nvCxnSpPr>
      <xdr:spPr>
        <a:xfrm flipV="1">
          <a:off x="15481300" y="17871077"/>
          <a:ext cx="838200" cy="4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655" name="楕円 654">
          <a:extLst>
            <a:ext uri="{FF2B5EF4-FFF2-40B4-BE49-F238E27FC236}">
              <a16:creationId xmlns:a16="http://schemas.microsoft.com/office/drawing/2014/main" id="{4F3C0F9C-8051-45B2-9193-E3138890ECD9}"/>
            </a:ext>
          </a:extLst>
        </xdr:cNvPr>
        <xdr:cNvSpPr/>
      </xdr:nvSpPr>
      <xdr:spPr>
        <a:xfrm>
          <a:off x="14541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66402</xdr:rowOff>
    </xdr:from>
    <xdr:to>
      <xdr:col>81</xdr:col>
      <xdr:colOff>50800</xdr:colOff>
      <xdr:row>106</xdr:row>
      <xdr:rowOff>110489</xdr:rowOff>
    </xdr:to>
    <xdr:cxnSp macro="">
      <xdr:nvCxnSpPr>
        <xdr:cNvPr id="656" name="直線コネクタ 655">
          <a:extLst>
            <a:ext uri="{FF2B5EF4-FFF2-40B4-BE49-F238E27FC236}">
              <a16:creationId xmlns:a16="http://schemas.microsoft.com/office/drawing/2014/main" id="{27D2F022-0EB2-4C4B-9560-BD180B2F3F49}"/>
            </a:ext>
          </a:extLst>
        </xdr:cNvPr>
        <xdr:cNvCxnSpPr/>
      </xdr:nvCxnSpPr>
      <xdr:spPr>
        <a:xfrm>
          <a:off x="14592300" y="1824010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142966</xdr:rowOff>
    </xdr:from>
    <xdr:to>
      <xdr:col>72</xdr:col>
      <xdr:colOff>38100</xdr:colOff>
      <xdr:row>106</xdr:row>
      <xdr:rowOff>73116</xdr:rowOff>
    </xdr:to>
    <xdr:sp macro="" textlink="">
      <xdr:nvSpPr>
        <xdr:cNvPr id="657" name="楕円 656">
          <a:extLst>
            <a:ext uri="{FF2B5EF4-FFF2-40B4-BE49-F238E27FC236}">
              <a16:creationId xmlns:a16="http://schemas.microsoft.com/office/drawing/2014/main" id="{130F5C5D-AF47-4FED-AA2E-E94F75EE8917}"/>
            </a:ext>
          </a:extLst>
        </xdr:cNvPr>
        <xdr:cNvSpPr/>
      </xdr:nvSpPr>
      <xdr:spPr>
        <a:xfrm>
          <a:off x="13652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22316</xdr:rowOff>
    </xdr:from>
    <xdr:to>
      <xdr:col>76</xdr:col>
      <xdr:colOff>114300</xdr:colOff>
      <xdr:row>106</xdr:row>
      <xdr:rowOff>66402</xdr:rowOff>
    </xdr:to>
    <xdr:cxnSp macro="">
      <xdr:nvCxnSpPr>
        <xdr:cNvPr id="658" name="直線コネクタ 657">
          <a:extLst>
            <a:ext uri="{FF2B5EF4-FFF2-40B4-BE49-F238E27FC236}">
              <a16:creationId xmlns:a16="http://schemas.microsoft.com/office/drawing/2014/main" id="{FDECB281-8524-4126-82C0-4193A8FAF1FB}"/>
            </a:ext>
          </a:extLst>
        </xdr:cNvPr>
        <xdr:cNvCxnSpPr/>
      </xdr:nvCxnSpPr>
      <xdr:spPr>
        <a:xfrm>
          <a:off x="13703300" y="18196016"/>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59" name="n_1aveValue【庁舎】&#10;有形固定資産減価償却率">
          <a:extLst>
            <a:ext uri="{FF2B5EF4-FFF2-40B4-BE49-F238E27FC236}">
              <a16:creationId xmlns:a16="http://schemas.microsoft.com/office/drawing/2014/main" id="{4CD2C627-A955-4487-8653-01850576708E}"/>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60" name="n_2aveValue【庁舎】&#10;有形固定資産減価償却率">
          <a:extLst>
            <a:ext uri="{FF2B5EF4-FFF2-40B4-BE49-F238E27FC236}">
              <a16:creationId xmlns:a16="http://schemas.microsoft.com/office/drawing/2014/main" id="{EBAACEF0-822B-46F6-83BD-226364A0FF2A}"/>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61" name="n_3aveValue【庁舎】&#10;有形固定資産減価償却率">
          <a:extLst>
            <a:ext uri="{FF2B5EF4-FFF2-40B4-BE49-F238E27FC236}">
              <a16:creationId xmlns:a16="http://schemas.microsoft.com/office/drawing/2014/main" id="{87473EF5-3A1B-4CA4-AF59-F0A0728E1E6C}"/>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62" name="n_4aveValue【庁舎】&#10;有形固定資産減価償却率">
          <a:extLst>
            <a:ext uri="{FF2B5EF4-FFF2-40B4-BE49-F238E27FC236}">
              <a16:creationId xmlns:a16="http://schemas.microsoft.com/office/drawing/2014/main" id="{13193E95-C1BB-477D-A8A2-906D9B452740}"/>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663" name="n_1mainValue【庁舎】&#10;有形固定資産減価償却率">
          <a:extLst>
            <a:ext uri="{FF2B5EF4-FFF2-40B4-BE49-F238E27FC236}">
              <a16:creationId xmlns:a16="http://schemas.microsoft.com/office/drawing/2014/main" id="{B5F6FE10-6488-48FA-B422-7A23DC79075C}"/>
            </a:ext>
          </a:extLst>
        </xdr:cNvPr>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664" name="n_2mainValue【庁舎】&#10;有形固定資産減価償却率">
          <a:extLst>
            <a:ext uri="{FF2B5EF4-FFF2-40B4-BE49-F238E27FC236}">
              <a16:creationId xmlns:a16="http://schemas.microsoft.com/office/drawing/2014/main" id="{59F0FC65-5505-492A-8F98-159C57D146BA}"/>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64243</xdr:rowOff>
    </xdr:from>
    <xdr:ext cx="405111" cy="259045"/>
    <xdr:sp macro="" textlink="">
      <xdr:nvSpPr>
        <xdr:cNvPr id="665" name="n_3mainValue【庁舎】&#10;有形固定資産減価償却率">
          <a:extLst>
            <a:ext uri="{FF2B5EF4-FFF2-40B4-BE49-F238E27FC236}">
              <a16:creationId xmlns:a16="http://schemas.microsoft.com/office/drawing/2014/main" id="{B083E637-F02B-4EC5-9B36-F9593ABBAF36}"/>
            </a:ext>
          </a:extLst>
        </xdr:cNvPr>
        <xdr:cNvSpPr txBox="1"/>
      </xdr:nvSpPr>
      <xdr:spPr>
        <a:xfrm>
          <a:off x="13500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78343187-D59C-46AA-AB2D-928004C692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0237A74F-2D46-4636-8662-B755741653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53CEDE34-160D-4802-A202-4260E32EBE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2B135578-8EA2-47CA-AB2E-3B33077E08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CAD6E7AB-26AB-469B-9233-36ECD7D64C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FFDC53FE-AFC3-4D95-88F9-A2F076E299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535B356D-1E90-4319-A617-3D9BDEACEB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F27ABEC2-5F6D-4172-9838-9B0491BA0C3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2C9C0045-A095-4538-BED6-128325FC1D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7E449D04-7317-4606-B480-3AB9090924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6" name="直線コネクタ 675">
          <a:extLst>
            <a:ext uri="{FF2B5EF4-FFF2-40B4-BE49-F238E27FC236}">
              <a16:creationId xmlns:a16="http://schemas.microsoft.com/office/drawing/2014/main" id="{EF9F347D-EF6B-406B-8C7E-9A28B952B95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7" name="テキスト ボックス 676">
          <a:extLst>
            <a:ext uri="{FF2B5EF4-FFF2-40B4-BE49-F238E27FC236}">
              <a16:creationId xmlns:a16="http://schemas.microsoft.com/office/drawing/2014/main" id="{6AE0196E-DC90-4FB6-9B8F-CCDB16EE0B8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8" name="直線コネクタ 677">
          <a:extLst>
            <a:ext uri="{FF2B5EF4-FFF2-40B4-BE49-F238E27FC236}">
              <a16:creationId xmlns:a16="http://schemas.microsoft.com/office/drawing/2014/main" id="{1B717C2C-D339-4FA7-9218-BF4CB8E5CAB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9" name="テキスト ボックス 678">
          <a:extLst>
            <a:ext uri="{FF2B5EF4-FFF2-40B4-BE49-F238E27FC236}">
              <a16:creationId xmlns:a16="http://schemas.microsoft.com/office/drawing/2014/main" id="{99B61454-17FA-4275-B34A-6ECE4F1A0DE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0" name="直線コネクタ 679">
          <a:extLst>
            <a:ext uri="{FF2B5EF4-FFF2-40B4-BE49-F238E27FC236}">
              <a16:creationId xmlns:a16="http://schemas.microsoft.com/office/drawing/2014/main" id="{E6BF05B2-6BE6-4F7F-B7EA-98D3B3F39E6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1" name="テキスト ボックス 680">
          <a:extLst>
            <a:ext uri="{FF2B5EF4-FFF2-40B4-BE49-F238E27FC236}">
              <a16:creationId xmlns:a16="http://schemas.microsoft.com/office/drawing/2014/main" id="{A476840D-453F-4351-9A7B-BED0179249B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2" name="直線コネクタ 681">
          <a:extLst>
            <a:ext uri="{FF2B5EF4-FFF2-40B4-BE49-F238E27FC236}">
              <a16:creationId xmlns:a16="http://schemas.microsoft.com/office/drawing/2014/main" id="{D648E9E0-CA2B-41CA-8EAC-8A4B036767D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3" name="テキスト ボックス 682">
          <a:extLst>
            <a:ext uri="{FF2B5EF4-FFF2-40B4-BE49-F238E27FC236}">
              <a16:creationId xmlns:a16="http://schemas.microsoft.com/office/drawing/2014/main" id="{6F9F6502-7C8B-49C9-A441-C5EDB7A3131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a:extLst>
            <a:ext uri="{FF2B5EF4-FFF2-40B4-BE49-F238E27FC236}">
              <a16:creationId xmlns:a16="http://schemas.microsoft.com/office/drawing/2014/main" id="{421761C9-4AE3-4702-9FC4-FB110CDF4E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a:extLst>
            <a:ext uri="{FF2B5EF4-FFF2-40B4-BE49-F238E27FC236}">
              <a16:creationId xmlns:a16="http://schemas.microsoft.com/office/drawing/2014/main" id="{F4684E5B-D357-42D8-B312-2A5A90AE3B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庁舎】&#10;一人当たり面積グラフ枠">
          <a:extLst>
            <a:ext uri="{FF2B5EF4-FFF2-40B4-BE49-F238E27FC236}">
              <a16:creationId xmlns:a16="http://schemas.microsoft.com/office/drawing/2014/main" id="{EAC176AF-59B1-425D-AA09-19C4D24995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87" name="直線コネクタ 686">
          <a:extLst>
            <a:ext uri="{FF2B5EF4-FFF2-40B4-BE49-F238E27FC236}">
              <a16:creationId xmlns:a16="http://schemas.microsoft.com/office/drawing/2014/main" id="{819C06F4-AE6D-4C1E-BF6C-4030276CDB35}"/>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88" name="【庁舎】&#10;一人当たり面積最小値テキスト">
          <a:extLst>
            <a:ext uri="{FF2B5EF4-FFF2-40B4-BE49-F238E27FC236}">
              <a16:creationId xmlns:a16="http://schemas.microsoft.com/office/drawing/2014/main" id="{E2767882-3CF0-4881-B861-BB2500271C04}"/>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89" name="直線コネクタ 688">
          <a:extLst>
            <a:ext uri="{FF2B5EF4-FFF2-40B4-BE49-F238E27FC236}">
              <a16:creationId xmlns:a16="http://schemas.microsoft.com/office/drawing/2014/main" id="{33BAA98D-B124-40C3-B9F7-BDB055338A2E}"/>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90" name="【庁舎】&#10;一人当たり面積最大値テキスト">
          <a:extLst>
            <a:ext uri="{FF2B5EF4-FFF2-40B4-BE49-F238E27FC236}">
              <a16:creationId xmlns:a16="http://schemas.microsoft.com/office/drawing/2014/main" id="{9AD71B50-48C1-495B-9ABE-8E1A36B4D1DE}"/>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91" name="直線コネクタ 690">
          <a:extLst>
            <a:ext uri="{FF2B5EF4-FFF2-40B4-BE49-F238E27FC236}">
              <a16:creationId xmlns:a16="http://schemas.microsoft.com/office/drawing/2014/main" id="{AF79832E-898A-4029-88FA-2424488FBD6F}"/>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92" name="【庁舎】&#10;一人当たり面積平均値テキスト">
          <a:extLst>
            <a:ext uri="{FF2B5EF4-FFF2-40B4-BE49-F238E27FC236}">
              <a16:creationId xmlns:a16="http://schemas.microsoft.com/office/drawing/2014/main" id="{2880B45C-E15A-4182-B49D-BF937DA5A1DA}"/>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93" name="フローチャート: 判断 692">
          <a:extLst>
            <a:ext uri="{FF2B5EF4-FFF2-40B4-BE49-F238E27FC236}">
              <a16:creationId xmlns:a16="http://schemas.microsoft.com/office/drawing/2014/main" id="{29C54FCF-783C-49C0-8696-D57C628FDA2F}"/>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94" name="フローチャート: 判断 693">
          <a:extLst>
            <a:ext uri="{FF2B5EF4-FFF2-40B4-BE49-F238E27FC236}">
              <a16:creationId xmlns:a16="http://schemas.microsoft.com/office/drawing/2014/main" id="{A2AE97DE-C56C-4304-95D5-789B5A3634E4}"/>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95" name="フローチャート: 判断 694">
          <a:extLst>
            <a:ext uri="{FF2B5EF4-FFF2-40B4-BE49-F238E27FC236}">
              <a16:creationId xmlns:a16="http://schemas.microsoft.com/office/drawing/2014/main" id="{80F53A64-09AC-498B-BFA4-D8200DB1BDBC}"/>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96" name="フローチャート: 判断 695">
          <a:extLst>
            <a:ext uri="{FF2B5EF4-FFF2-40B4-BE49-F238E27FC236}">
              <a16:creationId xmlns:a16="http://schemas.microsoft.com/office/drawing/2014/main" id="{F26CD45B-BDB0-4990-BD81-BED647F191DD}"/>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97" name="フローチャート: 判断 696">
          <a:extLst>
            <a:ext uri="{FF2B5EF4-FFF2-40B4-BE49-F238E27FC236}">
              <a16:creationId xmlns:a16="http://schemas.microsoft.com/office/drawing/2014/main" id="{86F10034-A0CF-4523-81BA-71E3C2E9DE23}"/>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4BB560A8-4527-4410-BD85-517124E181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6678EBB7-20B1-47EF-AD26-E8BB6020D3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4F16E85-4858-40D8-ACAF-68898CD4FD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8804C7A9-4536-48F5-B3DF-DB4FD96BB1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8E3BDE98-2A4C-4D03-ADB2-C93D2FAA39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30429</xdr:rowOff>
    </xdr:from>
    <xdr:to>
      <xdr:col>116</xdr:col>
      <xdr:colOff>114300</xdr:colOff>
      <xdr:row>106</xdr:row>
      <xdr:rowOff>132029</xdr:rowOff>
    </xdr:to>
    <xdr:sp macro="" textlink="">
      <xdr:nvSpPr>
        <xdr:cNvPr id="703" name="楕円 702">
          <a:extLst>
            <a:ext uri="{FF2B5EF4-FFF2-40B4-BE49-F238E27FC236}">
              <a16:creationId xmlns:a16="http://schemas.microsoft.com/office/drawing/2014/main" id="{E5D7FF35-B2FC-49A0-9F4D-5A1BB1359509}"/>
            </a:ext>
          </a:extLst>
        </xdr:cNvPr>
        <xdr:cNvSpPr/>
      </xdr:nvSpPr>
      <xdr:spPr>
        <a:xfrm>
          <a:off x="22110700" y="182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8856</xdr:rowOff>
    </xdr:from>
    <xdr:ext cx="469744" cy="259045"/>
    <xdr:sp macro="" textlink="">
      <xdr:nvSpPr>
        <xdr:cNvPr id="704" name="【庁舎】&#10;一人当たり面積該当値テキスト">
          <a:extLst>
            <a:ext uri="{FF2B5EF4-FFF2-40B4-BE49-F238E27FC236}">
              <a16:creationId xmlns:a16="http://schemas.microsoft.com/office/drawing/2014/main" id="{4DA34DA5-5768-403D-B747-FF0B912551E6}"/>
            </a:ext>
          </a:extLst>
        </xdr:cNvPr>
        <xdr:cNvSpPr txBox="1"/>
      </xdr:nvSpPr>
      <xdr:spPr>
        <a:xfrm>
          <a:off x="22199600" y="181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70662</xdr:rowOff>
    </xdr:from>
    <xdr:to>
      <xdr:col>112</xdr:col>
      <xdr:colOff>38100</xdr:colOff>
      <xdr:row>107</xdr:row>
      <xdr:rowOff>812</xdr:rowOff>
    </xdr:to>
    <xdr:sp macro="" textlink="">
      <xdr:nvSpPr>
        <xdr:cNvPr id="705" name="楕円 704">
          <a:extLst>
            <a:ext uri="{FF2B5EF4-FFF2-40B4-BE49-F238E27FC236}">
              <a16:creationId xmlns:a16="http://schemas.microsoft.com/office/drawing/2014/main" id="{C4FB2A90-41B9-4CB3-8CE3-BEC398E66FB4}"/>
            </a:ext>
          </a:extLst>
        </xdr:cNvPr>
        <xdr:cNvSpPr/>
      </xdr:nvSpPr>
      <xdr:spPr>
        <a:xfrm>
          <a:off x="21272500" y="182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81229</xdr:rowOff>
    </xdr:from>
    <xdr:to>
      <xdr:col>116</xdr:col>
      <xdr:colOff>63500</xdr:colOff>
      <xdr:row>106</xdr:row>
      <xdr:rowOff>121462</xdr:rowOff>
    </xdr:to>
    <xdr:cxnSp macro="">
      <xdr:nvCxnSpPr>
        <xdr:cNvPr id="706" name="直線コネクタ 705">
          <a:extLst>
            <a:ext uri="{FF2B5EF4-FFF2-40B4-BE49-F238E27FC236}">
              <a16:creationId xmlns:a16="http://schemas.microsoft.com/office/drawing/2014/main" id="{3B750C0F-CCA4-4D4B-A6F2-B55A3BA6BF18}"/>
            </a:ext>
          </a:extLst>
        </xdr:cNvPr>
        <xdr:cNvCxnSpPr/>
      </xdr:nvCxnSpPr>
      <xdr:spPr>
        <a:xfrm flipV="1">
          <a:off x="21323300" y="18254929"/>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72034</xdr:rowOff>
    </xdr:from>
    <xdr:to>
      <xdr:col>107</xdr:col>
      <xdr:colOff>101600</xdr:colOff>
      <xdr:row>107</xdr:row>
      <xdr:rowOff>2184</xdr:rowOff>
    </xdr:to>
    <xdr:sp macro="" textlink="">
      <xdr:nvSpPr>
        <xdr:cNvPr id="707" name="楕円 706">
          <a:extLst>
            <a:ext uri="{FF2B5EF4-FFF2-40B4-BE49-F238E27FC236}">
              <a16:creationId xmlns:a16="http://schemas.microsoft.com/office/drawing/2014/main" id="{F9C9B814-BC20-44E7-95C9-A7405E48ECE4}"/>
            </a:ext>
          </a:extLst>
        </xdr:cNvPr>
        <xdr:cNvSpPr/>
      </xdr:nvSpPr>
      <xdr:spPr>
        <a:xfrm>
          <a:off x="20383500" y="182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121462</xdr:rowOff>
    </xdr:from>
    <xdr:to>
      <xdr:col>111</xdr:col>
      <xdr:colOff>177800</xdr:colOff>
      <xdr:row>106</xdr:row>
      <xdr:rowOff>122834</xdr:rowOff>
    </xdr:to>
    <xdr:cxnSp macro="">
      <xdr:nvCxnSpPr>
        <xdr:cNvPr id="708" name="直線コネクタ 707">
          <a:extLst>
            <a:ext uri="{FF2B5EF4-FFF2-40B4-BE49-F238E27FC236}">
              <a16:creationId xmlns:a16="http://schemas.microsoft.com/office/drawing/2014/main" id="{FAAB4272-AF10-4626-8C0A-F26EC379E21E}"/>
            </a:ext>
          </a:extLst>
        </xdr:cNvPr>
        <xdr:cNvCxnSpPr/>
      </xdr:nvCxnSpPr>
      <xdr:spPr>
        <a:xfrm flipV="1">
          <a:off x="20434300" y="1829516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72034</xdr:rowOff>
    </xdr:from>
    <xdr:to>
      <xdr:col>102</xdr:col>
      <xdr:colOff>165100</xdr:colOff>
      <xdr:row>107</xdr:row>
      <xdr:rowOff>2184</xdr:rowOff>
    </xdr:to>
    <xdr:sp macro="" textlink="">
      <xdr:nvSpPr>
        <xdr:cNvPr id="709" name="楕円 708">
          <a:extLst>
            <a:ext uri="{FF2B5EF4-FFF2-40B4-BE49-F238E27FC236}">
              <a16:creationId xmlns:a16="http://schemas.microsoft.com/office/drawing/2014/main" id="{C7C7DAF0-5306-4B05-B066-CEAC7F174CEF}"/>
            </a:ext>
          </a:extLst>
        </xdr:cNvPr>
        <xdr:cNvSpPr/>
      </xdr:nvSpPr>
      <xdr:spPr>
        <a:xfrm>
          <a:off x="19494500" y="182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122834</xdr:rowOff>
    </xdr:from>
    <xdr:to>
      <xdr:col>107</xdr:col>
      <xdr:colOff>50800</xdr:colOff>
      <xdr:row>106</xdr:row>
      <xdr:rowOff>122834</xdr:rowOff>
    </xdr:to>
    <xdr:cxnSp macro="">
      <xdr:nvCxnSpPr>
        <xdr:cNvPr id="710" name="直線コネクタ 709">
          <a:extLst>
            <a:ext uri="{FF2B5EF4-FFF2-40B4-BE49-F238E27FC236}">
              <a16:creationId xmlns:a16="http://schemas.microsoft.com/office/drawing/2014/main" id="{0B7234A3-E8CB-4A29-A206-9531652FFBFF}"/>
            </a:ext>
          </a:extLst>
        </xdr:cNvPr>
        <xdr:cNvCxnSpPr/>
      </xdr:nvCxnSpPr>
      <xdr:spPr>
        <a:xfrm>
          <a:off x="19545300" y="18296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711" name="n_1aveValue【庁舎】&#10;一人当たり面積">
          <a:extLst>
            <a:ext uri="{FF2B5EF4-FFF2-40B4-BE49-F238E27FC236}">
              <a16:creationId xmlns:a16="http://schemas.microsoft.com/office/drawing/2014/main" id="{B0EF8226-B97C-40D5-91CA-7162DADD757E}"/>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12" name="n_2aveValue【庁舎】&#10;一人当たり面積">
          <a:extLst>
            <a:ext uri="{FF2B5EF4-FFF2-40B4-BE49-F238E27FC236}">
              <a16:creationId xmlns:a16="http://schemas.microsoft.com/office/drawing/2014/main" id="{A9B0476C-00AC-4845-95C5-A109184A7B7D}"/>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13" name="n_3aveValue【庁舎】&#10;一人当たり面積">
          <a:extLst>
            <a:ext uri="{FF2B5EF4-FFF2-40B4-BE49-F238E27FC236}">
              <a16:creationId xmlns:a16="http://schemas.microsoft.com/office/drawing/2014/main" id="{7724135A-E2C8-4BB0-B816-DF09C659F88F}"/>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714" name="n_4aveValue【庁舎】&#10;一人当たり面積">
          <a:extLst>
            <a:ext uri="{FF2B5EF4-FFF2-40B4-BE49-F238E27FC236}">
              <a16:creationId xmlns:a16="http://schemas.microsoft.com/office/drawing/2014/main" id="{4DA762B7-DE73-4C23-B4D9-FA7C56878989}"/>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163389</xdr:rowOff>
    </xdr:from>
    <xdr:ext cx="469744" cy="259045"/>
    <xdr:sp macro="" textlink="">
      <xdr:nvSpPr>
        <xdr:cNvPr id="715" name="n_1mainValue【庁舎】&#10;一人当たり面積">
          <a:extLst>
            <a:ext uri="{FF2B5EF4-FFF2-40B4-BE49-F238E27FC236}">
              <a16:creationId xmlns:a16="http://schemas.microsoft.com/office/drawing/2014/main" id="{04E629A7-2FB1-414F-842B-0FCFFA9DDC80}"/>
            </a:ext>
          </a:extLst>
        </xdr:cNvPr>
        <xdr:cNvSpPr txBox="1"/>
      </xdr:nvSpPr>
      <xdr:spPr>
        <a:xfrm>
          <a:off x="21075727" y="183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164761</xdr:rowOff>
    </xdr:from>
    <xdr:ext cx="469744" cy="259045"/>
    <xdr:sp macro="" textlink="">
      <xdr:nvSpPr>
        <xdr:cNvPr id="716" name="n_2mainValue【庁舎】&#10;一人当たり面積">
          <a:extLst>
            <a:ext uri="{FF2B5EF4-FFF2-40B4-BE49-F238E27FC236}">
              <a16:creationId xmlns:a16="http://schemas.microsoft.com/office/drawing/2014/main" id="{D6ACD249-1015-4274-9D12-8AB7D54C2334}"/>
            </a:ext>
          </a:extLst>
        </xdr:cNvPr>
        <xdr:cNvSpPr txBox="1"/>
      </xdr:nvSpPr>
      <xdr:spPr>
        <a:xfrm>
          <a:off x="20199427" y="183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164761</xdr:rowOff>
    </xdr:from>
    <xdr:ext cx="469744" cy="259045"/>
    <xdr:sp macro="" textlink="">
      <xdr:nvSpPr>
        <xdr:cNvPr id="717" name="n_3mainValue【庁舎】&#10;一人当たり面積">
          <a:extLst>
            <a:ext uri="{FF2B5EF4-FFF2-40B4-BE49-F238E27FC236}">
              <a16:creationId xmlns:a16="http://schemas.microsoft.com/office/drawing/2014/main" id="{9C6FB3C0-D105-47BA-9003-857770ED2832}"/>
            </a:ext>
          </a:extLst>
        </xdr:cNvPr>
        <xdr:cNvSpPr txBox="1"/>
      </xdr:nvSpPr>
      <xdr:spPr>
        <a:xfrm>
          <a:off x="19310427" y="183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a:extLst>
            <a:ext uri="{FF2B5EF4-FFF2-40B4-BE49-F238E27FC236}">
              <a16:creationId xmlns:a16="http://schemas.microsoft.com/office/drawing/2014/main" id="{9255BA00-EA56-49A3-A30D-A0B170D3F6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a:extLst>
            <a:ext uri="{FF2B5EF4-FFF2-40B4-BE49-F238E27FC236}">
              <a16:creationId xmlns:a16="http://schemas.microsoft.com/office/drawing/2014/main" id="{28FE579C-DF6C-4C14-BA81-5DFFC2509B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a:extLst>
            <a:ext uri="{FF2B5EF4-FFF2-40B4-BE49-F238E27FC236}">
              <a16:creationId xmlns:a16="http://schemas.microsoft.com/office/drawing/2014/main" id="{96740511-22F7-46C3-89FC-A183FF3B69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類似団体と比較して、有形固定資産減価償却率が特に高くなっている施設は、福祉施設、市民会館（総合センター）、消防施設、庁舎である。</a:t>
          </a:r>
          <a:endParaRPr lang="ja-JP" altLang="ja-JP" sz="1400">
            <a:effectLst/>
          </a:endParaRPr>
        </a:p>
        <a:p>
          <a:r>
            <a:rPr kumimoji="1" lang="ja-JP" altLang="ja-JP" sz="1100">
              <a:solidFill>
                <a:schemeClr val="dk1"/>
              </a:solidFill>
              <a:effectLst/>
              <a:latin typeface="+mn-lt"/>
              <a:ea typeface="+mn-ea"/>
              <a:cs typeface="+mn-cs"/>
            </a:rPr>
            <a:t>福祉施設は、今年事務所部分が耐用年数を迎え、今後の施設管理を改めて検討していく必要がある。</a:t>
          </a:r>
          <a:endParaRPr lang="ja-JP" altLang="ja-JP" sz="1400">
            <a:effectLst/>
          </a:endParaRPr>
        </a:p>
        <a:p>
          <a:r>
            <a:rPr kumimoji="1" lang="ja-JP" altLang="ja-JP" sz="1100">
              <a:solidFill>
                <a:schemeClr val="dk1"/>
              </a:solidFill>
              <a:effectLst/>
              <a:latin typeface="+mn-lt"/>
              <a:ea typeface="+mn-ea"/>
              <a:cs typeface="+mn-cs"/>
            </a:rPr>
            <a:t>市民会館（総合センター）、消防施設、庁舎については、耐用年数は過ぎていないものの、建設されてから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年以上経過しているものが多く、公共施設等総合管理計画等に基づき、老朽化対策や長寿命化を実施していく必要がある。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類似団体内平均値は上回っているが、財政力指数は年々減少傾向にある。町税などの自主財源が乏しく、地方交付税や補助金等への依存度が高い財政構造にある。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定員管理・給与の適正化、事業の厳選等による歳出の抑制・見直しを実施するとともに、町税等の収納率向上を図り、歳入の確保に努める。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201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48982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経常支出となる</a:t>
          </a:r>
          <a:r>
            <a:rPr kumimoji="1" lang="ja-JP" altLang="ja-JP" sz="1100" b="0" i="0" baseline="0">
              <a:solidFill>
                <a:schemeClr val="dk1"/>
              </a:solidFill>
              <a:effectLst/>
              <a:latin typeface="+mn-lt"/>
              <a:ea typeface="+mn-ea"/>
              <a:cs typeface="+mn-cs"/>
            </a:rPr>
            <a:t>人件費、扶助費、公債費等に充当した一般財源が増加しているものの、</a:t>
          </a:r>
          <a:r>
            <a:rPr kumimoji="1" lang="ja-JP" altLang="en-US" sz="1100" b="0" i="0" baseline="0">
              <a:solidFill>
                <a:schemeClr val="dk1"/>
              </a:solidFill>
              <a:effectLst/>
              <a:latin typeface="+mn-lt"/>
              <a:ea typeface="+mn-ea"/>
              <a:cs typeface="+mn-cs"/>
            </a:rPr>
            <a:t>経常収入となる</a:t>
          </a:r>
          <a:r>
            <a:rPr kumimoji="1" lang="ja-JP" altLang="ja-JP" sz="1100" b="0" i="0" baseline="0">
              <a:solidFill>
                <a:schemeClr val="dk1"/>
              </a:solidFill>
              <a:effectLst/>
              <a:latin typeface="+mn-lt"/>
              <a:ea typeface="+mn-ea"/>
              <a:cs typeface="+mn-cs"/>
            </a:rPr>
            <a:t>普通交付税等</a:t>
          </a:r>
          <a:r>
            <a:rPr kumimoji="1" lang="ja-JP" altLang="en-US" sz="1100" b="0" i="0" baseline="0">
              <a:solidFill>
                <a:schemeClr val="dk1"/>
              </a:solidFill>
              <a:effectLst/>
              <a:latin typeface="+mn-lt"/>
              <a:ea typeface="+mn-ea"/>
              <a:cs typeface="+mn-cs"/>
            </a:rPr>
            <a:t>も増加</a:t>
          </a:r>
          <a:r>
            <a:rPr kumimoji="1" lang="ja-JP" altLang="ja-JP" sz="1100" b="0" i="0" baseline="0">
              <a:solidFill>
                <a:schemeClr val="dk1"/>
              </a:solidFill>
              <a:effectLst/>
              <a:latin typeface="+mn-lt"/>
              <a:ea typeface="+mn-ea"/>
              <a:cs typeface="+mn-cs"/>
            </a:rPr>
            <a:t>しているため、経常収支比率は</a:t>
          </a:r>
          <a:r>
            <a:rPr kumimoji="1" lang="ja-JP" altLang="en-US" sz="1100" b="0" i="0" baseline="0">
              <a:solidFill>
                <a:schemeClr val="dk1"/>
              </a:solidFill>
              <a:effectLst/>
              <a:latin typeface="+mn-lt"/>
              <a:ea typeface="+mn-ea"/>
              <a:cs typeface="+mn-cs"/>
            </a:rPr>
            <a:t>昨年度と同値であった。</a:t>
          </a:r>
          <a:r>
            <a:rPr kumimoji="1" lang="ja-JP" altLang="ja-JP" sz="1100" b="0" i="0" baseline="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類似団体内平均値を上回っているため、各種歳入の確保、事務経費の見直しを行い、経常経費の削減に努める。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24892</xdr:rowOff>
    </xdr:from>
    <xdr:to>
      <xdr:col>23</xdr:col>
      <xdr:colOff>133350</xdr:colOff>
      <xdr:row>64</xdr:row>
      <xdr:rowOff>24892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976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24892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542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24892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542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49022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976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84599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人口１人当たりの決算額は増加傾向にあるものの、類似団体内平均値を下回っている。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今後もさらなる行財政改革の推進を図り、定員管理・給与の適正化による人件費及び物件費の歳出抑制に努める。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121938</xdr:rowOff>
    </xdr:from>
    <xdr:to>
      <xdr:col>23</xdr:col>
      <xdr:colOff>133350</xdr:colOff>
      <xdr:row>81</xdr:row>
      <xdr:rowOff>122704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09388"/>
          <a:ext cx="8382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27436</xdr:rowOff>
    </xdr:from>
    <xdr:to>
      <xdr:col>19</xdr:col>
      <xdr:colOff>133350</xdr:colOff>
      <xdr:row>81</xdr:row>
      <xdr:rowOff>121938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14886"/>
          <a:ext cx="889000" cy="9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146255</xdr:rowOff>
    </xdr:from>
    <xdr:to>
      <xdr:col>15</xdr:col>
      <xdr:colOff>82550</xdr:colOff>
      <xdr:row>81</xdr:row>
      <xdr:rowOff>27436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62255"/>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21206</xdr:rowOff>
    </xdr:from>
    <xdr:to>
      <xdr:col>11</xdr:col>
      <xdr:colOff>31750</xdr:colOff>
      <xdr:row>80</xdr:row>
      <xdr:rowOff>146255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7206"/>
          <a:ext cx="889000" cy="12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71904</xdr:rowOff>
    </xdr:from>
    <xdr:to>
      <xdr:col>23</xdr:col>
      <xdr:colOff>184150</xdr:colOff>
      <xdr:row>82</xdr:row>
      <xdr:rowOff>2054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5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88431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0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71138</xdr:rowOff>
    </xdr:from>
    <xdr:to>
      <xdr:col>19</xdr:col>
      <xdr:colOff>184150</xdr:colOff>
      <xdr:row>82</xdr:row>
      <xdr:rowOff>1288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11465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2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148086</xdr:rowOff>
    </xdr:from>
    <xdr:to>
      <xdr:col>15</xdr:col>
      <xdr:colOff>133350</xdr:colOff>
      <xdr:row>81</xdr:row>
      <xdr:rowOff>78236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88413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3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95455</xdr:rowOff>
    </xdr:from>
    <xdr:to>
      <xdr:col>11</xdr:col>
      <xdr:colOff>82550</xdr:colOff>
      <xdr:row>81</xdr:row>
      <xdr:rowOff>25605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35782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141856</xdr:rowOff>
    </xdr:from>
    <xdr:to>
      <xdr:col>7</xdr:col>
      <xdr:colOff>31750</xdr:colOff>
      <xdr:row>80</xdr:row>
      <xdr:rowOff>72006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82183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5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ラスパイレス指数は、全国町村平均と同値であり、類似団体内平均値を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回っている。今後も人事評価制度による給与の適正化や定員管理により、適正な給与水準に努める。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98778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050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2456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184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人当たりの職員数は、類似団体内平均値を下回っている。これまでも適正な定員管理に取り組んでいるが、今後も行財政改革に努め、定員管理の適正化を図る。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43866</xdr:rowOff>
    </xdr:from>
    <xdr:to>
      <xdr:col>81</xdr:col>
      <xdr:colOff>44450</xdr:colOff>
      <xdr:row>59</xdr:row>
      <xdr:rowOff>71374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59416"/>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43866</xdr:rowOff>
    </xdr:from>
    <xdr:to>
      <xdr:col>77</xdr:col>
      <xdr:colOff>44450</xdr:colOff>
      <xdr:row>59</xdr:row>
      <xdr:rowOff>63170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594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63170</xdr:rowOff>
    </xdr:from>
    <xdr:to>
      <xdr:col>72</xdr:col>
      <xdr:colOff>203200</xdr:colOff>
      <xdr:row>59</xdr:row>
      <xdr:rowOff>63653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178720"/>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63653</xdr:rowOff>
    </xdr:from>
    <xdr:to>
      <xdr:col>68</xdr:col>
      <xdr:colOff>152400</xdr:colOff>
      <xdr:row>59</xdr:row>
      <xdr:rowOff>67513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79203"/>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20574</xdr:rowOff>
    </xdr:from>
    <xdr:to>
      <xdr:col>81</xdr:col>
      <xdr:colOff>95250</xdr:colOff>
      <xdr:row>59</xdr:row>
      <xdr:rowOff>122174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113301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5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164516</xdr:rowOff>
    </xdr:from>
    <xdr:to>
      <xdr:col>77</xdr:col>
      <xdr:colOff>95250</xdr:colOff>
      <xdr:row>59</xdr:row>
      <xdr:rowOff>94666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104843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12370</xdr:rowOff>
    </xdr:from>
    <xdr:to>
      <xdr:col>73</xdr:col>
      <xdr:colOff>44450</xdr:colOff>
      <xdr:row>59</xdr:row>
      <xdr:rowOff>113970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124147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12853</xdr:rowOff>
    </xdr:from>
    <xdr:to>
      <xdr:col>68</xdr:col>
      <xdr:colOff>203200</xdr:colOff>
      <xdr:row>59</xdr:row>
      <xdr:rowOff>114453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124630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9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16713</xdr:rowOff>
    </xdr:from>
    <xdr:to>
      <xdr:col>64</xdr:col>
      <xdr:colOff>152400</xdr:colOff>
      <xdr:row>59</xdr:row>
      <xdr:rowOff>118313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128490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抑制への取組により、類似団体内平均値と比較し下回っているものの、全国平均、鹿児島県平均と比べると上回っている。予算編成時、年間の借入限度額を設定して当該年度の地方債発行額を償還額以下になるようにするなど、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129540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080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121496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000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121496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000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121496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前年度同様に、０ポイントとなっている。今後も引き続き、義務的経費及び経常経費の削減を中心とする行財政改革を進め、財政の健全化に努める。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定員管理及び給与の適正化に努めているが、前年度に比べ</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し、類似団体内平均値を</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定員管理及び給与の適正化を進め、人件費の抑制に努める。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8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歳出抑制の働きかけにより、類似団体内平均値を下回っており、前年度</a:t>
          </a:r>
          <a:r>
            <a:rPr kumimoji="1" lang="ja-JP" altLang="en-US" sz="1100" b="0" i="0" baseline="0">
              <a:solidFill>
                <a:schemeClr val="dk1"/>
              </a:solidFill>
              <a:effectLst/>
              <a:latin typeface="+mn-lt"/>
              <a:ea typeface="+mn-ea"/>
              <a:cs typeface="+mn-cs"/>
            </a:rPr>
            <a:t>より</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ポイント減少した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引き続き、職員のコスト意識を高め、事務改善等を行うことにより、経費削減に努める。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79375</xdr:rowOff>
    </xdr:from>
    <xdr:to>
      <xdr:col>82</xdr:col>
      <xdr:colOff>107950</xdr:colOff>
      <xdr:row>14</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796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117475</xdr:rowOff>
    </xdr:from>
    <xdr:to>
      <xdr:col>78</xdr:col>
      <xdr:colOff>69850</xdr:colOff>
      <xdr:row>14</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17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844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98425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844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28575</xdr:rowOff>
    </xdr:from>
    <xdr:to>
      <xdr:col>82</xdr:col>
      <xdr:colOff>158750</xdr:colOff>
      <xdr:row>14</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45102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66675</xdr:rowOff>
    </xdr:from>
    <xdr:to>
      <xdr:col>78</xdr:col>
      <xdr:colOff>120650</xdr:colOff>
      <xdr:row>14</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66675</xdr:rowOff>
    </xdr:from>
    <xdr:to>
      <xdr:col>74</xdr:col>
      <xdr:colOff>31750</xdr:colOff>
      <xdr:row>14</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47625</xdr:rowOff>
    </xdr:from>
    <xdr:to>
      <xdr:col>65</xdr:col>
      <xdr:colOff>53975</xdr:colOff>
      <xdr:row>14</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を大きく上回っている状況が続いている。要因として、自立支援サービス費、児童手当、保育園施設型給付費、老人ホーム入所措置費等が挙げられる。高齢化率の上昇等により厳しい状況下にあるが、福祉サービス等の低下を招かないよう配慮しつつ、適正な事業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870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99077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127000</xdr:rowOff>
    </xdr:from>
    <xdr:to>
      <xdr:col>24</xdr:col>
      <xdr:colOff>114300</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027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60</xdr:row>
      <xdr:rowOff>132443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100711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119034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140805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し、類似団体内平均値を下回っている。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町有施設の老朽化</a:t>
          </a:r>
          <a:r>
            <a:rPr kumimoji="1" lang="ja-JP" altLang="en-US" sz="1100" b="0" i="0" baseline="0">
              <a:solidFill>
                <a:schemeClr val="dk1"/>
              </a:solidFill>
              <a:effectLst/>
              <a:latin typeface="+mn-lt"/>
              <a:ea typeface="+mn-ea"/>
              <a:cs typeface="+mn-cs"/>
            </a:rPr>
            <a:t>は進行しているものの、</a:t>
          </a:r>
          <a:r>
            <a:rPr kumimoji="1" lang="ja-JP" altLang="ja-JP" sz="1100" b="0" i="0" baseline="0">
              <a:solidFill>
                <a:schemeClr val="dk1"/>
              </a:solidFill>
              <a:effectLst/>
              <a:latin typeface="+mn-lt"/>
              <a:ea typeface="+mn-ea"/>
              <a:cs typeface="+mn-cs"/>
            </a:rPr>
            <a:t>維持補修費</a:t>
          </a:r>
          <a:r>
            <a:rPr kumimoji="1" lang="ja-JP" altLang="en-US" sz="1100" b="0" i="0" baseline="0">
              <a:solidFill>
                <a:schemeClr val="dk1"/>
              </a:solidFill>
              <a:effectLst/>
              <a:latin typeface="+mn-lt"/>
              <a:ea typeface="+mn-ea"/>
              <a:cs typeface="+mn-cs"/>
            </a:rPr>
            <a:t>が減少</a:t>
          </a:r>
          <a:r>
            <a:rPr kumimoji="1" lang="ja-JP" altLang="ja-JP" sz="1100" b="0" i="0" baseline="0">
              <a:solidFill>
                <a:schemeClr val="dk1"/>
              </a:solidFill>
              <a:effectLst/>
              <a:latin typeface="+mn-lt"/>
              <a:ea typeface="+mn-ea"/>
              <a:cs typeface="+mn-cs"/>
            </a:rPr>
            <a:t>したことが主な要因である。</a:t>
          </a:r>
          <a:r>
            <a:rPr kumimoji="1" lang="ja-JP" altLang="en-US" sz="1100" b="0" i="0" baseline="0">
              <a:solidFill>
                <a:schemeClr val="dk1"/>
              </a:solidFill>
              <a:effectLst/>
              <a:latin typeface="+mn-lt"/>
              <a:ea typeface="+mn-ea"/>
              <a:cs typeface="+mn-cs"/>
            </a:rPr>
            <a:t>今後も引き続き、</a:t>
          </a:r>
          <a:r>
            <a:rPr kumimoji="1" lang="ja-JP" altLang="ja-JP" sz="1100" b="0" i="0" baseline="0">
              <a:solidFill>
                <a:schemeClr val="dk1"/>
              </a:solidFill>
              <a:effectLst/>
              <a:latin typeface="+mn-lt"/>
              <a:ea typeface="+mn-ea"/>
              <a:cs typeface="+mn-cs"/>
            </a:rPr>
            <a:t>町有施設の老朽化への経費増加が今後の課題である。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88138</xdr:rowOff>
    </xdr:from>
    <xdr:to>
      <xdr:col>82</xdr:col>
      <xdr:colOff>107950</xdr:colOff>
      <xdr:row>55</xdr:row>
      <xdr:rowOff>110998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178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74422</xdr:rowOff>
    </xdr:from>
    <xdr:to>
      <xdr:col>78</xdr:col>
      <xdr:colOff>69850</xdr:colOff>
      <xdr:row>55</xdr:row>
      <xdr:rowOff>110998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04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56</xdr:row>
      <xdr:rowOff>49276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041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49276</xdr:rowOff>
    </xdr:from>
    <xdr:to>
      <xdr:col>69</xdr:col>
      <xdr:colOff>92075</xdr:colOff>
      <xdr:row>56</xdr:row>
      <xdr:rowOff>113284</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0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37338</xdr:rowOff>
    </xdr:from>
    <xdr:to>
      <xdr:col>82</xdr:col>
      <xdr:colOff>158750</xdr:colOff>
      <xdr:row>55</xdr:row>
      <xdr:rowOff>138938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53865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1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60198</xdr:rowOff>
    </xdr:from>
    <xdr:to>
      <xdr:col>78</xdr:col>
      <xdr:colOff>120650</xdr:colOff>
      <xdr:row>55</xdr:row>
      <xdr:rowOff>161798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525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169926</xdr:rowOff>
    </xdr:from>
    <xdr:to>
      <xdr:col>69</xdr:col>
      <xdr:colOff>142875</xdr:colOff>
      <xdr:row>56</xdr:row>
      <xdr:rowOff>100076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と同値となっており</a:t>
          </a:r>
          <a:r>
            <a:rPr kumimoji="1" lang="ja-JP" altLang="ja-JP" sz="1100" b="0" i="0" baseline="0">
              <a:solidFill>
                <a:schemeClr val="dk1"/>
              </a:solidFill>
              <a:effectLst/>
              <a:latin typeface="+mn-lt"/>
              <a:ea typeface="+mn-ea"/>
              <a:cs typeface="+mn-cs"/>
            </a:rPr>
            <a:t>、類似団体平均値を上回っている。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既存の補助事業（特に団体補助）の効果検証による見直し等を進め、補助費の抑制に努める。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82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820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38</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409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763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観光地整備や老朽化した施設整備等への過疎対策事業債の発行・元金償還開始等の要因により、前年度より</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ポイント増加して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類似団体内平均値を</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今後も費用対効果を考慮した事業の選択を行い、有利な地方債の発行に努め、財政の健全化を図る。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372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838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16511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96538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ポイント減少し、類似団体内平均値を上回っている。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住民サービスの低下を招かないよう配慮しつつ、さらなる経常経費の抑制に努める。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926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40132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47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40132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70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44704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55135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75709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112944</xdr:rowOff>
    </xdr:from>
    <xdr:to>
      <xdr:col>29</xdr:col>
      <xdr:colOff>127000</xdr:colOff>
      <xdr:row>18</xdr:row>
      <xdr:rowOff>152661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46669"/>
          <a:ext cx="647700" cy="39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152661</xdr:rowOff>
    </xdr:from>
    <xdr:to>
      <xdr:col>26</xdr:col>
      <xdr:colOff>50800</xdr:colOff>
      <xdr:row>18</xdr:row>
      <xdr:rowOff>161449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6386"/>
          <a:ext cx="698500" cy="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161449</xdr:rowOff>
    </xdr:from>
    <xdr:to>
      <xdr:col>22</xdr:col>
      <xdr:colOff>114300</xdr:colOff>
      <xdr:row>19</xdr:row>
      <xdr:rowOff>11469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95174"/>
          <a:ext cx="698500" cy="2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10984</xdr:rowOff>
    </xdr:from>
    <xdr:to>
      <xdr:col>18</xdr:col>
      <xdr:colOff>177800</xdr:colOff>
      <xdr:row>19</xdr:row>
      <xdr:rowOff>11469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16159"/>
          <a:ext cx="698500" cy="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62144</xdr:rowOff>
    </xdr:from>
    <xdr:to>
      <xdr:col>29</xdr:col>
      <xdr:colOff>177800</xdr:colOff>
      <xdr:row>18</xdr:row>
      <xdr:rowOff>163744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9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34221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101861</xdr:rowOff>
    </xdr:from>
    <xdr:to>
      <xdr:col>26</xdr:col>
      <xdr:colOff>101600</xdr:colOff>
      <xdr:row>19</xdr:row>
      <xdr:rowOff>32011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16788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110648</xdr:rowOff>
    </xdr:from>
    <xdr:to>
      <xdr:col>22</xdr:col>
      <xdr:colOff>165100</xdr:colOff>
      <xdr:row>19</xdr:row>
      <xdr:rowOff>40798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25576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3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132119</xdr:rowOff>
    </xdr:from>
    <xdr:to>
      <xdr:col>19</xdr:col>
      <xdr:colOff>38100</xdr:colOff>
      <xdr:row>19</xdr:row>
      <xdr:rowOff>62269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47046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5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131634</xdr:rowOff>
    </xdr:from>
    <xdr:to>
      <xdr:col>15</xdr:col>
      <xdr:colOff>101600</xdr:colOff>
      <xdr:row>19</xdr:row>
      <xdr:rowOff>61784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5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46561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112810</xdr:rowOff>
    </xdr:from>
    <xdr:to>
      <xdr:col>29</xdr:col>
      <xdr:colOff>127000</xdr:colOff>
      <xdr:row>36</xdr:row>
      <xdr:rowOff>120371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66060"/>
          <a:ext cx="647700" cy="7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120371</xdr:rowOff>
    </xdr:from>
    <xdr:to>
      <xdr:col>26</xdr:col>
      <xdr:colOff>50800</xdr:colOff>
      <xdr:row>36</xdr:row>
      <xdr:rowOff>152848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73621"/>
          <a:ext cx="698500" cy="3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152848</xdr:rowOff>
    </xdr:from>
    <xdr:to>
      <xdr:col>22</xdr:col>
      <xdr:colOff>114300</xdr:colOff>
      <xdr:row>37</xdr:row>
      <xdr:rowOff>6365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06098"/>
          <a:ext cx="698500" cy="2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6365</xdr:rowOff>
    </xdr:from>
    <xdr:to>
      <xdr:col>18</xdr:col>
      <xdr:colOff>177800</xdr:colOff>
      <xdr:row>37</xdr:row>
      <xdr:rowOff>39218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31065"/>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62010</xdr:rowOff>
    </xdr:from>
    <xdr:to>
      <xdr:col>29</xdr:col>
      <xdr:colOff>177800</xdr:colOff>
      <xdr:row>36</xdr:row>
      <xdr:rowOff>163610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1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34087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69571</xdr:rowOff>
    </xdr:from>
    <xdr:to>
      <xdr:col>26</xdr:col>
      <xdr:colOff>101600</xdr:colOff>
      <xdr:row>36</xdr:row>
      <xdr:rowOff>171171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155948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102048</xdr:rowOff>
    </xdr:from>
    <xdr:to>
      <xdr:col>22</xdr:col>
      <xdr:colOff>165100</xdr:colOff>
      <xdr:row>37</xdr:row>
      <xdr:rowOff>32198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127015</xdr:rowOff>
    </xdr:from>
    <xdr:to>
      <xdr:col>19</xdr:col>
      <xdr:colOff>38100</xdr:colOff>
      <xdr:row>37</xdr:row>
      <xdr:rowOff>57165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8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41942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159868</xdr:rowOff>
    </xdr:from>
    <xdr:to>
      <xdr:col>15</xdr:col>
      <xdr:colOff>101600</xdr:colOff>
      <xdr:row>37</xdr:row>
      <xdr:rowOff>90018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74795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163166</xdr:rowOff>
    </xdr:from>
    <xdr:to>
      <xdr:col>24</xdr:col>
      <xdr:colOff>63500</xdr:colOff>
      <xdr:row>36</xdr:row>
      <xdr:rowOff>167446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335366"/>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163166</xdr:rowOff>
    </xdr:from>
    <xdr:to>
      <xdr:col>19</xdr:col>
      <xdr:colOff>177800</xdr:colOff>
      <xdr:row>37</xdr:row>
      <xdr:rowOff>7741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35366"/>
          <a:ext cx="8890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7741</xdr:rowOff>
    </xdr:from>
    <xdr:to>
      <xdr:col>15</xdr:col>
      <xdr:colOff>50800</xdr:colOff>
      <xdr:row>37</xdr:row>
      <xdr:rowOff>56650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51391"/>
          <a:ext cx="8890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56650</xdr:rowOff>
    </xdr:from>
    <xdr:to>
      <xdr:col>10</xdr:col>
      <xdr:colOff>114300</xdr:colOff>
      <xdr:row>37</xdr:row>
      <xdr:rowOff>130076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00300"/>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116646</xdr:rowOff>
    </xdr:from>
    <xdr:to>
      <xdr:col>24</xdr:col>
      <xdr:colOff>114300</xdr:colOff>
      <xdr:row>37</xdr:row>
      <xdr:rowOff>46796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95073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112366</xdr:rowOff>
    </xdr:from>
    <xdr:to>
      <xdr:col>20</xdr:col>
      <xdr:colOff>38100</xdr:colOff>
      <xdr:row>37</xdr:row>
      <xdr:rowOff>42516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33643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7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128391</xdr:rowOff>
    </xdr:from>
    <xdr:to>
      <xdr:col>15</xdr:col>
      <xdr:colOff>101600</xdr:colOff>
      <xdr:row>37</xdr:row>
      <xdr:rowOff>58541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49668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9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5850</xdr:rowOff>
    </xdr:from>
    <xdr:to>
      <xdr:col>10</xdr:col>
      <xdr:colOff>165100</xdr:colOff>
      <xdr:row>37</xdr:row>
      <xdr:rowOff>107450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98577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79276</xdr:rowOff>
    </xdr:from>
    <xdr:to>
      <xdr:col>6</xdr:col>
      <xdr:colOff>38100</xdr:colOff>
      <xdr:row>38</xdr:row>
      <xdr:rowOff>9426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1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48782</xdr:rowOff>
    </xdr:from>
    <xdr:to>
      <xdr:col>24</xdr:col>
      <xdr:colOff>63500</xdr:colOff>
      <xdr:row>58</xdr:row>
      <xdr:rowOff>69352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92882"/>
          <a:ext cx="838200" cy="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48782</xdr:rowOff>
    </xdr:from>
    <xdr:to>
      <xdr:col>19</xdr:col>
      <xdr:colOff>177800</xdr:colOff>
      <xdr:row>58</xdr:row>
      <xdr:rowOff>127687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92882"/>
          <a:ext cx="8890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127687</xdr:rowOff>
    </xdr:from>
    <xdr:to>
      <xdr:col>15</xdr:col>
      <xdr:colOff>50800</xdr:colOff>
      <xdr:row>58</xdr:row>
      <xdr:rowOff>168161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71787"/>
          <a:ext cx="889000" cy="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168161</xdr:rowOff>
    </xdr:from>
    <xdr:to>
      <xdr:col>10</xdr:col>
      <xdr:colOff>114300</xdr:colOff>
      <xdr:row>59</xdr:row>
      <xdr:rowOff>88124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112261"/>
          <a:ext cx="889000" cy="9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18552</xdr:rowOff>
    </xdr:from>
    <xdr:to>
      <xdr:col>24</xdr:col>
      <xdr:colOff>114300</xdr:colOff>
      <xdr:row>58</xdr:row>
      <xdr:rowOff>120152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168429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4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169432</xdr:rowOff>
    </xdr:from>
    <xdr:to>
      <xdr:col>20</xdr:col>
      <xdr:colOff>38100</xdr:colOff>
      <xdr:row>58</xdr:row>
      <xdr:rowOff>99582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90709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76887</xdr:rowOff>
    </xdr:from>
    <xdr:to>
      <xdr:col>15</xdr:col>
      <xdr:colOff>101600</xdr:colOff>
      <xdr:row>59</xdr:row>
      <xdr:rowOff>7037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169614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1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117361</xdr:rowOff>
    </xdr:from>
    <xdr:to>
      <xdr:col>10</xdr:col>
      <xdr:colOff>165100</xdr:colOff>
      <xdr:row>59</xdr:row>
      <xdr:rowOff>47511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6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38638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1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37324</xdr:rowOff>
    </xdr:from>
    <xdr:to>
      <xdr:col>6</xdr:col>
      <xdr:colOff>38100</xdr:colOff>
      <xdr:row>59</xdr:row>
      <xdr:rowOff>138924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130051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7322</xdr:rowOff>
    </xdr:from>
    <xdr:to>
      <xdr:col>24</xdr:col>
      <xdr:colOff>63500</xdr:colOff>
      <xdr:row>78</xdr:row>
      <xdr:rowOff>51136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80422"/>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7322</xdr:rowOff>
    </xdr:from>
    <xdr:to>
      <xdr:col>19</xdr:col>
      <xdr:colOff>177800</xdr:colOff>
      <xdr:row>78</xdr:row>
      <xdr:rowOff>91714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0422"/>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91714</xdr:rowOff>
    </xdr:from>
    <xdr:to>
      <xdr:col>15</xdr:col>
      <xdr:colOff>50800</xdr:colOff>
      <xdr:row>78</xdr:row>
      <xdr:rowOff>106438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4814"/>
          <a:ext cx="889000" cy="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106438</xdr:rowOff>
    </xdr:from>
    <xdr:to>
      <xdr:col>10</xdr:col>
      <xdr:colOff>114300</xdr:colOff>
      <xdr:row>78</xdr:row>
      <xdr:rowOff>149453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9538"/>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336</xdr:rowOff>
    </xdr:from>
    <xdr:to>
      <xdr:col>24</xdr:col>
      <xdr:colOff>114300</xdr:colOff>
      <xdr:row>78</xdr:row>
      <xdr:rowOff>101936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150213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127972</xdr:rowOff>
    </xdr:from>
    <xdr:to>
      <xdr:col>20</xdr:col>
      <xdr:colOff>38100</xdr:colOff>
      <xdr:row>78</xdr:row>
      <xdr:rowOff>58122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49249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40914</xdr:rowOff>
    </xdr:from>
    <xdr:to>
      <xdr:col>15</xdr:col>
      <xdr:colOff>101600</xdr:colOff>
      <xdr:row>78</xdr:row>
      <xdr:rowOff>142514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133641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55638</xdr:rowOff>
    </xdr:from>
    <xdr:to>
      <xdr:col>10</xdr:col>
      <xdr:colOff>165100</xdr:colOff>
      <xdr:row>78</xdr:row>
      <xdr:rowOff>157238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98653</xdr:rowOff>
    </xdr:from>
    <xdr:to>
      <xdr:col>6</xdr:col>
      <xdr:colOff>38100</xdr:colOff>
      <xdr:row>79</xdr:row>
      <xdr:rowOff>28803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7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19930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39706</xdr:rowOff>
    </xdr:from>
    <xdr:to>
      <xdr:col>24</xdr:col>
      <xdr:colOff>63500</xdr:colOff>
      <xdr:row>93</xdr:row>
      <xdr:rowOff>22010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13106"/>
          <a:ext cx="838200" cy="15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31725</xdr:rowOff>
    </xdr:from>
    <xdr:to>
      <xdr:col>19</xdr:col>
      <xdr:colOff>177800</xdr:colOff>
      <xdr:row>93</xdr:row>
      <xdr:rowOff>22010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805125"/>
          <a:ext cx="8890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31725</xdr:rowOff>
    </xdr:from>
    <xdr:to>
      <xdr:col>15</xdr:col>
      <xdr:colOff>50800</xdr:colOff>
      <xdr:row>93</xdr:row>
      <xdr:rowOff>123622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805125"/>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123622</xdr:rowOff>
    </xdr:from>
    <xdr:to>
      <xdr:col>10</xdr:col>
      <xdr:colOff>114300</xdr:colOff>
      <xdr:row>93</xdr:row>
      <xdr:rowOff>127479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68472"/>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160356</xdr:rowOff>
    </xdr:from>
    <xdr:to>
      <xdr:col>24</xdr:col>
      <xdr:colOff>114300</xdr:colOff>
      <xdr:row>92</xdr:row>
      <xdr:rowOff>90506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11783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1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142660</xdr:rowOff>
    </xdr:from>
    <xdr:to>
      <xdr:col>20</xdr:col>
      <xdr:colOff>38100</xdr:colOff>
      <xdr:row>93</xdr:row>
      <xdr:rowOff>72810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1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89337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9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152375</xdr:rowOff>
    </xdr:from>
    <xdr:to>
      <xdr:col>15</xdr:col>
      <xdr:colOff>101600</xdr:colOff>
      <xdr:row>92</xdr:row>
      <xdr:rowOff>82525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99052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52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72822</xdr:rowOff>
    </xdr:from>
    <xdr:to>
      <xdr:col>10</xdr:col>
      <xdr:colOff>165100</xdr:colOff>
      <xdr:row>94</xdr:row>
      <xdr:rowOff>2972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19499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9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76679</xdr:rowOff>
    </xdr:from>
    <xdr:to>
      <xdr:col>6</xdr:col>
      <xdr:colOff>38100</xdr:colOff>
      <xdr:row>94</xdr:row>
      <xdr:rowOff>6829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23356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79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132307</xdr:rowOff>
    </xdr:from>
    <xdr:to>
      <xdr:col>55</xdr:col>
      <xdr:colOff>0</xdr:colOff>
      <xdr:row>36</xdr:row>
      <xdr:rowOff>9583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33057"/>
          <a:ext cx="838200" cy="4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132307</xdr:rowOff>
    </xdr:from>
    <xdr:to>
      <xdr:col>50</xdr:col>
      <xdr:colOff>114300</xdr:colOff>
      <xdr:row>36</xdr:row>
      <xdr:rowOff>67378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33057"/>
          <a:ext cx="889000" cy="10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153960</xdr:rowOff>
    </xdr:from>
    <xdr:to>
      <xdr:col>45</xdr:col>
      <xdr:colOff>177800</xdr:colOff>
      <xdr:row>36</xdr:row>
      <xdr:rowOff>67378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83260"/>
          <a:ext cx="889000" cy="25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153960</xdr:rowOff>
    </xdr:from>
    <xdr:to>
      <xdr:col>41</xdr:col>
      <xdr:colOff>50800</xdr:colOff>
      <xdr:row>37</xdr:row>
      <xdr:rowOff>62792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83260"/>
          <a:ext cx="889000" cy="42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130233</xdr:rowOff>
    </xdr:from>
    <xdr:to>
      <xdr:col>55</xdr:col>
      <xdr:colOff>50800</xdr:colOff>
      <xdr:row>36</xdr:row>
      <xdr:rowOff>60383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153110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81507</xdr:rowOff>
    </xdr:from>
    <xdr:to>
      <xdr:col>50</xdr:col>
      <xdr:colOff>165100</xdr:colOff>
      <xdr:row>36</xdr:row>
      <xdr:rowOff>11657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28184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5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16578</xdr:rowOff>
    </xdr:from>
    <xdr:to>
      <xdr:col>46</xdr:col>
      <xdr:colOff>38100</xdr:colOff>
      <xdr:row>36</xdr:row>
      <xdr:rowOff>118178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134705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6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103160</xdr:rowOff>
    </xdr:from>
    <xdr:to>
      <xdr:col>41</xdr:col>
      <xdr:colOff>101600</xdr:colOff>
      <xdr:row>35</xdr:row>
      <xdr:rowOff>33310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49837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0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11992</xdr:rowOff>
    </xdr:from>
    <xdr:to>
      <xdr:col>36</xdr:col>
      <xdr:colOff>165100</xdr:colOff>
      <xdr:row>37</xdr:row>
      <xdr:rowOff>113592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104719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4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105964</xdr:rowOff>
    </xdr:from>
    <xdr:to>
      <xdr:col>55</xdr:col>
      <xdr:colOff>0</xdr:colOff>
      <xdr:row>57</xdr:row>
      <xdr:rowOff>134154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07164"/>
          <a:ext cx="838200" cy="19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91591</xdr:rowOff>
    </xdr:from>
    <xdr:to>
      <xdr:col>50</xdr:col>
      <xdr:colOff>114300</xdr:colOff>
      <xdr:row>57</xdr:row>
      <xdr:rowOff>134154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64241"/>
          <a:ext cx="889000" cy="4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36758</xdr:rowOff>
    </xdr:from>
    <xdr:to>
      <xdr:col>45</xdr:col>
      <xdr:colOff>177800</xdr:colOff>
      <xdr:row>57</xdr:row>
      <xdr:rowOff>91591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09408"/>
          <a:ext cx="889000" cy="5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169287</xdr:rowOff>
    </xdr:from>
    <xdr:to>
      <xdr:col>41</xdr:col>
      <xdr:colOff>50800</xdr:colOff>
      <xdr:row>57</xdr:row>
      <xdr:rowOff>36758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70487"/>
          <a:ext cx="889000" cy="3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55164</xdr:rowOff>
    </xdr:from>
    <xdr:to>
      <xdr:col>55</xdr:col>
      <xdr:colOff>50800</xdr:colOff>
      <xdr:row>56</xdr:row>
      <xdr:rowOff>156764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5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33591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3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83354</xdr:rowOff>
    </xdr:from>
    <xdr:to>
      <xdr:col>50</xdr:col>
      <xdr:colOff>165100</xdr:colOff>
      <xdr:row>58</xdr:row>
      <xdr:rowOff>13504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4631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4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40791</xdr:rowOff>
    </xdr:from>
    <xdr:to>
      <xdr:col>46</xdr:col>
      <xdr:colOff>38100</xdr:colOff>
      <xdr:row>57</xdr:row>
      <xdr:rowOff>142391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133518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157408</xdr:rowOff>
    </xdr:from>
    <xdr:to>
      <xdr:col>41</xdr:col>
      <xdr:colOff>101600</xdr:colOff>
      <xdr:row>57</xdr:row>
      <xdr:rowOff>87558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5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78685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85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118487</xdr:rowOff>
    </xdr:from>
    <xdr:to>
      <xdr:col>36</xdr:col>
      <xdr:colOff>165100</xdr:colOff>
      <xdr:row>57</xdr:row>
      <xdr:rowOff>48637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39764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76200</xdr:rowOff>
    </xdr:from>
    <xdr:to>
      <xdr:col>55</xdr:col>
      <xdr:colOff>0</xdr:colOff>
      <xdr:row>78</xdr:row>
      <xdr:rowOff>122825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49300"/>
          <a:ext cx="838200" cy="4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85806</xdr:rowOff>
    </xdr:from>
    <xdr:to>
      <xdr:col>50</xdr:col>
      <xdr:colOff>114300</xdr:colOff>
      <xdr:row>78</xdr:row>
      <xdr:rowOff>122825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58906"/>
          <a:ext cx="889000" cy="3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85806</xdr:rowOff>
    </xdr:from>
    <xdr:to>
      <xdr:col>45</xdr:col>
      <xdr:colOff>177800</xdr:colOff>
      <xdr:row>78</xdr:row>
      <xdr:rowOff>108862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58906"/>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43405</xdr:rowOff>
    </xdr:from>
    <xdr:to>
      <xdr:col>41</xdr:col>
      <xdr:colOff>50800</xdr:colOff>
      <xdr:row>78</xdr:row>
      <xdr:rowOff>108862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16505"/>
          <a:ext cx="889000" cy="6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25400</xdr:rowOff>
    </xdr:from>
    <xdr:to>
      <xdr:col>55</xdr:col>
      <xdr:colOff>50800</xdr:colOff>
      <xdr:row>78</xdr:row>
      <xdr:rowOff>127000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111777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72025</xdr:rowOff>
    </xdr:from>
    <xdr:to>
      <xdr:col>50</xdr:col>
      <xdr:colOff>165100</xdr:colOff>
      <xdr:row>79</xdr:row>
      <xdr:rowOff>2175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164752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3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35006</xdr:rowOff>
    </xdr:from>
    <xdr:to>
      <xdr:col>46</xdr:col>
      <xdr:colOff>38100</xdr:colOff>
      <xdr:row>78</xdr:row>
      <xdr:rowOff>136606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127733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58062</xdr:rowOff>
    </xdr:from>
    <xdr:to>
      <xdr:col>41</xdr:col>
      <xdr:colOff>101600</xdr:colOff>
      <xdr:row>78</xdr:row>
      <xdr:rowOff>159662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150789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164055</xdr:rowOff>
    </xdr:from>
    <xdr:to>
      <xdr:col>36</xdr:col>
      <xdr:colOff>165100</xdr:colOff>
      <xdr:row>78</xdr:row>
      <xdr:rowOff>94205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85332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155378</xdr:rowOff>
    </xdr:from>
    <xdr:to>
      <xdr:col>55</xdr:col>
      <xdr:colOff>0</xdr:colOff>
      <xdr:row>97</xdr:row>
      <xdr:rowOff>68529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43128"/>
          <a:ext cx="838200" cy="25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68529</xdr:rowOff>
    </xdr:from>
    <xdr:to>
      <xdr:col>50</xdr:col>
      <xdr:colOff>114300</xdr:colOff>
      <xdr:row>97</xdr:row>
      <xdr:rowOff>75600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99179"/>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45052</xdr:rowOff>
    </xdr:from>
    <xdr:to>
      <xdr:col>45</xdr:col>
      <xdr:colOff>177800</xdr:colOff>
      <xdr:row>97</xdr:row>
      <xdr:rowOff>75600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75702"/>
          <a:ext cx="889000" cy="3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11105</xdr:rowOff>
    </xdr:from>
    <xdr:to>
      <xdr:col>41</xdr:col>
      <xdr:colOff>50800</xdr:colOff>
      <xdr:row>97</xdr:row>
      <xdr:rowOff>45052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41755"/>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104578</xdr:rowOff>
    </xdr:from>
    <xdr:to>
      <xdr:col>55</xdr:col>
      <xdr:colOff>50800</xdr:colOff>
      <xdr:row>96</xdr:row>
      <xdr:rowOff>34728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127455</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4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17729</xdr:rowOff>
    </xdr:from>
    <xdr:to>
      <xdr:col>50</xdr:col>
      <xdr:colOff>165100</xdr:colOff>
      <xdr:row>97</xdr:row>
      <xdr:rowOff>119329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110456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24800</xdr:rowOff>
    </xdr:from>
    <xdr:to>
      <xdr:col>46</xdr:col>
      <xdr:colOff>38100</xdr:colOff>
      <xdr:row>97</xdr:row>
      <xdr:rowOff>126400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117527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165702</xdr:rowOff>
    </xdr:from>
    <xdr:to>
      <xdr:col>41</xdr:col>
      <xdr:colOff>101600</xdr:colOff>
      <xdr:row>97</xdr:row>
      <xdr:rowOff>95852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86979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1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131755</xdr:rowOff>
    </xdr:from>
    <xdr:to>
      <xdr:col>36</xdr:col>
      <xdr:colOff>165100</xdr:colOff>
      <xdr:row>97</xdr:row>
      <xdr:rowOff>61905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53032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8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44343</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0893"/>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44343</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30893"/>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158186</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73286"/>
          <a:ext cx="8890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158186</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73286"/>
          <a:ext cx="8890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164993</xdr:rowOff>
    </xdr:from>
    <xdr:to>
      <xdr:col>81</xdr:col>
      <xdr:colOff>101600</xdr:colOff>
      <xdr:row>39</xdr:row>
      <xdr:rowOff>95143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86270</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772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107386</xdr:rowOff>
    </xdr:from>
    <xdr:to>
      <xdr:col>72</xdr:col>
      <xdr:colOff>38100</xdr:colOff>
      <xdr:row>39</xdr:row>
      <xdr:rowOff>37536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28663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1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163471</xdr:rowOff>
    </xdr:from>
    <xdr:to>
      <xdr:col>85</xdr:col>
      <xdr:colOff>127000</xdr:colOff>
      <xdr:row>77</xdr:row>
      <xdr:rowOff>33843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93671"/>
          <a:ext cx="8382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33843</xdr:rowOff>
    </xdr:from>
    <xdr:to>
      <xdr:col>81</xdr:col>
      <xdr:colOff>50800</xdr:colOff>
      <xdr:row>77</xdr:row>
      <xdr:rowOff>53274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3549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53274</xdr:rowOff>
    </xdr:from>
    <xdr:to>
      <xdr:col>76</xdr:col>
      <xdr:colOff>114300</xdr:colOff>
      <xdr:row>77</xdr:row>
      <xdr:rowOff>68631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5492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68631</xdr:rowOff>
    </xdr:from>
    <xdr:to>
      <xdr:col>71</xdr:col>
      <xdr:colOff>177800</xdr:colOff>
      <xdr:row>77</xdr:row>
      <xdr:rowOff>80676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70281"/>
          <a:ext cx="889000" cy="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112671</xdr:rowOff>
    </xdr:from>
    <xdr:to>
      <xdr:col>85</xdr:col>
      <xdr:colOff>177800</xdr:colOff>
      <xdr:row>77</xdr:row>
      <xdr:rowOff>42821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91098</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2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154493</xdr:rowOff>
    </xdr:from>
    <xdr:to>
      <xdr:col>81</xdr:col>
      <xdr:colOff>101600</xdr:colOff>
      <xdr:row>77</xdr:row>
      <xdr:rowOff>84643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75770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7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2474</xdr:rowOff>
    </xdr:from>
    <xdr:to>
      <xdr:col>76</xdr:col>
      <xdr:colOff>165100</xdr:colOff>
      <xdr:row>77</xdr:row>
      <xdr:rowOff>104074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95201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9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17831</xdr:rowOff>
    </xdr:from>
    <xdr:to>
      <xdr:col>72</xdr:col>
      <xdr:colOff>38100</xdr:colOff>
      <xdr:row>77</xdr:row>
      <xdr:rowOff>119431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110558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29876</xdr:rowOff>
    </xdr:from>
    <xdr:to>
      <xdr:col>67</xdr:col>
      <xdr:colOff>101600</xdr:colOff>
      <xdr:row>77</xdr:row>
      <xdr:rowOff>131476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122603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2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22321</xdr:rowOff>
    </xdr:from>
    <xdr:to>
      <xdr:col>85</xdr:col>
      <xdr:colOff>127000</xdr:colOff>
      <xdr:row>97</xdr:row>
      <xdr:rowOff>57305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481521"/>
          <a:ext cx="838200" cy="20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22321</xdr:rowOff>
    </xdr:from>
    <xdr:to>
      <xdr:col>81</xdr:col>
      <xdr:colOff>50800</xdr:colOff>
      <xdr:row>97</xdr:row>
      <xdr:rowOff>14861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481521"/>
          <a:ext cx="889000" cy="16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14861</xdr:rowOff>
    </xdr:from>
    <xdr:to>
      <xdr:col>76</xdr:col>
      <xdr:colOff>114300</xdr:colOff>
      <xdr:row>97</xdr:row>
      <xdr:rowOff>114675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45511"/>
          <a:ext cx="889000" cy="9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114675</xdr:rowOff>
    </xdr:from>
    <xdr:to>
      <xdr:col>71</xdr:col>
      <xdr:colOff>177800</xdr:colOff>
      <xdr:row>98</xdr:row>
      <xdr:rowOff>32476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45325"/>
          <a:ext cx="889000" cy="8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6505</xdr:rowOff>
    </xdr:from>
    <xdr:to>
      <xdr:col>85</xdr:col>
      <xdr:colOff>177800</xdr:colOff>
      <xdr:row>97</xdr:row>
      <xdr:rowOff>108105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3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29382</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8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142971</xdr:rowOff>
    </xdr:from>
    <xdr:to>
      <xdr:col>81</xdr:col>
      <xdr:colOff>101600</xdr:colOff>
      <xdr:row>96</xdr:row>
      <xdr:rowOff>73121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89648</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2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135511</xdr:rowOff>
    </xdr:from>
    <xdr:to>
      <xdr:col>76</xdr:col>
      <xdr:colOff>165100</xdr:colOff>
      <xdr:row>97</xdr:row>
      <xdr:rowOff>65661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82188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36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63875</xdr:rowOff>
    </xdr:from>
    <xdr:to>
      <xdr:col>72</xdr:col>
      <xdr:colOff>38100</xdr:colOff>
      <xdr:row>97</xdr:row>
      <xdr:rowOff>165475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153126</xdr:rowOff>
    </xdr:from>
    <xdr:to>
      <xdr:col>67</xdr:col>
      <xdr:colOff>101600</xdr:colOff>
      <xdr:row>98</xdr:row>
      <xdr:rowOff>83276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74403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21799</xdr:rowOff>
    </xdr:from>
    <xdr:to>
      <xdr:col>116</xdr:col>
      <xdr:colOff>63500</xdr:colOff>
      <xdr:row>59</xdr:row>
      <xdr:rowOff>25153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37349"/>
          <a:ext cx="8382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21799</xdr:rowOff>
    </xdr:from>
    <xdr:to>
      <xdr:col>111</xdr:col>
      <xdr:colOff>177800</xdr:colOff>
      <xdr:row>59</xdr:row>
      <xdr:rowOff>27153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37349"/>
          <a:ext cx="8890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25038</xdr:rowOff>
    </xdr:from>
    <xdr:to>
      <xdr:col>107</xdr:col>
      <xdr:colOff>50800</xdr:colOff>
      <xdr:row>59</xdr:row>
      <xdr:rowOff>27153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0588"/>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25038</xdr:rowOff>
    </xdr:from>
    <xdr:to>
      <xdr:col>102</xdr:col>
      <xdr:colOff>114300</xdr:colOff>
      <xdr:row>59</xdr:row>
      <xdr:rowOff>32106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40588"/>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145803</xdr:rowOff>
    </xdr:from>
    <xdr:to>
      <xdr:col>116</xdr:col>
      <xdr:colOff>114300</xdr:colOff>
      <xdr:row>59</xdr:row>
      <xdr:rowOff>75953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60730</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142449</xdr:rowOff>
    </xdr:from>
    <xdr:to>
      <xdr:col>112</xdr:col>
      <xdr:colOff>38100</xdr:colOff>
      <xdr:row>59</xdr:row>
      <xdr:rowOff>72599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63726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7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147803</xdr:rowOff>
    </xdr:from>
    <xdr:to>
      <xdr:col>107</xdr:col>
      <xdr:colOff>101600</xdr:colOff>
      <xdr:row>59</xdr:row>
      <xdr:rowOff>77953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69080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8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145688</xdr:rowOff>
    </xdr:from>
    <xdr:to>
      <xdr:col>102</xdr:col>
      <xdr:colOff>165100</xdr:colOff>
      <xdr:row>59</xdr:row>
      <xdr:rowOff>75838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66965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8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152756</xdr:rowOff>
    </xdr:from>
    <xdr:to>
      <xdr:col>98</xdr:col>
      <xdr:colOff>38100</xdr:colOff>
      <xdr:row>59</xdr:row>
      <xdr:rowOff>82906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74033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8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18062</xdr:rowOff>
    </xdr:from>
    <xdr:to>
      <xdr:col>116</xdr:col>
      <xdr:colOff>63500</xdr:colOff>
      <xdr:row>77</xdr:row>
      <xdr:rowOff>23557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19712"/>
          <a:ext cx="838200" cy="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23557</xdr:rowOff>
    </xdr:from>
    <xdr:to>
      <xdr:col>111</xdr:col>
      <xdr:colOff>177800</xdr:colOff>
      <xdr:row>77</xdr:row>
      <xdr:rowOff>30277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25207"/>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121183</xdr:rowOff>
    </xdr:from>
    <xdr:to>
      <xdr:col>107</xdr:col>
      <xdr:colOff>50800</xdr:colOff>
      <xdr:row>77</xdr:row>
      <xdr:rowOff>30277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51383"/>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33987</xdr:rowOff>
    </xdr:from>
    <xdr:to>
      <xdr:col>102</xdr:col>
      <xdr:colOff>114300</xdr:colOff>
      <xdr:row>76</xdr:row>
      <xdr:rowOff>121183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64187"/>
          <a:ext cx="889000" cy="8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138712</xdr:rowOff>
    </xdr:from>
    <xdr:to>
      <xdr:col>116</xdr:col>
      <xdr:colOff>114300</xdr:colOff>
      <xdr:row>77</xdr:row>
      <xdr:rowOff>68862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6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117139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144207</xdr:rowOff>
    </xdr:from>
    <xdr:to>
      <xdr:col>112</xdr:col>
      <xdr:colOff>38100</xdr:colOff>
      <xdr:row>77</xdr:row>
      <xdr:rowOff>74357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65484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6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150927</xdr:rowOff>
    </xdr:from>
    <xdr:to>
      <xdr:col>107</xdr:col>
      <xdr:colOff>101600</xdr:colOff>
      <xdr:row>77</xdr:row>
      <xdr:rowOff>81077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72204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7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70383</xdr:rowOff>
    </xdr:from>
    <xdr:to>
      <xdr:col>102</xdr:col>
      <xdr:colOff>165100</xdr:colOff>
      <xdr:row>77</xdr:row>
      <xdr:rowOff>533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163110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154637</xdr:rowOff>
    </xdr:from>
    <xdr:to>
      <xdr:col>98</xdr:col>
      <xdr:colOff>38100</xdr:colOff>
      <xdr:row>76</xdr:row>
      <xdr:rowOff>84787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75914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135,145</a:t>
          </a:r>
          <a:r>
            <a:rPr lang="ja-JP" altLang="en-US" sz="1100" b="0" i="0" baseline="0">
              <a:solidFill>
                <a:schemeClr val="dk1"/>
              </a:solidFill>
              <a:effectLst/>
              <a:latin typeface="+mn-lt"/>
              <a:ea typeface="+mn-ea"/>
              <a:cs typeface="+mn-cs"/>
            </a:rPr>
            <a:t>円</a:t>
          </a:r>
          <a:r>
            <a:rPr lang="ja-JP" altLang="ja-JP" sz="1100" b="0" i="0" baseline="0">
              <a:solidFill>
                <a:schemeClr val="dk1"/>
              </a:solidFill>
              <a:effectLst/>
              <a:latin typeface="+mn-lt"/>
              <a:ea typeface="+mn-ea"/>
              <a:cs typeface="+mn-cs"/>
            </a:rPr>
            <a:t>と物件費は、住民一人当たり</a:t>
          </a:r>
          <a:r>
            <a:rPr lang="en-US" altLang="ja-JP" sz="1100" b="0" i="0" baseline="0">
              <a:solidFill>
                <a:schemeClr val="dk1"/>
              </a:solidFill>
              <a:effectLst/>
              <a:latin typeface="+mn-lt"/>
              <a:ea typeface="+mn-ea"/>
              <a:cs typeface="+mn-cs"/>
            </a:rPr>
            <a:t>138,464</a:t>
          </a:r>
          <a:r>
            <a:rPr lang="ja-JP" altLang="ja-JP" sz="1100" b="0" i="0" baseline="0">
              <a:solidFill>
                <a:schemeClr val="dk1"/>
              </a:solidFill>
              <a:effectLst/>
              <a:latin typeface="+mn-lt"/>
              <a:ea typeface="+mn-ea"/>
              <a:cs typeface="+mn-cs"/>
            </a:rPr>
            <a:t>円と</a:t>
          </a:r>
          <a:r>
            <a:rPr lang="ja-JP" altLang="en-US" sz="1100" b="0" i="0" baseline="0">
              <a:solidFill>
                <a:schemeClr val="dk1"/>
              </a:solidFill>
              <a:effectLst/>
              <a:latin typeface="+mn-lt"/>
              <a:ea typeface="+mn-ea"/>
              <a:cs typeface="+mn-cs"/>
            </a:rPr>
            <a:t>なっており、</a:t>
          </a:r>
          <a:r>
            <a:rPr lang="ja-JP" altLang="ja-JP" sz="1100" b="0" i="0" baseline="0">
              <a:solidFill>
                <a:schemeClr val="dk1"/>
              </a:solidFill>
              <a:effectLst/>
              <a:latin typeface="+mn-lt"/>
              <a:ea typeface="+mn-ea"/>
              <a:cs typeface="+mn-cs"/>
            </a:rPr>
            <a:t>類似団体と比較して一人当たりコストが</a:t>
          </a:r>
          <a:r>
            <a:rPr lang="ja-JP" altLang="en-US" sz="1100" b="0" i="0" baseline="0">
              <a:solidFill>
                <a:schemeClr val="dk1"/>
              </a:solidFill>
              <a:effectLst/>
              <a:latin typeface="+mn-lt"/>
              <a:ea typeface="+mn-ea"/>
              <a:cs typeface="+mn-cs"/>
            </a:rPr>
            <a:t>低い</a:t>
          </a:r>
          <a:r>
            <a:rPr lang="ja-JP" altLang="ja-JP" sz="1100" b="0" i="0" baseline="0">
              <a:solidFill>
                <a:schemeClr val="dk1"/>
              </a:solidFill>
              <a:effectLst/>
              <a:latin typeface="+mn-lt"/>
              <a:ea typeface="+mn-ea"/>
              <a:cs typeface="+mn-cs"/>
            </a:rPr>
            <a:t>状況</a:t>
          </a:r>
          <a:r>
            <a:rPr lang="ja-JP" altLang="en-US" sz="1100" b="0" i="0" baseline="0">
              <a:solidFill>
                <a:schemeClr val="dk1"/>
              </a:solidFill>
              <a:effectLst/>
              <a:latin typeface="+mn-lt"/>
              <a:ea typeface="+mn-ea"/>
              <a:cs typeface="+mn-cs"/>
            </a:rPr>
            <a:t>となった。これは、</a:t>
          </a:r>
          <a:r>
            <a:rPr kumimoji="1" lang="ja-JP" altLang="ja-JP" sz="1100" b="0" i="0" baseline="0">
              <a:solidFill>
                <a:schemeClr val="dk1"/>
              </a:solidFill>
              <a:effectLst/>
              <a:latin typeface="+mn-lt"/>
              <a:ea typeface="+mn-ea"/>
              <a:cs typeface="+mn-cs"/>
            </a:rPr>
            <a:t>新型コロナウイルス感染症対策関連やふるさと納税関連の対応</a:t>
          </a:r>
          <a:r>
            <a:rPr kumimoji="1" lang="ja-JP" altLang="en-US" sz="1100" b="0" i="0" baseline="0">
              <a:solidFill>
                <a:schemeClr val="dk1"/>
              </a:solidFill>
              <a:effectLst/>
              <a:latin typeface="+mn-lt"/>
              <a:ea typeface="+mn-ea"/>
              <a:cs typeface="+mn-cs"/>
            </a:rPr>
            <a:t>が減少したことが大きな要因だと考えられる。</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・扶助費は、住民一人当たり</a:t>
          </a:r>
          <a:r>
            <a:rPr lang="en-US" altLang="ja-JP" sz="1100" b="0" i="0" baseline="0">
              <a:solidFill>
                <a:schemeClr val="dk1"/>
              </a:solidFill>
              <a:effectLst/>
              <a:latin typeface="+mn-lt"/>
              <a:ea typeface="+mn-ea"/>
              <a:cs typeface="+mn-cs"/>
            </a:rPr>
            <a:t>166,498</a:t>
          </a:r>
          <a:r>
            <a:rPr lang="ja-JP" altLang="ja-JP" sz="1100" b="0" i="0" baseline="0">
              <a:solidFill>
                <a:schemeClr val="dk1"/>
              </a:solidFill>
              <a:effectLst/>
              <a:latin typeface="+mn-lt"/>
              <a:ea typeface="+mn-ea"/>
              <a:cs typeface="+mn-cs"/>
            </a:rPr>
            <a:t>円となっており、類似団体と比較して一人当たりコストが高い状況が続いている。これは、</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・補助費等は、住民一人当たり</a:t>
          </a:r>
          <a:r>
            <a:rPr lang="en-US" altLang="ja-JP" sz="1100" b="0" i="0" baseline="0">
              <a:solidFill>
                <a:schemeClr val="dk1"/>
              </a:solidFill>
              <a:effectLst/>
              <a:latin typeface="+mn-lt"/>
              <a:ea typeface="+mn-ea"/>
              <a:cs typeface="+mn-cs"/>
            </a:rPr>
            <a:t>206,919</a:t>
          </a:r>
          <a:r>
            <a:rPr lang="ja-JP" altLang="ja-JP" sz="1100" b="0" i="0" baseline="0">
              <a:solidFill>
                <a:schemeClr val="dk1"/>
              </a:solidFill>
              <a:effectLst/>
              <a:latin typeface="+mn-lt"/>
              <a:ea typeface="+mn-ea"/>
              <a:cs typeface="+mn-cs"/>
            </a:rPr>
            <a:t>円となっており、類似団体と比較して一人当たりコストが高い状況が続いている。</a:t>
          </a:r>
          <a:r>
            <a:rPr kumimoji="1" lang="ja-JP" altLang="ja-JP" sz="1100" b="0" i="0" baseline="0">
              <a:solidFill>
                <a:schemeClr val="dk1"/>
              </a:solidFill>
              <a:effectLst/>
              <a:latin typeface="+mn-lt"/>
              <a:ea typeface="+mn-ea"/>
              <a:cs typeface="+mn-cs"/>
            </a:rPr>
            <a:t>行財政改革や補助事業の見直しを進め、補助費の抑制に努めていく。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・普通建設事業費は、新規整備を進め、各公共施設等の更新整備</a:t>
          </a:r>
          <a:r>
            <a:rPr lang="ja-JP" altLang="en-US" sz="1100" b="0" i="0" baseline="0">
              <a:solidFill>
                <a:schemeClr val="dk1"/>
              </a:solidFill>
              <a:effectLst/>
              <a:latin typeface="+mn-lt"/>
              <a:ea typeface="+mn-ea"/>
              <a:cs typeface="+mn-cs"/>
            </a:rPr>
            <a:t>を実施したため、</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191,808</a:t>
          </a:r>
          <a:r>
            <a:rPr lang="ja-JP" altLang="ja-JP" sz="1100" b="0" i="0" baseline="0">
              <a:solidFill>
                <a:schemeClr val="dk1"/>
              </a:solidFill>
              <a:effectLst/>
              <a:latin typeface="+mn-lt"/>
              <a:ea typeface="+mn-ea"/>
              <a:cs typeface="+mn-cs"/>
            </a:rPr>
            <a:t>円となっている。今後も公共施設総合管理計画に基づき、各公共施設等の更新整備を進めていく。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・公債費は、</a:t>
          </a:r>
          <a:r>
            <a:rPr kumimoji="1" lang="ja-JP" altLang="ja-JP" sz="1100" b="0" i="0" baseline="0">
              <a:solidFill>
                <a:schemeClr val="dk1"/>
              </a:solidFill>
              <a:effectLst/>
              <a:latin typeface="+mn-lt"/>
              <a:ea typeface="+mn-ea"/>
              <a:cs typeface="+mn-cs"/>
            </a:rPr>
            <a:t>過疎対策事業債等の発行に伴い、住民一人当たり</a:t>
          </a:r>
          <a:r>
            <a:rPr kumimoji="1" lang="en-US" altLang="ja-JP" sz="1100" b="0" i="0" baseline="0">
              <a:solidFill>
                <a:schemeClr val="dk1"/>
              </a:solidFill>
              <a:effectLst/>
              <a:latin typeface="+mn-lt"/>
              <a:ea typeface="+mn-ea"/>
              <a:cs typeface="+mn-cs"/>
            </a:rPr>
            <a:t>103,761</a:t>
          </a:r>
          <a:r>
            <a:rPr kumimoji="1" lang="ja-JP" altLang="ja-JP" sz="1100" b="0" i="0" baseline="0">
              <a:solidFill>
                <a:schemeClr val="dk1"/>
              </a:solidFill>
              <a:effectLst/>
              <a:latin typeface="+mn-lt"/>
              <a:ea typeface="+mn-ea"/>
              <a:cs typeface="+mn-cs"/>
            </a:rPr>
            <a:t>円と前年度より増加している。費用対効果を考慮した事業の選択を行い、普通交付税で措置される地方債を積極的に活用し、財政の健全化を図っていく。</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積立金は、住民一人当たり</a:t>
          </a:r>
          <a:r>
            <a:rPr lang="en-US" altLang="ja-JP" sz="1100" b="0" i="0" baseline="0">
              <a:solidFill>
                <a:schemeClr val="dk1"/>
              </a:solidFill>
              <a:effectLst/>
              <a:latin typeface="+mn-lt"/>
              <a:ea typeface="+mn-ea"/>
              <a:cs typeface="+mn-cs"/>
            </a:rPr>
            <a:t>111,043</a:t>
          </a:r>
          <a:r>
            <a:rPr lang="ja-JP" altLang="ja-JP" sz="1100" b="0" i="0" baseline="0">
              <a:solidFill>
                <a:schemeClr val="dk1"/>
              </a:solidFill>
              <a:effectLst/>
              <a:latin typeface="+mn-lt"/>
              <a:ea typeface="+mn-ea"/>
              <a:cs typeface="+mn-cs"/>
            </a:rPr>
            <a:t>円となってい</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類似団体と比較して一人当たりコストが高い状況が続いている。</a:t>
          </a:r>
          <a:r>
            <a:rPr lang="ja-JP" altLang="en-US" sz="1100" b="0" i="0" baseline="0">
              <a:solidFill>
                <a:schemeClr val="dk1"/>
              </a:solidFill>
              <a:effectLst/>
              <a:latin typeface="+mn-lt"/>
              <a:ea typeface="+mn-ea"/>
              <a:cs typeface="+mn-cs"/>
            </a:rPr>
            <a:t>昨年に比べて減少した要因については、</a:t>
          </a:r>
          <a:r>
            <a:rPr kumimoji="1" lang="ja-JP" altLang="en-US" sz="1100" b="0" i="0" baseline="0">
              <a:solidFill>
                <a:schemeClr val="dk1"/>
              </a:solidFill>
              <a:effectLst/>
              <a:latin typeface="+mn-lt"/>
              <a:ea typeface="+mn-ea"/>
              <a:cs typeface="+mn-cs"/>
            </a:rPr>
            <a:t>東串良町公共施設等整備基金積立金・東串良町ふるさと応援基金積立金の減少が考えられる。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6,453
6,259
27.85
7,373,207
7,174,199
168,505
3,182,767
5,815,200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28448</xdr:rowOff>
    </xdr:from>
    <xdr:to>
      <xdr:col>24</xdr:col>
      <xdr:colOff>63500</xdr:colOff>
      <xdr:row>36</xdr:row>
      <xdr:rowOff>76200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0648"/>
          <a:ext cx="8382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105156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84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73152</xdr:rowOff>
    </xdr:from>
    <xdr:to>
      <xdr:col>15</xdr:col>
      <xdr:colOff>50800</xdr:colOff>
      <xdr:row>36</xdr:row>
      <xdr:rowOff>105156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5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73152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695"/>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149098</xdr:rowOff>
    </xdr:from>
    <xdr:to>
      <xdr:col>24</xdr:col>
      <xdr:colOff>114300</xdr:colOff>
      <xdr:row>36</xdr:row>
      <xdr:rowOff>79248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127525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118127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54356</xdr:rowOff>
    </xdr:from>
    <xdr:to>
      <xdr:col>15</xdr:col>
      <xdr:colOff>101600</xdr:colOff>
      <xdr:row>36</xdr:row>
      <xdr:rowOff>155956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147083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22352</xdr:rowOff>
    </xdr:from>
    <xdr:to>
      <xdr:col>10</xdr:col>
      <xdr:colOff>165100</xdr:colOff>
      <xdr:row>36</xdr:row>
      <xdr:rowOff>123952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115079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144145</xdr:rowOff>
    </xdr:from>
    <xdr:to>
      <xdr:col>6</xdr:col>
      <xdr:colOff>38100</xdr:colOff>
      <xdr:row>36</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65422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122116</xdr:rowOff>
    </xdr:from>
    <xdr:to>
      <xdr:col>24</xdr:col>
      <xdr:colOff>63500</xdr:colOff>
      <xdr:row>58</xdr:row>
      <xdr:rowOff>64112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94766"/>
          <a:ext cx="838200" cy="1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122116</xdr:rowOff>
    </xdr:from>
    <xdr:to>
      <xdr:col>19</xdr:col>
      <xdr:colOff>177800</xdr:colOff>
      <xdr:row>58</xdr:row>
      <xdr:rowOff>23142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94766"/>
          <a:ext cx="889000" cy="7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40961</xdr:rowOff>
    </xdr:from>
    <xdr:to>
      <xdr:col>15</xdr:col>
      <xdr:colOff>50800</xdr:colOff>
      <xdr:row>58</xdr:row>
      <xdr:rowOff>23142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3611"/>
          <a:ext cx="889000" cy="1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40961</xdr:rowOff>
    </xdr:from>
    <xdr:to>
      <xdr:col>10</xdr:col>
      <xdr:colOff>114300</xdr:colOff>
      <xdr:row>57</xdr:row>
      <xdr:rowOff>131624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13611"/>
          <a:ext cx="889000" cy="9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13312</xdr:rowOff>
    </xdr:from>
    <xdr:to>
      <xdr:col>24</xdr:col>
      <xdr:colOff>114300</xdr:colOff>
      <xdr:row>58</xdr:row>
      <xdr:rowOff>114912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99689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71316</xdr:rowOff>
    </xdr:from>
    <xdr:to>
      <xdr:col>20</xdr:col>
      <xdr:colOff>38100</xdr:colOff>
      <xdr:row>58</xdr:row>
      <xdr:rowOff>1466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164043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3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143792</xdr:rowOff>
    </xdr:from>
    <xdr:to>
      <xdr:col>15</xdr:col>
      <xdr:colOff>101600</xdr:colOff>
      <xdr:row>58</xdr:row>
      <xdr:rowOff>73942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65069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0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161611</xdr:rowOff>
    </xdr:from>
    <xdr:to>
      <xdr:col>10</xdr:col>
      <xdr:colOff>165100</xdr:colOff>
      <xdr:row>57</xdr:row>
      <xdr:rowOff>91761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82888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80824</xdr:rowOff>
    </xdr:from>
    <xdr:to>
      <xdr:col>6</xdr:col>
      <xdr:colOff>38100</xdr:colOff>
      <xdr:row>58</xdr:row>
      <xdr:rowOff>10974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2101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4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48626</xdr:rowOff>
    </xdr:from>
    <xdr:to>
      <xdr:col>24</xdr:col>
      <xdr:colOff>63500</xdr:colOff>
      <xdr:row>74</xdr:row>
      <xdr:rowOff>132449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35926"/>
          <a:ext cx="838200" cy="8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56901</xdr:rowOff>
    </xdr:from>
    <xdr:to>
      <xdr:col>19</xdr:col>
      <xdr:colOff>177800</xdr:colOff>
      <xdr:row>74</xdr:row>
      <xdr:rowOff>132449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44201"/>
          <a:ext cx="889000" cy="7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56901</xdr:rowOff>
    </xdr:from>
    <xdr:to>
      <xdr:col>15</xdr:col>
      <xdr:colOff>50800</xdr:colOff>
      <xdr:row>74</xdr:row>
      <xdr:rowOff>141565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44201"/>
          <a:ext cx="889000" cy="8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141565</xdr:rowOff>
    </xdr:from>
    <xdr:to>
      <xdr:col>10</xdr:col>
      <xdr:colOff>114300</xdr:colOff>
      <xdr:row>75</xdr:row>
      <xdr:rowOff>138036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28865"/>
          <a:ext cx="889000" cy="16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169276</xdr:rowOff>
    </xdr:from>
    <xdr:to>
      <xdr:col>24</xdr:col>
      <xdr:colOff>114300</xdr:colOff>
      <xdr:row>74</xdr:row>
      <xdr:rowOff>99426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20703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81649</xdr:rowOff>
    </xdr:from>
    <xdr:to>
      <xdr:col>20</xdr:col>
      <xdr:colOff>38100</xdr:colOff>
      <xdr:row>75</xdr:row>
      <xdr:rowOff>11799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28326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6101</xdr:rowOff>
    </xdr:from>
    <xdr:to>
      <xdr:col>15</xdr:col>
      <xdr:colOff>101600</xdr:colOff>
      <xdr:row>74</xdr:row>
      <xdr:rowOff>107701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124228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6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90765</xdr:rowOff>
    </xdr:from>
    <xdr:to>
      <xdr:col>10</xdr:col>
      <xdr:colOff>165100</xdr:colOff>
      <xdr:row>75</xdr:row>
      <xdr:rowOff>20915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7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37442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5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87236</xdr:rowOff>
    </xdr:from>
    <xdr:to>
      <xdr:col>6</xdr:col>
      <xdr:colOff>38100</xdr:colOff>
      <xdr:row>76</xdr:row>
      <xdr:rowOff>17385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5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33913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39543</xdr:rowOff>
    </xdr:from>
    <xdr:to>
      <xdr:col>24</xdr:col>
      <xdr:colOff>63500</xdr:colOff>
      <xdr:row>98</xdr:row>
      <xdr:rowOff>58489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41643"/>
          <a:ext cx="8382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30834</xdr:rowOff>
    </xdr:from>
    <xdr:to>
      <xdr:col>19</xdr:col>
      <xdr:colOff>177800</xdr:colOff>
      <xdr:row>98</xdr:row>
      <xdr:rowOff>39543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329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30834</xdr:rowOff>
    </xdr:from>
    <xdr:to>
      <xdr:col>15</xdr:col>
      <xdr:colOff>50800</xdr:colOff>
      <xdr:row>98</xdr:row>
      <xdr:rowOff>60768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32934"/>
          <a:ext cx="889000" cy="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27742</xdr:rowOff>
    </xdr:from>
    <xdr:to>
      <xdr:col>10</xdr:col>
      <xdr:colOff>114300</xdr:colOff>
      <xdr:row>98</xdr:row>
      <xdr:rowOff>60768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829842"/>
          <a:ext cx="889000" cy="3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7689</xdr:rowOff>
    </xdr:from>
    <xdr:to>
      <xdr:col>24</xdr:col>
      <xdr:colOff>114300</xdr:colOff>
      <xdr:row>98</xdr:row>
      <xdr:rowOff>109289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0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94066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160193</xdr:rowOff>
    </xdr:from>
    <xdr:to>
      <xdr:col>20</xdr:col>
      <xdr:colOff>38100</xdr:colOff>
      <xdr:row>98</xdr:row>
      <xdr:rowOff>90343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81470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151484</xdr:rowOff>
    </xdr:from>
    <xdr:to>
      <xdr:col>15</xdr:col>
      <xdr:colOff>101600</xdr:colOff>
      <xdr:row>98</xdr:row>
      <xdr:rowOff>81634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72761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7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9968</xdr:rowOff>
    </xdr:from>
    <xdr:to>
      <xdr:col>10</xdr:col>
      <xdr:colOff>165100</xdr:colOff>
      <xdr:row>98</xdr:row>
      <xdr:rowOff>111568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102695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148392</xdr:rowOff>
    </xdr:from>
    <xdr:to>
      <xdr:col>6</xdr:col>
      <xdr:colOff>38100</xdr:colOff>
      <xdr:row>98</xdr:row>
      <xdr:rowOff>78542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69669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7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101341</xdr:rowOff>
    </xdr:from>
    <xdr:to>
      <xdr:col>55</xdr:col>
      <xdr:colOff>0</xdr:colOff>
      <xdr:row>56</xdr:row>
      <xdr:rowOff>103728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02541"/>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24097</xdr:rowOff>
    </xdr:from>
    <xdr:to>
      <xdr:col>50</xdr:col>
      <xdr:colOff>114300</xdr:colOff>
      <xdr:row>56</xdr:row>
      <xdr:rowOff>103728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25297"/>
          <a:ext cx="889000" cy="7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150792</xdr:rowOff>
    </xdr:from>
    <xdr:to>
      <xdr:col>45</xdr:col>
      <xdr:colOff>177800</xdr:colOff>
      <xdr:row>56</xdr:row>
      <xdr:rowOff>24097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80542"/>
          <a:ext cx="889000" cy="4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150792</xdr:rowOff>
    </xdr:from>
    <xdr:to>
      <xdr:col>41</xdr:col>
      <xdr:colOff>50800</xdr:colOff>
      <xdr:row>56</xdr:row>
      <xdr:rowOff>4190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80542"/>
          <a:ext cx="8890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50541</xdr:rowOff>
    </xdr:from>
    <xdr:to>
      <xdr:col>55</xdr:col>
      <xdr:colOff>50800</xdr:colOff>
      <xdr:row>56</xdr:row>
      <xdr:rowOff>152141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28968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52928</xdr:rowOff>
    </xdr:from>
    <xdr:to>
      <xdr:col>50</xdr:col>
      <xdr:colOff>165100</xdr:colOff>
      <xdr:row>56</xdr:row>
      <xdr:rowOff>154528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145655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4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144747</xdr:rowOff>
    </xdr:from>
    <xdr:to>
      <xdr:col>46</xdr:col>
      <xdr:colOff>38100</xdr:colOff>
      <xdr:row>56</xdr:row>
      <xdr:rowOff>74897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66024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66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99992</xdr:rowOff>
    </xdr:from>
    <xdr:to>
      <xdr:col>41</xdr:col>
      <xdr:colOff>101600</xdr:colOff>
      <xdr:row>56</xdr:row>
      <xdr:rowOff>30142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46669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0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124840</xdr:rowOff>
    </xdr:from>
    <xdr:to>
      <xdr:col>36</xdr:col>
      <xdr:colOff>165100</xdr:colOff>
      <xdr:row>56</xdr:row>
      <xdr:rowOff>54990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46117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64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13037</xdr:rowOff>
    </xdr:from>
    <xdr:to>
      <xdr:col>55</xdr:col>
      <xdr:colOff>0</xdr:colOff>
      <xdr:row>72</xdr:row>
      <xdr:rowOff>107394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185987"/>
          <a:ext cx="838200" cy="26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13037</xdr:rowOff>
    </xdr:from>
    <xdr:to>
      <xdr:col>50</xdr:col>
      <xdr:colOff>114300</xdr:colOff>
      <xdr:row>73</xdr:row>
      <xdr:rowOff>113644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185987"/>
          <a:ext cx="889000" cy="44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113644</xdr:rowOff>
    </xdr:from>
    <xdr:to>
      <xdr:col>45</xdr:col>
      <xdr:colOff>177800</xdr:colOff>
      <xdr:row>74</xdr:row>
      <xdr:rowOff>99540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629494"/>
          <a:ext cx="889000" cy="1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99540</xdr:rowOff>
    </xdr:from>
    <xdr:to>
      <xdr:col>41</xdr:col>
      <xdr:colOff>50800</xdr:colOff>
      <xdr:row>78</xdr:row>
      <xdr:rowOff>53541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786840"/>
          <a:ext cx="889000" cy="6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56594</xdr:rowOff>
    </xdr:from>
    <xdr:to>
      <xdr:col>55</xdr:col>
      <xdr:colOff>50800</xdr:colOff>
      <xdr:row>72</xdr:row>
      <xdr:rowOff>158194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40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9621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35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133687</xdr:rowOff>
    </xdr:from>
    <xdr:to>
      <xdr:col>50</xdr:col>
      <xdr:colOff>165100</xdr:colOff>
      <xdr:row>71</xdr:row>
      <xdr:rowOff>63837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13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80364</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191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62844</xdr:rowOff>
    </xdr:from>
    <xdr:to>
      <xdr:col>46</xdr:col>
      <xdr:colOff>38100</xdr:colOff>
      <xdr:row>73</xdr:row>
      <xdr:rowOff>164444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5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9521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35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48740</xdr:rowOff>
    </xdr:from>
    <xdr:to>
      <xdr:col>41</xdr:col>
      <xdr:colOff>101600</xdr:colOff>
      <xdr:row>74</xdr:row>
      <xdr:rowOff>150340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166867</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51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121069</xdr:rowOff>
    </xdr:from>
    <xdr:to>
      <xdr:col>55</xdr:col>
      <xdr:colOff>0</xdr:colOff>
      <xdr:row>97</xdr:row>
      <xdr:rowOff>133871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80269"/>
          <a:ext cx="8382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95941</xdr:rowOff>
    </xdr:from>
    <xdr:to>
      <xdr:col>50</xdr:col>
      <xdr:colOff>114300</xdr:colOff>
      <xdr:row>97</xdr:row>
      <xdr:rowOff>133871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26591"/>
          <a:ext cx="889000" cy="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80584</xdr:rowOff>
    </xdr:from>
    <xdr:to>
      <xdr:col>45</xdr:col>
      <xdr:colOff>177800</xdr:colOff>
      <xdr:row>97</xdr:row>
      <xdr:rowOff>95941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1123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23310</xdr:rowOff>
    </xdr:from>
    <xdr:to>
      <xdr:col>41</xdr:col>
      <xdr:colOff>50800</xdr:colOff>
      <xdr:row>97</xdr:row>
      <xdr:rowOff>80584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53960"/>
          <a:ext cx="889000" cy="5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70269</xdr:rowOff>
    </xdr:from>
    <xdr:to>
      <xdr:col>55</xdr:col>
      <xdr:colOff>50800</xdr:colOff>
      <xdr:row>97</xdr:row>
      <xdr:rowOff>419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48696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83071</xdr:rowOff>
    </xdr:from>
    <xdr:to>
      <xdr:col>50</xdr:col>
      <xdr:colOff>165100</xdr:colOff>
      <xdr:row>98</xdr:row>
      <xdr:rowOff>13221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4348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45141</xdr:rowOff>
    </xdr:from>
    <xdr:to>
      <xdr:col>46</xdr:col>
      <xdr:colOff>38100</xdr:colOff>
      <xdr:row>97</xdr:row>
      <xdr:rowOff>146741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137868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29784</xdr:rowOff>
    </xdr:from>
    <xdr:to>
      <xdr:col>41</xdr:col>
      <xdr:colOff>101600</xdr:colOff>
      <xdr:row>97</xdr:row>
      <xdr:rowOff>131384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122511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143960</xdr:rowOff>
    </xdr:from>
    <xdr:to>
      <xdr:col>36</xdr:col>
      <xdr:colOff>165100</xdr:colOff>
      <xdr:row>97</xdr:row>
      <xdr:rowOff>74110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65237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68475</xdr:rowOff>
    </xdr:from>
    <xdr:to>
      <xdr:col>85</xdr:col>
      <xdr:colOff>127000</xdr:colOff>
      <xdr:row>36</xdr:row>
      <xdr:rowOff>38888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97775"/>
          <a:ext cx="838200" cy="3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38888</xdr:rowOff>
    </xdr:from>
    <xdr:to>
      <xdr:col>81</xdr:col>
      <xdr:colOff>50800</xdr:colOff>
      <xdr:row>37</xdr:row>
      <xdr:rowOff>81195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11088"/>
          <a:ext cx="889000" cy="2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7275</xdr:rowOff>
    </xdr:from>
    <xdr:to>
      <xdr:col>76</xdr:col>
      <xdr:colOff>114300</xdr:colOff>
      <xdr:row>37</xdr:row>
      <xdr:rowOff>81195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50925"/>
          <a:ext cx="889000" cy="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7275</xdr:rowOff>
    </xdr:from>
    <xdr:to>
      <xdr:col>71</xdr:col>
      <xdr:colOff>177800</xdr:colOff>
      <xdr:row>38</xdr:row>
      <xdr:rowOff>83089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50925"/>
          <a:ext cx="889000" cy="2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17675</xdr:rowOff>
    </xdr:from>
    <xdr:to>
      <xdr:col>85</xdr:col>
      <xdr:colOff>177800</xdr:colOff>
      <xdr:row>34</xdr:row>
      <xdr:rowOff>119275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4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40552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9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159538</xdr:rowOff>
    </xdr:from>
    <xdr:to>
      <xdr:col>81</xdr:col>
      <xdr:colOff>101600</xdr:colOff>
      <xdr:row>36</xdr:row>
      <xdr:rowOff>89688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106215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30395</xdr:rowOff>
    </xdr:from>
    <xdr:to>
      <xdr:col>76</xdr:col>
      <xdr:colOff>165100</xdr:colOff>
      <xdr:row>37</xdr:row>
      <xdr:rowOff>131995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123122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127925</xdr:rowOff>
    </xdr:from>
    <xdr:to>
      <xdr:col>72</xdr:col>
      <xdr:colOff>38100</xdr:colOff>
      <xdr:row>37</xdr:row>
      <xdr:rowOff>58075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49202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9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32289</xdr:rowOff>
    </xdr:from>
    <xdr:to>
      <xdr:col>67</xdr:col>
      <xdr:colOff>101600</xdr:colOff>
      <xdr:row>38</xdr:row>
      <xdr:rowOff>133889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125016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39097</xdr:rowOff>
    </xdr:from>
    <xdr:to>
      <xdr:col>85</xdr:col>
      <xdr:colOff>127000</xdr:colOff>
      <xdr:row>57</xdr:row>
      <xdr:rowOff>116642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11747"/>
          <a:ext cx="838200" cy="7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116642</xdr:rowOff>
    </xdr:from>
    <xdr:to>
      <xdr:col>81</xdr:col>
      <xdr:colOff>50800</xdr:colOff>
      <xdr:row>57</xdr:row>
      <xdr:rowOff>137136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89292"/>
          <a:ext cx="889000" cy="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137136</xdr:rowOff>
    </xdr:from>
    <xdr:to>
      <xdr:col>76</xdr:col>
      <xdr:colOff>114300</xdr:colOff>
      <xdr:row>57</xdr:row>
      <xdr:rowOff>139022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09786"/>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139022</xdr:rowOff>
    </xdr:from>
    <xdr:to>
      <xdr:col>71</xdr:col>
      <xdr:colOff>177800</xdr:colOff>
      <xdr:row>57</xdr:row>
      <xdr:rowOff>168694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11672"/>
          <a:ext cx="889000" cy="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159747</xdr:rowOff>
    </xdr:from>
    <xdr:to>
      <xdr:col>85</xdr:col>
      <xdr:colOff>177800</xdr:colOff>
      <xdr:row>57</xdr:row>
      <xdr:rowOff>89897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138174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65842</xdr:rowOff>
    </xdr:from>
    <xdr:to>
      <xdr:col>81</xdr:col>
      <xdr:colOff>101600</xdr:colOff>
      <xdr:row>57</xdr:row>
      <xdr:rowOff>167442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158569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3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86336</xdr:rowOff>
    </xdr:from>
    <xdr:to>
      <xdr:col>76</xdr:col>
      <xdr:colOff>165100</xdr:colOff>
      <xdr:row>58</xdr:row>
      <xdr:rowOff>16486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88222</xdr:rowOff>
    </xdr:from>
    <xdr:to>
      <xdr:col>72</xdr:col>
      <xdr:colOff>38100</xdr:colOff>
      <xdr:row>58</xdr:row>
      <xdr:rowOff>18372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9499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5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117894</xdr:rowOff>
    </xdr:from>
    <xdr:to>
      <xdr:col>67</xdr:col>
      <xdr:colOff>101600</xdr:colOff>
      <xdr:row>58</xdr:row>
      <xdr:rowOff>48044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39171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44343</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8893"/>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44343</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8893"/>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158186</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31286"/>
          <a:ext cx="8890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158186</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31286"/>
          <a:ext cx="8890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164993</xdr:rowOff>
    </xdr:from>
    <xdr:to>
      <xdr:col>81</xdr:col>
      <xdr:colOff>101600</xdr:colOff>
      <xdr:row>79</xdr:row>
      <xdr:rowOff>95143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86270</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630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107386</xdr:rowOff>
    </xdr:from>
    <xdr:to>
      <xdr:col>72</xdr:col>
      <xdr:colOff>38100</xdr:colOff>
      <xdr:row>79</xdr:row>
      <xdr:rowOff>37536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28663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7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163471</xdr:rowOff>
    </xdr:from>
    <xdr:to>
      <xdr:col>85</xdr:col>
      <xdr:colOff>127000</xdr:colOff>
      <xdr:row>97</xdr:row>
      <xdr:rowOff>33843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22671"/>
          <a:ext cx="8382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33843</xdr:rowOff>
    </xdr:from>
    <xdr:to>
      <xdr:col>81</xdr:col>
      <xdr:colOff>50800</xdr:colOff>
      <xdr:row>97</xdr:row>
      <xdr:rowOff>53274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6449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53274</xdr:rowOff>
    </xdr:from>
    <xdr:to>
      <xdr:col>76</xdr:col>
      <xdr:colOff>114300</xdr:colOff>
      <xdr:row>97</xdr:row>
      <xdr:rowOff>68631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8392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68631</xdr:rowOff>
    </xdr:from>
    <xdr:to>
      <xdr:col>71</xdr:col>
      <xdr:colOff>177800</xdr:colOff>
      <xdr:row>97</xdr:row>
      <xdr:rowOff>80676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99281"/>
          <a:ext cx="889000" cy="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112671</xdr:rowOff>
    </xdr:from>
    <xdr:to>
      <xdr:col>85</xdr:col>
      <xdr:colOff>177800</xdr:colOff>
      <xdr:row>97</xdr:row>
      <xdr:rowOff>42821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91098</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5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154493</xdr:rowOff>
    </xdr:from>
    <xdr:to>
      <xdr:col>81</xdr:col>
      <xdr:colOff>101600</xdr:colOff>
      <xdr:row>97</xdr:row>
      <xdr:rowOff>84643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75770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2474</xdr:rowOff>
    </xdr:from>
    <xdr:to>
      <xdr:col>76</xdr:col>
      <xdr:colOff>165100</xdr:colOff>
      <xdr:row>97</xdr:row>
      <xdr:rowOff>104074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95201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17831</xdr:rowOff>
    </xdr:from>
    <xdr:to>
      <xdr:col>72</xdr:col>
      <xdr:colOff>38100</xdr:colOff>
      <xdr:row>97</xdr:row>
      <xdr:rowOff>119431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110558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29876</xdr:rowOff>
    </xdr:from>
    <xdr:to>
      <xdr:col>67</xdr:col>
      <xdr:colOff>101600</xdr:colOff>
      <xdr:row>97</xdr:row>
      <xdr:rowOff>131476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122603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5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・全般的に類似団体内平均値を下回っている。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269,920</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232,066</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ja-JP" sz="1100" b="0" i="0" baseline="0">
              <a:solidFill>
                <a:schemeClr val="dk1"/>
              </a:solidFill>
              <a:effectLst/>
              <a:latin typeface="+mn-lt"/>
              <a:ea typeface="+mn-ea"/>
              <a:cs typeface="+mn-cs"/>
            </a:rPr>
            <a:t>ふるさと納税関連事業</a:t>
          </a:r>
          <a:r>
            <a:rPr lang="ja-JP" altLang="ja-JP" sz="1100" b="0" i="0" baseline="0">
              <a:solidFill>
                <a:schemeClr val="dk1"/>
              </a:solidFill>
              <a:effectLst/>
              <a:latin typeface="+mn-lt"/>
              <a:ea typeface="+mn-ea"/>
              <a:cs typeface="+mn-cs"/>
            </a:rPr>
            <a:t>の増加によるものである。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消防</a:t>
          </a:r>
          <a:r>
            <a:rPr lang="ja-JP" altLang="ja-JP" sz="1100" b="0" i="0" baseline="0">
              <a:solidFill>
                <a:schemeClr val="dk1"/>
              </a:solidFill>
              <a:effectLst/>
              <a:latin typeface="+mn-lt"/>
              <a:ea typeface="+mn-ea"/>
              <a:cs typeface="+mn-cs"/>
            </a:rPr>
            <a:t>費は、住民一人当たり</a:t>
          </a:r>
          <a:r>
            <a:rPr lang="en-US" altLang="ja-JP" sz="1100" b="0" i="0" baseline="0">
              <a:solidFill>
                <a:schemeClr val="dk1"/>
              </a:solidFill>
              <a:effectLst/>
              <a:latin typeface="+mn-lt"/>
              <a:ea typeface="+mn-ea"/>
              <a:cs typeface="+mn-cs"/>
            </a:rPr>
            <a:t>74,362</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en-US" sz="1100" b="0" i="0" baseline="0">
              <a:solidFill>
                <a:schemeClr val="dk1"/>
              </a:solidFill>
              <a:effectLst/>
              <a:latin typeface="+mn-lt"/>
              <a:ea typeface="+mn-ea"/>
              <a:cs typeface="+mn-cs"/>
            </a:rPr>
            <a:t>普通建設事業費</a:t>
          </a:r>
          <a:r>
            <a:rPr lang="ja-JP" altLang="ja-JP" sz="1100" b="0" i="0" baseline="0">
              <a:solidFill>
                <a:schemeClr val="dk1"/>
              </a:solidFill>
              <a:effectLst/>
              <a:latin typeface="+mn-lt"/>
              <a:ea typeface="+mn-ea"/>
              <a:cs typeface="+mn-cs"/>
            </a:rPr>
            <a:t>の増加によるものである。</a:t>
          </a:r>
          <a:endParaRPr lang="ja-JP" altLang="ja-JP" sz="1400">
            <a:effectLst/>
          </a:endParaRPr>
        </a:p>
        <a:p>
          <a:r>
            <a:rPr kumimoji="1" lang="ja-JP" altLang="ja-JP" sz="1100">
              <a:solidFill>
                <a:schemeClr val="dk1"/>
              </a:solidFill>
              <a:effectLst/>
              <a:latin typeface="+mn-lt"/>
              <a:ea typeface="+mn-ea"/>
              <a:cs typeface="+mn-cs"/>
            </a:rPr>
            <a:t>　今後も厳しい財政運営が予想されるが、費用対効果を考慮した事業を推進し、更なる財政健全化を図る。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財政調整基金残高は、適切な財源の確保と歳出の精査により、取崩しを回避するよう努めており、</a:t>
          </a:r>
          <a:r>
            <a:rPr lang="en-US" altLang="ja-JP" sz="1100" b="0" i="0" baseline="0">
              <a:solidFill>
                <a:schemeClr val="dk1"/>
              </a:solidFill>
              <a:effectLst/>
              <a:latin typeface="+mn-lt"/>
              <a:ea typeface="+mn-ea"/>
              <a:cs typeface="+mn-cs"/>
            </a:rPr>
            <a:t>60</a:t>
          </a:r>
          <a:r>
            <a:rPr lang="ja-JP" altLang="ja-JP" sz="1100" b="0" i="0" baseline="0">
              <a:solidFill>
                <a:schemeClr val="dk1"/>
              </a:solidFill>
              <a:effectLst/>
              <a:latin typeface="+mn-lt"/>
              <a:ea typeface="+mn-ea"/>
              <a:cs typeface="+mn-cs"/>
            </a:rPr>
            <a:t>％前後の水準となっている。 </a:t>
          </a:r>
          <a:r>
            <a:rPr kumimoji="1" lang="ja-JP" altLang="ja-JP" sz="1100" b="0" i="0" baseline="0">
              <a:solidFill>
                <a:schemeClr val="dk1"/>
              </a:solidFill>
              <a:effectLst/>
              <a:latin typeface="+mn-lt"/>
              <a:ea typeface="+mn-ea"/>
              <a:cs typeface="+mn-cs"/>
            </a:rPr>
            <a:t>今後も地方税のうち、固定資産税（国有資産等所在市町村交付金）等の減少が見込まれることから、歳入の確保、歳出の見直しを徹底し、歳入歳出の均衡が保てるよう備える必要がある。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全会計収支は黒字となっている。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また、令和２年度から東串良町簡易水道事業特別会計（法非適用企業）が東串良町水道事業（法適用企業）へ切り替わり、積立金を取り崩したため、令和元年度以前と比較すると高い水準となっている。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引き続き、水道料金及び国民健康保険税の適正化を図り、一般会計への負担を減少させ、それぞれの特別会計で効果的な事業展開を図り、黒字を継続できるように、財政健全化に努める。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7373207</v>
      </c>
      <c r="BO4" s="462"/>
      <c r="BP4" s="462"/>
      <c r="BQ4" s="462"/>
      <c r="BR4" s="462"/>
      <c r="BS4" s="462"/>
      <c r="BT4" s="462"/>
      <c r="BU4" s="463"/>
      <c r="BV4" s="461">
        <v>7581195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5.3</v>
      </c>
      <c r="CU4" s="602"/>
      <c r="CV4" s="602"/>
      <c r="CW4" s="602"/>
      <c r="CX4" s="602"/>
      <c r="CY4" s="602"/>
      <c r="CZ4" s="602"/>
      <c r="DA4" s="603"/>
      <c r="DB4" s="601">
        <v>6</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7174199</v>
      </c>
      <c r="BO5" s="433"/>
      <c r="BP5" s="433"/>
      <c r="BQ5" s="433"/>
      <c r="BR5" s="433"/>
      <c r="BS5" s="433"/>
      <c r="BT5" s="433"/>
      <c r="BU5" s="434"/>
      <c r="BV5" s="432">
        <v>7384376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89.2</v>
      </c>
      <c r="CU5" s="430"/>
      <c r="CV5" s="430"/>
      <c r="CW5" s="430"/>
      <c r="CX5" s="430"/>
      <c r="CY5" s="430"/>
      <c r="CZ5" s="430"/>
      <c r="DA5" s="431"/>
      <c r="DB5" s="429">
        <v>89.2</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199008</v>
      </c>
      <c r="BO6" s="433"/>
      <c r="BP6" s="433"/>
      <c r="BQ6" s="433"/>
      <c r="BR6" s="433"/>
      <c r="BS6" s="433"/>
      <c r="BT6" s="433"/>
      <c r="BU6" s="434"/>
      <c r="BV6" s="432">
        <v>196819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89.7</v>
      </c>
      <c r="CU6" s="576"/>
      <c r="CV6" s="576"/>
      <c r="CW6" s="576"/>
      <c r="CX6" s="576"/>
      <c r="CY6" s="576"/>
      <c r="CZ6" s="576"/>
      <c r="DA6" s="577"/>
      <c r="DB6" s="575">
        <v>90.2</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30503</v>
      </c>
      <c r="BO7" s="433"/>
      <c r="BP7" s="433"/>
      <c r="BQ7" s="433"/>
      <c r="BR7" s="433"/>
      <c r="BS7" s="433"/>
      <c r="BT7" s="433"/>
      <c r="BU7" s="434"/>
      <c r="BV7" s="432">
        <v>13225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3182767</v>
      </c>
      <c r="CU7" s="433"/>
      <c r="CV7" s="433"/>
      <c r="CW7" s="433"/>
      <c r="CX7" s="433"/>
      <c r="CY7" s="433"/>
      <c r="CZ7" s="433"/>
      <c r="DA7" s="434"/>
      <c r="DB7" s="432">
        <v>3055263</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168505</v>
      </c>
      <c r="BO8" s="433"/>
      <c r="BP8" s="433"/>
      <c r="BQ8" s="433"/>
      <c r="BR8" s="433"/>
      <c r="BS8" s="433"/>
      <c r="BT8" s="433"/>
      <c r="BU8" s="434"/>
      <c r="BV8" s="432">
        <v>183594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0.28999999999999998</v>
      </c>
      <c r="CU8" s="536"/>
      <c r="CV8" s="536"/>
      <c r="CW8" s="536"/>
      <c r="CX8" s="536"/>
      <c r="CY8" s="536"/>
      <c r="CZ8" s="536"/>
      <c r="DA8" s="537"/>
      <c r="DB8" s="535">
        <v>0.3</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6237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-15089</v>
      </c>
      <c r="BO9" s="433"/>
      <c r="BP9" s="433"/>
      <c r="BQ9" s="433"/>
      <c r="BR9" s="433"/>
      <c r="BS9" s="433"/>
      <c r="BT9" s="433"/>
      <c r="BU9" s="434"/>
      <c r="BV9" s="432">
        <v>-110351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16.8</v>
      </c>
      <c r="CU9" s="430"/>
      <c r="CV9" s="430"/>
      <c r="CW9" s="430"/>
      <c r="CX9" s="430"/>
      <c r="CY9" s="430"/>
      <c r="CZ9" s="430"/>
      <c r="DA9" s="431"/>
      <c r="DB9" s="429">
        <v>14.5</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112</v>
      </c>
      <c r="M10" s="389"/>
      <c r="N10" s="389"/>
      <c r="O10" s="389"/>
      <c r="P10" s="389"/>
      <c r="Q10" s="390"/>
      <c r="R10" s="385">
        <v>6530</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4425</v>
      </c>
      <c r="BO10" s="433"/>
      <c r="BP10" s="433"/>
      <c r="BQ10" s="433"/>
      <c r="BR10" s="433"/>
      <c r="BS10" s="433"/>
      <c r="BT10" s="433"/>
      <c r="BU10" s="434"/>
      <c r="BV10" s="432">
        <v>2629</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6453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220480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84"/>
      <c r="M13" s="516" t="s">
        <v>130</v>
      </c>
      <c r="N13" s="517"/>
      <c r="O13" s="517"/>
      <c r="P13" s="517"/>
      <c r="Q13" s="518"/>
      <c r="R13" s="519">
        <v>6259</v>
      </c>
      <c r="S13" s="520"/>
      <c r="T13" s="520"/>
      <c r="U13" s="520"/>
      <c r="V13" s="521"/>
      <c r="W13" s="522" t="s">
        <v>131</v>
      </c>
      <c r="X13" s="418"/>
      <c r="Y13" s="418"/>
      <c r="Z13" s="418"/>
      <c r="AA13" s="418"/>
      <c r="AB13" s="419"/>
      <c r="AC13" s="385">
        <v>982</v>
      </c>
      <c r="AD13" s="386"/>
      <c r="AE13" s="386"/>
      <c r="AF13" s="386"/>
      <c r="AG13" s="387"/>
      <c r="AH13" s="385">
        <v>1075</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-10664</v>
      </c>
      <c r="BO13" s="433"/>
      <c r="BP13" s="433"/>
      <c r="BQ13" s="433"/>
      <c r="BR13" s="433"/>
      <c r="BS13" s="433"/>
      <c r="BT13" s="433"/>
      <c r="BU13" s="434"/>
      <c r="BV13" s="432">
        <v>-328202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7.9</v>
      </c>
      <c r="CU13" s="430"/>
      <c r="CV13" s="430"/>
      <c r="CW13" s="430"/>
      <c r="CX13" s="430"/>
      <c r="CY13" s="430"/>
      <c r="CZ13" s="430"/>
      <c r="DA13" s="431"/>
      <c r="DB13" s="429">
        <v>7.8</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6510</v>
      </c>
      <c r="S14" s="520"/>
      <c r="T14" s="520"/>
      <c r="U14" s="520"/>
      <c r="V14" s="521"/>
      <c r="W14" s="523"/>
      <c r="X14" s="421"/>
      <c r="Y14" s="421"/>
      <c r="Z14" s="421"/>
      <c r="AA14" s="421"/>
      <c r="AB14" s="422"/>
      <c r="AC14" s="512">
        <v>30.7</v>
      </c>
      <c r="AD14" s="513"/>
      <c r="AE14" s="513"/>
      <c r="AF14" s="513"/>
      <c r="AG14" s="514"/>
      <c r="AH14" s="512">
        <v>33.1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c r="A15" s="175"/>
      <c r="B15" s="541"/>
      <c r="C15" s="542"/>
      <c r="D15" s="542"/>
      <c r="E15" s="542"/>
      <c r="F15" s="542"/>
      <c r="G15" s="542"/>
      <c r="H15" s="542"/>
      <c r="I15" s="542"/>
      <c r="J15" s="542"/>
      <c r="K15" s="543"/>
      <c r="L15" s="184"/>
      <c r="M15" s="516" t="s">
        <v>130</v>
      </c>
      <c r="N15" s="517"/>
      <c r="O15" s="517"/>
      <c r="P15" s="517"/>
      <c r="Q15" s="518"/>
      <c r="R15" s="519">
        <v>6339</v>
      </c>
      <c r="S15" s="520"/>
      <c r="T15" s="520"/>
      <c r="U15" s="520"/>
      <c r="V15" s="521"/>
      <c r="W15" s="522" t="s">
        <v>137</v>
      </c>
      <c r="X15" s="418"/>
      <c r="Y15" s="418"/>
      <c r="Z15" s="418"/>
      <c r="AA15" s="418"/>
      <c r="AB15" s="419"/>
      <c r="AC15" s="385">
        <v>571</v>
      </c>
      <c r="AD15" s="386"/>
      <c r="AE15" s="386"/>
      <c r="AF15" s="386"/>
      <c r="AG15" s="387"/>
      <c r="AH15" s="385">
        <v>584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830640</v>
      </c>
      <c r="BO15" s="462"/>
      <c r="BP15" s="462"/>
      <c r="BQ15" s="462"/>
      <c r="BR15" s="462"/>
      <c r="BS15" s="462"/>
      <c r="BT15" s="462"/>
      <c r="BU15" s="463"/>
      <c r="BV15" s="461">
        <v>821928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17.8</v>
      </c>
      <c r="AD16" s="513"/>
      <c r="AE16" s="513"/>
      <c r="AF16" s="513"/>
      <c r="AG16" s="514"/>
      <c r="AH16" s="512">
        <v>18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2945479</v>
      </c>
      <c r="BO16" s="433"/>
      <c r="BP16" s="433"/>
      <c r="BQ16" s="433"/>
      <c r="BR16" s="433"/>
      <c r="BS16" s="433"/>
      <c r="BT16" s="433"/>
      <c r="BU16" s="434"/>
      <c r="BV16" s="432">
        <v>2797881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1648</v>
      </c>
      <c r="AD17" s="386"/>
      <c r="AE17" s="386"/>
      <c r="AF17" s="386"/>
      <c r="AG17" s="387"/>
      <c r="AH17" s="385">
        <v>1589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1051207</v>
      </c>
      <c r="BO17" s="433"/>
      <c r="BP17" s="433"/>
      <c r="BQ17" s="433"/>
      <c r="BR17" s="433"/>
      <c r="BS17" s="433"/>
      <c r="BT17" s="433"/>
      <c r="BU17" s="434"/>
      <c r="BV17" s="432">
        <v>1043149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27.85</v>
      </c>
      <c r="M18" s="485"/>
      <c r="N18" s="485"/>
      <c r="O18" s="485"/>
      <c r="P18" s="485"/>
      <c r="Q18" s="485"/>
      <c r="R18" s="486"/>
      <c r="S18" s="486"/>
      <c r="T18" s="486"/>
      <c r="U18" s="486"/>
      <c r="V18" s="487"/>
      <c r="W18" s="503"/>
      <c r="X18" s="504"/>
      <c r="Y18" s="504"/>
      <c r="Z18" s="504"/>
      <c r="AA18" s="504"/>
      <c r="AB18" s="528"/>
      <c r="AC18" s="402">
        <v>51.5</v>
      </c>
      <c r="AD18" s="403"/>
      <c r="AE18" s="403"/>
      <c r="AF18" s="403"/>
      <c r="AG18" s="488"/>
      <c r="AH18" s="402">
        <v>48.9</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2891799</v>
      </c>
      <c r="BO18" s="433"/>
      <c r="BP18" s="433"/>
      <c r="BQ18" s="433"/>
      <c r="BR18" s="433"/>
      <c r="BS18" s="433"/>
      <c r="BT18" s="433"/>
      <c r="BU18" s="434"/>
      <c r="BV18" s="432">
        <v>2764446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224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3900827</v>
      </c>
      <c r="BO19" s="433"/>
      <c r="BP19" s="433"/>
      <c r="BQ19" s="433"/>
      <c r="BR19" s="433"/>
      <c r="BS19" s="433"/>
      <c r="BT19" s="433"/>
      <c r="BU19" s="434"/>
      <c r="BV19" s="432">
        <v>4077489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2772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5815200</v>
      </c>
      <c r="BO22" s="462"/>
      <c r="BP22" s="462"/>
      <c r="BQ22" s="462"/>
      <c r="BR22" s="462"/>
      <c r="BS22" s="462"/>
      <c r="BT22" s="462"/>
      <c r="BU22" s="463"/>
      <c r="BV22" s="461">
        <v>5718234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5668359</v>
      </c>
      <c r="BO23" s="433"/>
      <c r="BP23" s="433"/>
      <c r="BQ23" s="433"/>
      <c r="BR23" s="433"/>
      <c r="BS23" s="433"/>
      <c r="BT23" s="433"/>
      <c r="BU23" s="434"/>
      <c r="BV23" s="432">
        <v>5602520</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7590</v>
      </c>
      <c r="R24" s="386"/>
      <c r="S24" s="386"/>
      <c r="T24" s="386"/>
      <c r="U24" s="386"/>
      <c r="V24" s="387"/>
      <c r="W24" s="475"/>
      <c r="X24" s="412"/>
      <c r="Y24" s="413"/>
      <c r="Z24" s="388" t="s">
        <v>162</v>
      </c>
      <c r="AA24" s="389"/>
      <c r="AB24" s="389"/>
      <c r="AC24" s="389"/>
      <c r="AD24" s="389"/>
      <c r="AE24" s="389"/>
      <c r="AF24" s="389"/>
      <c r="AG24" s="390"/>
      <c r="AH24" s="385">
        <v>78</v>
      </c>
      <c r="AI24" s="386"/>
      <c r="AJ24" s="386"/>
      <c r="AK24" s="386"/>
      <c r="AL24" s="387"/>
      <c r="AM24" s="385">
        <v>232284</v>
      </c>
      <c r="AN24" s="386"/>
      <c r="AO24" s="386"/>
      <c r="AP24" s="386"/>
      <c r="AQ24" s="386"/>
      <c r="AR24" s="387"/>
      <c r="AS24" s="385">
        <v>2978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4184886</v>
      </c>
      <c r="BO24" s="433"/>
      <c r="BP24" s="433"/>
      <c r="BQ24" s="433"/>
      <c r="BR24" s="433"/>
      <c r="BS24" s="433"/>
      <c r="BT24" s="433"/>
      <c r="BU24" s="434"/>
      <c r="BV24" s="432">
        <v>3920785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1</v>
      </c>
      <c r="M25" s="386"/>
      <c r="N25" s="386"/>
      <c r="O25" s="386"/>
      <c r="P25" s="387"/>
      <c r="Q25" s="385">
        <v>5940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415682</v>
      </c>
      <c r="BO25" s="462"/>
      <c r="BP25" s="462"/>
      <c r="BQ25" s="462"/>
      <c r="BR25" s="462"/>
      <c r="BS25" s="462"/>
      <c r="BT25" s="462"/>
      <c r="BU25" s="463"/>
      <c r="BV25" s="461">
        <v>266569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5530</v>
      </c>
      <c r="R26" s="386"/>
      <c r="S26" s="386"/>
      <c r="T26" s="386"/>
      <c r="U26" s="386"/>
      <c r="V26" s="387"/>
      <c r="W26" s="475"/>
      <c r="X26" s="412"/>
      <c r="Y26" s="413"/>
      <c r="Z26" s="388" t="s">
        <v>168</v>
      </c>
      <c r="AA26" s="443"/>
      <c r="AB26" s="443"/>
      <c r="AC26" s="443"/>
      <c r="AD26" s="443"/>
      <c r="AE26" s="443"/>
      <c r="AF26" s="443"/>
      <c r="AG26" s="444"/>
      <c r="AH26" s="385">
        <v>2</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171</v>
      </c>
      <c r="F27" s="389"/>
      <c r="G27" s="389"/>
      <c r="H27" s="389"/>
      <c r="I27" s="389"/>
      <c r="J27" s="389"/>
      <c r="K27" s="390"/>
      <c r="L27" s="385">
        <v>1</v>
      </c>
      <c r="M27" s="386"/>
      <c r="N27" s="386"/>
      <c r="O27" s="386"/>
      <c r="P27" s="387"/>
      <c r="Q27" s="385">
        <v>3060</v>
      </c>
      <c r="R27" s="386"/>
      <c r="S27" s="386"/>
      <c r="T27" s="386"/>
      <c r="U27" s="386"/>
      <c r="V27" s="387"/>
      <c r="W27" s="475"/>
      <c r="X27" s="412"/>
      <c r="Y27" s="413"/>
      <c r="Z27" s="388" t="s">
        <v>172</v>
      </c>
      <c r="AA27" s="389"/>
      <c r="AB27" s="389"/>
      <c r="AC27" s="389"/>
      <c r="AD27" s="389"/>
      <c r="AE27" s="389"/>
      <c r="AF27" s="389"/>
      <c r="AG27" s="390"/>
      <c r="AH27" s="385">
        <v>2</v>
      </c>
      <c r="AI27" s="386"/>
      <c r="AJ27" s="386"/>
      <c r="AK27" s="386"/>
      <c r="AL27" s="387"/>
      <c r="AM27" s="385" t="s">
        <v>169</v>
      </c>
      <c r="AN27" s="386"/>
      <c r="AO27" s="386"/>
      <c r="AP27" s="386"/>
      <c r="AQ27" s="386"/>
      <c r="AR27" s="387"/>
      <c r="AS27" s="385" t="s">
        <v>169</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40517</v>
      </c>
      <c r="BO27" s="467"/>
      <c r="BP27" s="467"/>
      <c r="BQ27" s="467"/>
      <c r="BR27" s="467"/>
      <c r="BS27" s="467"/>
      <c r="BT27" s="467"/>
      <c r="BU27" s="468"/>
      <c r="BV27" s="466">
        <v>40517</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174</v>
      </c>
      <c r="F28" s="389"/>
      <c r="G28" s="389"/>
      <c r="H28" s="389"/>
      <c r="I28" s="389"/>
      <c r="J28" s="389"/>
      <c r="K28" s="390"/>
      <c r="L28" s="385">
        <v>1</v>
      </c>
      <c r="M28" s="386"/>
      <c r="N28" s="386"/>
      <c r="O28" s="386"/>
      <c r="P28" s="387"/>
      <c r="Q28" s="385">
        <v>2480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1737445</v>
      </c>
      <c r="BO28" s="462"/>
      <c r="BP28" s="462"/>
      <c r="BQ28" s="462"/>
      <c r="BR28" s="462"/>
      <c r="BS28" s="462"/>
      <c r="BT28" s="462"/>
      <c r="BU28" s="463"/>
      <c r="BV28" s="461">
        <v>1733021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177</v>
      </c>
      <c r="F29" s="389"/>
      <c r="G29" s="389"/>
      <c r="H29" s="389"/>
      <c r="I29" s="389"/>
      <c r="J29" s="389"/>
      <c r="K29" s="390"/>
      <c r="L29" s="385">
        <v>8</v>
      </c>
      <c r="M29" s="386"/>
      <c r="N29" s="386"/>
      <c r="O29" s="386"/>
      <c r="P29" s="387"/>
      <c r="Q29" s="385">
        <v>2270</v>
      </c>
      <c r="R29" s="386"/>
      <c r="S29" s="386"/>
      <c r="T29" s="386"/>
      <c r="U29" s="386"/>
      <c r="V29" s="387"/>
      <c r="W29" s="476"/>
      <c r="X29" s="477"/>
      <c r="Y29" s="478"/>
      <c r="Z29" s="388" t="s">
        <v>178</v>
      </c>
      <c r="AA29" s="389"/>
      <c r="AB29" s="389"/>
      <c r="AC29" s="389"/>
      <c r="AD29" s="389"/>
      <c r="AE29" s="389"/>
      <c r="AF29" s="389"/>
      <c r="AG29" s="390"/>
      <c r="AH29" s="385">
        <v>80</v>
      </c>
      <c r="AI29" s="386"/>
      <c r="AJ29" s="386"/>
      <c r="AK29" s="386"/>
      <c r="AL29" s="387"/>
      <c r="AM29" s="385">
        <v>240362</v>
      </c>
      <c r="AN29" s="386"/>
      <c r="AO29" s="386"/>
      <c r="AP29" s="386"/>
      <c r="AQ29" s="386"/>
      <c r="AR29" s="387"/>
      <c r="AS29" s="385">
        <v>3005</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353839</v>
      </c>
      <c r="BO29" s="433"/>
      <c r="BP29" s="433"/>
      <c r="BQ29" s="433"/>
      <c r="BR29" s="433"/>
      <c r="BS29" s="433"/>
      <c r="BT29" s="433"/>
      <c r="BU29" s="434"/>
      <c r="BV29" s="432">
        <v>338828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96.5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3005561</v>
      </c>
      <c r="BO30" s="467"/>
      <c r="BP30" s="467"/>
      <c r="BQ30" s="467"/>
      <c r="BR30" s="467"/>
      <c r="BS30" s="467"/>
      <c r="BT30" s="467"/>
      <c r="BU30" s="468"/>
      <c r="BV30" s="466">
        <v>2636442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東串良町国民健康保険特別会計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東串良町水道事業</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大隅肝属広域事務組合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東串良町介護保険特別会計（保険事業勘定）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大隅肝属地区消防組合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東串良町介護保険特別会計（サービス事業勘定）</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鹿児島県市町村総合事務組合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東串良町後期高齢者医療特別会計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鹿児島県後期高齢者医療広域連合（一般会計）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鹿児島県後期高齢者医療広域連合（特別会計）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zIVw1YpWOvxPSDe6rEliwLH/u5z6HNKeT2VIN+ReWBMNeOAb8jOIDUrbzC6JwAcNhU5AFlDbgMXmLbYLI9Iq1g==" saltValue="YC4WyEfnpQI7+lQDkBqQ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62" t="s">
        <v>533</v>
      </c>
      <c r="D34" s="1162"/>
      <c r="E34" s="1163"/>
      <c r="F34" s="32" t="s">
        <v>487</v>
      </c>
      <c r="G34" s="33">
        <v>9.7799999999999994</v>
      </c>
      <c r="H34" s="33">
        <v>8.73</v>
      </c>
      <c r="I34" s="33">
        <v>6.55</v>
      </c>
      <c r="J34" s="34">
        <v>6.47</v>
      </c>
      <c r="K34" s="22"/>
      <c r="L34" s="22"/>
      <c r="M34" s="22"/>
      <c r="N34" s="22"/>
      <c r="O34" s="22"/>
      <c r="P34" s="22"/>
    </row>
    <row r="35" spans="1:16" ht="39" customHeight="1">
      <c r="A35" s="22"/>
      <c r="B35" s="35"/>
      <c r="C35" s="1158" t="s">
        <v>534</v>
      </c>
      <c r="D35" s="1158"/>
      <c r="E35" s="1159"/>
      <c r="F35" s="36">
        <v>7.87</v>
      </c>
      <c r="G35" s="37">
        <v>8.16</v>
      </c>
      <c r="H35" s="37">
        <v>9.5399999999999991</v>
      </c>
      <c r="I35" s="37">
        <v>6</v>
      </c>
      <c r="J35" s="38">
        <v>5.29</v>
      </c>
      <c r="K35" s="22"/>
      <c r="L35" s="22"/>
      <c r="M35" s="22"/>
      <c r="N35" s="22"/>
      <c r="O35" s="22"/>
      <c r="P35" s="22"/>
    </row>
    <row r="36" spans="1:16" ht="39" customHeight="1">
      <c r="A36" s="22"/>
      <c r="B36" s="35"/>
      <c r="C36" s="1158" t="s">
        <v>535</v>
      </c>
      <c r="D36" s="1158"/>
      <c r="E36" s="1159"/>
      <c r="F36" s="36">
        <v>0.84</v>
      </c>
      <c r="G36" s="37">
        <v>1.86</v>
      </c>
      <c r="H36" s="37">
        <v>3.66</v>
      </c>
      <c r="I36" s="37">
        <v>1.52</v>
      </c>
      <c r="J36" s="38">
        <v>2.39</v>
      </c>
      <c r="K36" s="22"/>
      <c r="L36" s="22"/>
      <c r="M36" s="22"/>
      <c r="N36" s="22"/>
      <c r="O36" s="22"/>
      <c r="P36" s="22"/>
    </row>
    <row r="37" spans="1:16" ht="39" customHeight="1">
      <c r="A37" s="22"/>
      <c r="B37" s="35"/>
      <c r="C37" s="1158" t="s">
        <v>536</v>
      </c>
      <c r="D37" s="1158"/>
      <c r="E37" s="1159"/>
      <c r="F37" s="36">
        <v>2.59</v>
      </c>
      <c r="G37" s="37">
        <v>2.92</v>
      </c>
      <c r="H37" s="37">
        <v>2.83</v>
      </c>
      <c r="I37" s="37">
        <v>1.75</v>
      </c>
      <c r="J37" s="38">
        <v>1.52</v>
      </c>
      <c r="K37" s="22"/>
      <c r="L37" s="22"/>
      <c r="M37" s="22"/>
      <c r="N37" s="22"/>
      <c r="O37" s="22"/>
      <c r="P37" s="22"/>
    </row>
    <row r="38" spans="1:16" ht="39" customHeight="1">
      <c r="A38" s="22"/>
      <c r="B38" s="35"/>
      <c r="C38" s="1158" t="s">
        <v>537</v>
      </c>
      <c r="D38" s="1158"/>
      <c r="E38" s="1159"/>
      <c r="F38" s="36">
        <v>0.08</v>
      </c>
      <c r="G38" s="37">
        <v>0.03</v>
      </c>
      <c r="H38" s="37">
        <v>7.0000000000000007E-2</v>
      </c>
      <c r="I38" s="37">
        <v>0.11</v>
      </c>
      <c r="J38" s="38">
        <v>0.08</v>
      </c>
      <c r="K38" s="22"/>
      <c r="L38" s="22"/>
      <c r="M38" s="22"/>
      <c r="N38" s="22"/>
      <c r="O38" s="22"/>
      <c r="P38" s="22"/>
    </row>
    <row r="39" spans="1:16" ht="39" customHeight="1">
      <c r="A39" s="22"/>
      <c r="B39" s="35"/>
      <c r="C39" s="1158" t="s">
        <v>538</v>
      </c>
      <c r="D39" s="1158"/>
      <c r="E39" s="1159"/>
      <c r="F39" s="36">
        <v>0.02</v>
      </c>
      <c r="G39" s="37">
        <v>0.02</v>
      </c>
      <c r="H39" s="37">
        <v>0.01</v>
      </c>
      <c r="I39" s="37">
        <v>0.02</v>
      </c>
      <c r="J39" s="38">
        <v>0.02</v>
      </c>
      <c r="K39" s="22"/>
      <c r="L39" s="22"/>
      <c r="M39" s="22"/>
      <c r="N39" s="22"/>
      <c r="O39" s="22"/>
      <c r="P39" s="22"/>
    </row>
    <row r="40" spans="1:16" ht="39" customHeight="1">
      <c r="A40" s="22"/>
      <c r="B40" s="35"/>
      <c r="C40" s="1158"/>
      <c r="D40" s="1158"/>
      <c r="E40" s="1159"/>
      <c r="F40" s="36"/>
      <c r="G40" s="37"/>
      <c r="H40" s="37"/>
      <c r="I40" s="37"/>
      <c r="J40" s="38"/>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c r="A43" s="22"/>
      <c r="B43" s="40"/>
      <c r="C43" s="1160" t="s">
        <v>540</v>
      </c>
      <c r="D43" s="1160"/>
      <c r="E43" s="1161"/>
      <c r="F43" s="41">
        <v>0.77</v>
      </c>
      <c r="G43" s="42" t="s">
        <v>487</v>
      </c>
      <c r="H43" s="42" t="s">
        <v>487</v>
      </c>
      <c r="I43" s="42" t="s">
        <v>487</v>
      </c>
      <c r="J43" s="43" t="s">
        <v>487</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gk2PMaleDgRVOLN0DN2gmFmbj6pyZLrTGK1DpIz538kmBeIZ/qRla4VY1D6p59F88E/IeAGBOKcYf5jIjdGXfw==" saltValue="zCTSXwCIBA9jwK3NRE1x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c r="A45" s="46"/>
      <c r="B45" s="1187" t="s">
        <v>9</v>
      </c>
      <c r="C45" s="1188"/>
      <c r="D45" s="56"/>
      <c r="E45" s="1193" t="s">
        <v>10</v>
      </c>
      <c r="F45" s="1193"/>
      <c r="G45" s="1193"/>
      <c r="H45" s="1193"/>
      <c r="I45" s="1193"/>
      <c r="J45" s="1194"/>
      <c r="K45" s="57">
        <v>529</v>
      </c>
      <c r="L45" s="58">
        <v>547</v>
      </c>
      <c r="M45" s="58">
        <v>573</v>
      </c>
      <c r="N45" s="58">
        <v>604</v>
      </c>
      <c r="O45" s="59">
        <v>670</v>
      </c>
      <c r="P45" s="46"/>
      <c r="Q45" s="46"/>
      <c r="R45" s="46"/>
      <c r="S45" s="46"/>
      <c r="T45" s="46"/>
      <c r="U45" s="46"/>
    </row>
    <row r="46" spans="1:21" ht="30.75" customHeight="1">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c r="A48" s="46"/>
      <c r="B48" s="1189"/>
      <c r="C48" s="1190"/>
      <c r="D48" s="60"/>
      <c r="E48" s="1166" t="s">
        <v>13</v>
      </c>
      <c r="F48" s="1166"/>
      <c r="G48" s="1166"/>
      <c r="H48" s="1166"/>
      <c r="I48" s="1166"/>
      <c r="J48" s="1167"/>
      <c r="K48" s="61">
        <v>18</v>
      </c>
      <c r="L48" s="62">
        <v>13</v>
      </c>
      <c r="M48" s="62">
        <v>18</v>
      </c>
      <c r="N48" s="62">
        <v>19</v>
      </c>
      <c r="O48" s="63">
        <v>20</v>
      </c>
      <c r="P48" s="46"/>
      <c r="Q48" s="46"/>
      <c r="R48" s="46"/>
      <c r="S48" s="46"/>
      <c r="T48" s="46"/>
      <c r="U48" s="46"/>
    </row>
    <row r="49" spans="1:21" ht="30.75" customHeight="1">
      <c r="A49" s="46"/>
      <c r="B49" s="1189"/>
      <c r="C49" s="1190"/>
      <c r="D49" s="60"/>
      <c r="E49" s="1166" t="s">
        <v>14</v>
      </c>
      <c r="F49" s="1166"/>
      <c r="G49" s="1166"/>
      <c r="H49" s="1166"/>
      <c r="I49" s="1166"/>
      <c r="J49" s="1167"/>
      <c r="K49" s="61">
        <v>44</v>
      </c>
      <c r="L49" s="62">
        <v>45</v>
      </c>
      <c r="M49" s="62">
        <v>42</v>
      </c>
      <c r="N49" s="62">
        <v>39</v>
      </c>
      <c r="O49" s="63">
        <v>20</v>
      </c>
      <c r="P49" s="46"/>
      <c r="Q49" s="46"/>
      <c r="R49" s="46"/>
      <c r="S49" s="46"/>
      <c r="T49" s="46"/>
      <c r="U49" s="46"/>
    </row>
    <row r="50" spans="1:21" ht="30.75" customHeight="1">
      <c r="A50" s="46"/>
      <c r="B50" s="1189"/>
      <c r="C50" s="1190"/>
      <c r="D50" s="60"/>
      <c r="E50" s="1166" t="s">
        <v>15</v>
      </c>
      <c r="F50" s="1166"/>
      <c r="G50" s="1166"/>
      <c r="H50" s="1166"/>
      <c r="I50" s="1166"/>
      <c r="J50" s="1167"/>
      <c r="K50" s="61">
        <v>0</v>
      </c>
      <c r="L50" s="62">
        <v>0</v>
      </c>
      <c r="M50" s="62">
        <v>0</v>
      </c>
      <c r="N50" s="62">
        <v>0</v>
      </c>
      <c r="O50" s="63">
        <v>0</v>
      </c>
      <c r="P50" s="46"/>
      <c r="Q50" s="46"/>
      <c r="R50" s="46"/>
      <c r="S50" s="46"/>
      <c r="T50" s="46"/>
      <c r="U50" s="46"/>
    </row>
    <row r="51" spans="1:21" ht="30.75" customHeight="1">
      <c r="A51" s="46"/>
      <c r="B51" s="1191"/>
      <c r="C51" s="1192"/>
      <c r="D51" s="64"/>
      <c r="E51" s="1166" t="s">
        <v>16</v>
      </c>
      <c r="F51" s="1166"/>
      <c r="G51" s="1166"/>
      <c r="H51" s="1166"/>
      <c r="I51" s="1166"/>
      <c r="J51" s="1167"/>
      <c r="K51" s="61">
        <v>0</v>
      </c>
      <c r="L51" s="62" t="s">
        <v>487</v>
      </c>
      <c r="M51" s="62" t="s">
        <v>487</v>
      </c>
      <c r="N51" s="62" t="s">
        <v>487</v>
      </c>
      <c r="O51" s="63" t="s">
        <v>487</v>
      </c>
      <c r="P51" s="46"/>
      <c r="Q51" s="46"/>
      <c r="R51" s="46"/>
      <c r="S51" s="46"/>
      <c r="T51" s="46"/>
      <c r="U51" s="46"/>
    </row>
    <row r="52" spans="1:21" ht="30.75" customHeight="1">
      <c r="A52" s="46"/>
      <c r="B52" s="1164" t="s">
        <v>17</v>
      </c>
      <c r="C52" s="1165"/>
      <c r="D52" s="64"/>
      <c r="E52" s="1166" t="s">
        <v>18</v>
      </c>
      <c r="F52" s="1166"/>
      <c r="G52" s="1166"/>
      <c r="H52" s="1166"/>
      <c r="I52" s="1166"/>
      <c r="J52" s="1167"/>
      <c r="K52" s="61">
        <v>412</v>
      </c>
      <c r="L52" s="62">
        <v>413</v>
      </c>
      <c r="M52" s="62">
        <v>432</v>
      </c>
      <c r="N52" s="62">
        <v>448</v>
      </c>
      <c r="O52" s="63">
        <v>495</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179</v>
      </c>
      <c r="L53" s="67">
        <v>192</v>
      </c>
      <c r="M53" s="67">
        <v>201</v>
      </c>
      <c r="N53" s="67">
        <v>214</v>
      </c>
      <c r="O53" s="68">
        <v>215</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c r="B58" s="1172" t="s">
        <v>24</v>
      </c>
      <c r="C58" s="1173"/>
      <c r="D58" s="1178" t="s">
        <v>25</v>
      </c>
      <c r="E58" s="1179"/>
      <c r="F58" s="1179"/>
      <c r="G58" s="1179"/>
      <c r="H58" s="1179"/>
      <c r="I58" s="1179"/>
      <c r="J58" s="1180"/>
      <c r="K58" s="81"/>
      <c r="L58" s="82"/>
      <c r="M58" s="82"/>
      <c r="N58" s="82"/>
      <c r="O58" s="83"/>
    </row>
    <row r="59" spans="1:21" ht="31.5" customHeight="1">
      <c r="B59" s="1174"/>
      <c r="C59" s="1175"/>
      <c r="D59" s="1181" t="s">
        <v>26</v>
      </c>
      <c r="E59" s="1182"/>
      <c r="F59" s="1182"/>
      <c r="G59" s="1182"/>
      <c r="H59" s="1182"/>
      <c r="I59" s="1182"/>
      <c r="J59" s="1183"/>
      <c r="K59" s="84"/>
      <c r="L59" s="85"/>
      <c r="M59" s="85"/>
      <c r="N59" s="85"/>
      <c r="O59" s="86"/>
    </row>
    <row r="60" spans="1:21" ht="31.5" customHeight="1" thickBot="1">
      <c r="B60" s="1176"/>
      <c r="C60" s="1177"/>
      <c r="D60" s="1184" t="s">
        <v>27</v>
      </c>
      <c r="E60" s="1185"/>
      <c r="F60" s="1185"/>
      <c r="G60" s="1185"/>
      <c r="H60" s="1185"/>
      <c r="I60" s="1185"/>
      <c r="J60" s="1186"/>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5QRSQTT5v1xNPQ84xOLzzweHO3Hr/sCVcAxx5pBl6sVj1gGXN42/jHrw2iR8Evxh+gBJUS/XkqcFOgYCDECJQ==" saltValue="bfuIdoG4QmlgujELfRQy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526</v>
      </c>
      <c r="J40" s="101" t="s">
        <v>527</v>
      </c>
      <c r="K40" s="101" t="s">
        <v>528</v>
      </c>
      <c r="L40" s="101" t="s">
        <v>529</v>
      </c>
      <c r="M40" s="102" t="s">
        <v>530</v>
      </c>
    </row>
    <row r="41" spans="2:13" ht="27.75" customHeight="1">
      <c r="B41" s="1207" t="s">
        <v>30</v>
      </c>
      <c r="C41" s="1208"/>
      <c r="D41" s="103"/>
      <c r="E41" s="1209" t="s">
        <v>31</v>
      </c>
      <c r="F41" s="1209"/>
      <c r="G41" s="1209"/>
      <c r="H41" s="1210"/>
      <c r="I41" s="342">
        <v>5721</v>
      </c>
      <c r="J41" s="343">
        <v>5763</v>
      </c>
      <c r="K41" s="343">
        <v>5818</v>
      </c>
      <c r="L41" s="343">
        <v>5718</v>
      </c>
      <c r="M41" s="344">
        <v>5815</v>
      </c>
    </row>
    <row r="42" spans="2:13" ht="27.75" customHeight="1">
      <c r="B42" s="1197"/>
      <c r="C42" s="1198"/>
      <c r="D42" s="104"/>
      <c r="E42" s="1201" t="s">
        <v>32</v>
      </c>
      <c r="F42" s="1201"/>
      <c r="G42" s="1201"/>
      <c r="H42" s="1202"/>
      <c r="I42" s="345">
        <v>545</v>
      </c>
      <c r="J42" s="346">
        <v>425</v>
      </c>
      <c r="K42" s="346">
        <v>325</v>
      </c>
      <c r="L42" s="346">
        <v>202</v>
      </c>
      <c r="M42" s="347">
        <v>396</v>
      </c>
    </row>
    <row r="43" spans="2:13" ht="27.75" customHeight="1">
      <c r="B43" s="1197"/>
      <c r="C43" s="1198"/>
      <c r="D43" s="104"/>
      <c r="E43" s="1201" t="s">
        <v>33</v>
      </c>
      <c r="F43" s="1201"/>
      <c r="G43" s="1201"/>
      <c r="H43" s="1202"/>
      <c r="I43" s="345">
        <v>344</v>
      </c>
      <c r="J43" s="346">
        <v>271</v>
      </c>
      <c r="K43" s="346">
        <v>252</v>
      </c>
      <c r="L43" s="346">
        <v>235</v>
      </c>
      <c r="M43" s="347">
        <v>217</v>
      </c>
    </row>
    <row r="44" spans="2:13" ht="27.75" customHeight="1">
      <c r="B44" s="1197"/>
      <c r="C44" s="1198"/>
      <c r="D44" s="104"/>
      <c r="E44" s="1201" t="s">
        <v>34</v>
      </c>
      <c r="F44" s="1201"/>
      <c r="G44" s="1201"/>
      <c r="H44" s="1202"/>
      <c r="I44" s="345">
        <v>160</v>
      </c>
      <c r="J44" s="346">
        <v>114</v>
      </c>
      <c r="K44" s="346">
        <v>68</v>
      </c>
      <c r="L44" s="346">
        <v>40</v>
      </c>
      <c r="M44" s="347">
        <v>25</v>
      </c>
    </row>
    <row r="45" spans="2:13" ht="27.75" customHeight="1">
      <c r="B45" s="1197"/>
      <c r="C45" s="1198"/>
      <c r="D45" s="104"/>
      <c r="E45" s="1201" t="s">
        <v>35</v>
      </c>
      <c r="F45" s="1201"/>
      <c r="G45" s="1201"/>
      <c r="H45" s="1202"/>
      <c r="I45" s="345">
        <v>384</v>
      </c>
      <c r="J45" s="346">
        <v>300</v>
      </c>
      <c r="K45" s="346">
        <v>199</v>
      </c>
      <c r="L45" s="346">
        <v>108</v>
      </c>
      <c r="M45" s="347">
        <v>161</v>
      </c>
    </row>
    <row r="46" spans="2:13" ht="27.75" customHeight="1">
      <c r="B46" s="1197"/>
      <c r="C46" s="1198"/>
      <c r="D46" s="105"/>
      <c r="E46" s="1201" t="s">
        <v>36</v>
      </c>
      <c r="F46" s="1201"/>
      <c r="G46" s="1201"/>
      <c r="H46" s="1202"/>
      <c r="I46" s="345" t="s">
        <v>487</v>
      </c>
      <c r="J46" s="346" t="s">
        <v>487</v>
      </c>
      <c r="K46" s="346" t="s">
        <v>487</v>
      </c>
      <c r="L46" s="346" t="s">
        <v>487</v>
      </c>
      <c r="M46" s="347" t="s">
        <v>487</v>
      </c>
    </row>
    <row r="47" spans="2:13" ht="27.75" customHeight="1">
      <c r="B47" s="1197"/>
      <c r="C47" s="1198"/>
      <c r="D47" s="106"/>
      <c r="E47" s="1211" t="s">
        <v>37</v>
      </c>
      <c r="F47" s="1212"/>
      <c r="G47" s="1212"/>
      <c r="H47" s="1213"/>
      <c r="I47" s="345" t="s">
        <v>487</v>
      </c>
      <c r="J47" s="346" t="s">
        <v>487</v>
      </c>
      <c r="K47" s="346" t="s">
        <v>487</v>
      </c>
      <c r="L47" s="346" t="s">
        <v>487</v>
      </c>
      <c r="M47" s="347" t="s">
        <v>487</v>
      </c>
    </row>
    <row r="48" spans="2:13" ht="27.75" customHeight="1">
      <c r="B48" s="1197"/>
      <c r="C48" s="1198"/>
      <c r="D48" s="104"/>
      <c r="E48" s="1201" t="s">
        <v>38</v>
      </c>
      <c r="F48" s="1201"/>
      <c r="G48" s="1201"/>
      <c r="H48" s="1202"/>
      <c r="I48" s="345" t="s">
        <v>487</v>
      </c>
      <c r="J48" s="346" t="s">
        <v>487</v>
      </c>
      <c r="K48" s="346" t="s">
        <v>487</v>
      </c>
      <c r="L48" s="346" t="s">
        <v>487</v>
      </c>
      <c r="M48" s="347" t="s">
        <v>487</v>
      </c>
    </row>
    <row r="49" spans="2:13" ht="27.75" customHeight="1">
      <c r="B49" s="1199"/>
      <c r="C49" s="1200"/>
      <c r="D49" s="104"/>
      <c r="E49" s="1201" t="s">
        <v>39</v>
      </c>
      <c r="F49" s="1201"/>
      <c r="G49" s="1201"/>
      <c r="H49" s="1202"/>
      <c r="I49" s="345" t="s">
        <v>487</v>
      </c>
      <c r="J49" s="346" t="s">
        <v>487</v>
      </c>
      <c r="K49" s="346" t="s">
        <v>487</v>
      </c>
      <c r="L49" s="346" t="s">
        <v>487</v>
      </c>
      <c r="M49" s="347" t="s">
        <v>487</v>
      </c>
    </row>
    <row r="50" spans="2:13" ht="27.75" customHeight="1">
      <c r="B50" s="1195" t="s">
        <v>40</v>
      </c>
      <c r="C50" s="1196"/>
      <c r="D50" s="107"/>
      <c r="E50" s="1201" t="s">
        <v>41</v>
      </c>
      <c r="F50" s="1201"/>
      <c r="G50" s="1201"/>
      <c r="H50" s="1202"/>
      <c r="I50" s="345">
        <v>2738</v>
      </c>
      <c r="J50" s="346">
        <v>3101</v>
      </c>
      <c r="K50" s="346">
        <v>3887</v>
      </c>
      <c r="L50" s="346">
        <v>4864</v>
      </c>
      <c r="M50" s="347">
        <v>5253</v>
      </c>
    </row>
    <row r="51" spans="2:13" ht="27.75" customHeight="1">
      <c r="B51" s="1197"/>
      <c r="C51" s="1198"/>
      <c r="D51" s="104"/>
      <c r="E51" s="1201" t="s">
        <v>42</v>
      </c>
      <c r="F51" s="1201"/>
      <c r="G51" s="1201"/>
      <c r="H51" s="1202"/>
      <c r="I51" s="345">
        <v>67</v>
      </c>
      <c r="J51" s="346">
        <v>53</v>
      </c>
      <c r="K51" s="346">
        <v>39</v>
      </c>
      <c r="L51" s="346">
        <v>26</v>
      </c>
      <c r="M51" s="347">
        <v>16</v>
      </c>
    </row>
    <row r="52" spans="2:13" ht="27.75" customHeight="1">
      <c r="B52" s="1199"/>
      <c r="C52" s="1200"/>
      <c r="D52" s="104"/>
      <c r="E52" s="1201" t="s">
        <v>43</v>
      </c>
      <c r="F52" s="1201"/>
      <c r="G52" s="1201"/>
      <c r="H52" s="1202"/>
      <c r="I52" s="345">
        <v>4711</v>
      </c>
      <c r="J52" s="346">
        <v>4448</v>
      </c>
      <c r="K52" s="346">
        <v>4786</v>
      </c>
      <c r="L52" s="346">
        <v>4675</v>
      </c>
      <c r="M52" s="347">
        <v>4834</v>
      </c>
    </row>
    <row r="53" spans="2:13" ht="27.75" customHeight="1" thickBot="1">
      <c r="B53" s="1203" t="s">
        <v>19</v>
      </c>
      <c r="C53" s="1204"/>
      <c r="D53" s="108"/>
      <c r="E53" s="1205" t="s">
        <v>44</v>
      </c>
      <c r="F53" s="1205"/>
      <c r="G53" s="1205"/>
      <c r="H53" s="1206"/>
      <c r="I53" s="348">
        <v>-363</v>
      </c>
      <c r="J53" s="349">
        <v>-730</v>
      </c>
      <c r="K53" s="349">
        <v>-2050</v>
      </c>
      <c r="L53" s="349">
        <v>-3261</v>
      </c>
      <c r="M53" s="350">
        <v>-3487</v>
      </c>
    </row>
    <row r="54" spans="2:13" ht="27.75" customHeight="1">
      <c r="B54" s="109"/>
      <c r="C54" s="110"/>
      <c r="D54" s="110"/>
      <c r="E54" s="111"/>
      <c r="F54" s="111"/>
      <c r="G54" s="111"/>
      <c r="H54" s="111"/>
      <c r="I54" s="112"/>
      <c r="J54" s="112"/>
      <c r="K54" s="112"/>
      <c r="L54" s="112"/>
      <c r="M54" s="112"/>
    </row>
    <row r="55" spans="2:13" ht="13"/>
  </sheetData>
  <sheetProtection algorithmName="SHA-512" hashValue="PuGw1CDXBAFkgFMZNgogOLHNHizzkrKreMEy0vkVkAqSulAeZ+NVzV1+tV4ZJlptJ3CXnCghbEawVzNzYq6YLg==" saltValue="US7ESaiZF+09vlaQM6fB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528</v>
      </c>
      <c r="G54" s="117" t="s">
        <v>529</v>
      </c>
      <c r="H54" s="118" t="s">
        <v>530</v>
      </c>
    </row>
    <row r="55" spans="2:8" ht="52.5" customHeight="1">
      <c r="B55" s="119"/>
      <c r="C55" s="1222" t="s">
        <v>46</v>
      </c>
      <c r="D55" s="1222"/>
      <c r="E55" s="1223"/>
      <c r="F55" s="120">
        <v>1951</v>
      </c>
      <c r="G55" s="120">
        <v>1733</v>
      </c>
      <c r="H55" s="121">
        <v>1737</v>
      </c>
    </row>
    <row r="56" spans="2:8" ht="52.5" customHeight="1">
      <c r="B56" s="122"/>
      <c r="C56" s="1224" t="s">
        <v>47</v>
      </c>
      <c r="D56" s="1224"/>
      <c r="E56" s="1225"/>
      <c r="F56" s="123">
        <v>339</v>
      </c>
      <c r="G56" s="123">
        <v>339</v>
      </c>
      <c r="H56" s="124">
        <v>354</v>
      </c>
    </row>
    <row r="57" spans="2:8" ht="53.25" customHeight="1">
      <c r="B57" s="122"/>
      <c r="C57" s="1226" t="s">
        <v>48</v>
      </c>
      <c r="D57" s="1226"/>
      <c r="E57" s="1227"/>
      <c r="F57" s="125">
        <v>1442</v>
      </c>
      <c r="G57" s="125">
        <v>2636</v>
      </c>
      <c r="H57" s="126">
        <v>3006</v>
      </c>
    </row>
    <row r="58" spans="2:8" ht="45.75" customHeight="1">
      <c r="B58" s="127"/>
      <c r="C58" s="1214" t="s">
        <v>551</v>
      </c>
      <c r="D58" s="1215"/>
      <c r="E58" s="1216"/>
      <c r="F58" s="128">
        <v>1081</v>
      </c>
      <c r="G58" s="128">
        <v>1792</v>
      </c>
      <c r="H58" s="129">
        <v>2069</v>
      </c>
    </row>
    <row r="59" spans="2:8" ht="45.75" customHeight="1">
      <c r="B59" s="127"/>
      <c r="C59" s="1214" t="s">
        <v>552</v>
      </c>
      <c r="D59" s="1215"/>
      <c r="E59" s="1216"/>
      <c r="F59" s="128">
        <v>356</v>
      </c>
      <c r="G59" s="128">
        <v>830</v>
      </c>
      <c r="H59" s="129">
        <v>922</v>
      </c>
    </row>
    <row r="60" spans="2:8" ht="45.75" customHeight="1">
      <c r="B60" s="127"/>
      <c r="C60" s="1214" t="s">
        <v>553</v>
      </c>
      <c r="D60" s="1215"/>
      <c r="E60" s="1216"/>
      <c r="F60" s="128">
        <v>4</v>
      </c>
      <c r="G60" s="128">
        <v>7</v>
      </c>
      <c r="H60" s="129">
        <v>11</v>
      </c>
    </row>
    <row r="61" spans="2:8" ht="45.75" customHeight="1">
      <c r="B61" s="127"/>
      <c r="C61" s="1214" t="s">
        <v>554</v>
      </c>
      <c r="D61" s="1215"/>
      <c r="E61" s="1216"/>
      <c r="F61" s="128" t="s">
        <v>487</v>
      </c>
      <c r="G61" s="128">
        <v>5</v>
      </c>
      <c r="H61" s="129">
        <v>3</v>
      </c>
    </row>
    <row r="62" spans="2:8" ht="45.75" customHeight="1" thickBot="1">
      <c r="B62" s="130"/>
      <c r="C62" s="1217" t="s">
        <v>555</v>
      </c>
      <c r="D62" s="1218"/>
      <c r="E62" s="1219"/>
      <c r="F62" s="131">
        <v>1</v>
      </c>
      <c r="G62" s="131">
        <v>1</v>
      </c>
      <c r="H62" s="132">
        <v>1</v>
      </c>
    </row>
    <row r="63" spans="2:8" ht="52.5" customHeight="1" thickBot="1">
      <c r="B63" s="133"/>
      <c r="C63" s="1220" t="s">
        <v>49</v>
      </c>
      <c r="D63" s="1220"/>
      <c r="E63" s="1221"/>
      <c r="F63" s="134">
        <v>3732</v>
      </c>
      <c r="G63" s="134">
        <v>4708</v>
      </c>
      <c r="H63" s="135">
        <v>5097</v>
      </c>
    </row>
    <row r="64" spans="2:8" ht="13"/>
  </sheetData>
  <sheetProtection algorithmName="SHA-512" hashValue="W6FF6tpbWlN4hvH0s4e6NI1kb1BbFQipqqQ8QQ2aXZfxy0fb1mEh+Wthe+ehlbV0MuBX5ejYskoeME4Qw/gMBA==" saltValue="p2QAf2epAfKSXBa2m+mj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D1553-C8B7-45A4-8F39-31787E49F9A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c r="DD19" s="255"/>
      <c r="DE19" s="255"/>
    </row>
    <row r="20" spans="1:109" ht="13">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28" t="s">
        <v>567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560</v>
      </c>
    </row>
    <row r="50" spans="1:109" ht="13">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c r="B51" s="259"/>
      <c r="G51" s="1248"/>
      <c r="H51" s="1248"/>
      <c r="I51" s="1246"/>
      <c r="J51" s="1246"/>
      <c r="K51" s="1243"/>
      <c r="L51" s="1243"/>
      <c r="M51" s="1243"/>
      <c r="N51" s="1243"/>
      <c r="AM51" s="359"/>
      <c r="AN51" s="1244" t="s">
        <v>561</v>
      </c>
      <c r="AO51" s="1244"/>
      <c r="AP51" s="1244"/>
      <c r="AQ51" s="1244"/>
      <c r="AR51" s="1244"/>
      <c r="AS51" s="1244"/>
      <c r="AT51" s="1244"/>
      <c r="AU51" s="1244"/>
      <c r="AV51" s="1244"/>
      <c r="AW51" s="1244"/>
      <c r="AX51" s="1244"/>
      <c r="AY51" s="1244"/>
      <c r="AZ51" s="1244"/>
      <c r="BA51" s="1244"/>
      <c r="BB51" s="1244" t="s">
        <v>562</v>
      </c>
      <c r="BC51" s="1244"/>
      <c r="BD51" s="1244"/>
      <c r="BE51" s="1244"/>
      <c r="BF51" s="1244"/>
      <c r="BG51" s="1244"/>
      <c r="BH51" s="1244"/>
      <c r="BI51" s="1244"/>
      <c r="BJ51" s="1244"/>
      <c r="BK51" s="1244"/>
      <c r="BL51" s="1244"/>
      <c r="BM51" s="1244"/>
      <c r="BN51" s="1244"/>
      <c r="BO51" s="1244"/>
      <c r="BP51" s="1245"/>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c r="B52" s="259"/>
      <c r="G52" s="1248"/>
      <c r="H52" s="1248"/>
      <c r="I52" s="1246"/>
      <c r="J52" s="1246"/>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c r="A53" s="358"/>
      <c r="B53" s="259"/>
      <c r="G53" s="1248"/>
      <c r="H53" s="1248"/>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563</v>
      </c>
      <c r="BC53" s="1244"/>
      <c r="BD53" s="1244"/>
      <c r="BE53" s="1244"/>
      <c r="BF53" s="1244"/>
      <c r="BG53" s="1244"/>
      <c r="BH53" s="1244"/>
      <c r="BI53" s="1244"/>
      <c r="BJ53" s="1244"/>
      <c r="BK53" s="1244"/>
      <c r="BL53" s="1244"/>
      <c r="BM53" s="1244"/>
      <c r="BN53" s="1244"/>
      <c r="BO53" s="1244"/>
      <c r="BP53" s="1245"/>
      <c r="BQ53" s="1242"/>
      <c r="BR53" s="1242"/>
      <c r="BS53" s="1242"/>
      <c r="BT53" s="1242"/>
      <c r="BU53" s="1242"/>
      <c r="BV53" s="1242"/>
      <c r="BW53" s="1242"/>
      <c r="BX53" s="1242">
        <v>65.5</v>
      </c>
      <c r="BY53" s="1242"/>
      <c r="BZ53" s="1242"/>
      <c r="CA53" s="1242"/>
      <c r="CB53" s="1242"/>
      <c r="CC53" s="1242"/>
      <c r="CD53" s="1242"/>
      <c r="CE53" s="1242"/>
      <c r="CF53" s="1242">
        <v>65.900000000000006</v>
      </c>
      <c r="CG53" s="1242"/>
      <c r="CH53" s="1242"/>
      <c r="CI53" s="1242"/>
      <c r="CJ53" s="1242"/>
      <c r="CK53" s="1242"/>
      <c r="CL53" s="1242"/>
      <c r="CM53" s="1242"/>
      <c r="CN53" s="1242">
        <v>61.6</v>
      </c>
      <c r="CO53" s="1242"/>
      <c r="CP53" s="1242"/>
      <c r="CQ53" s="1242"/>
      <c r="CR53" s="1242"/>
      <c r="CS53" s="1242"/>
      <c r="CT53" s="1242"/>
      <c r="CU53" s="1242"/>
      <c r="CV53" s="1242">
        <v>62.7</v>
      </c>
      <c r="CW53" s="1242"/>
      <c r="CX53" s="1242"/>
      <c r="CY53" s="1242"/>
      <c r="CZ53" s="1242"/>
      <c r="DA53" s="1242"/>
      <c r="DB53" s="1242"/>
      <c r="DC53" s="1242"/>
    </row>
    <row r="54" spans="1:109" ht="13">
      <c r="A54" s="358"/>
      <c r="B54" s="259"/>
      <c r="G54" s="1248"/>
      <c r="H54" s="1248"/>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c r="A55" s="358"/>
      <c r="B55" s="259"/>
      <c r="G55" s="1237"/>
      <c r="H55" s="1237"/>
      <c r="I55" s="1237"/>
      <c r="J55" s="1237"/>
      <c r="K55" s="1243"/>
      <c r="L55" s="1243"/>
      <c r="M55" s="1243"/>
      <c r="N55" s="1243"/>
      <c r="AN55" s="1241" t="s">
        <v>564</v>
      </c>
      <c r="AO55" s="1241"/>
      <c r="AP55" s="1241"/>
      <c r="AQ55" s="1241"/>
      <c r="AR55" s="1241"/>
      <c r="AS55" s="1241"/>
      <c r="AT55" s="1241"/>
      <c r="AU55" s="1241"/>
      <c r="AV55" s="1241"/>
      <c r="AW55" s="1241"/>
      <c r="AX55" s="1241"/>
      <c r="AY55" s="1241"/>
      <c r="AZ55" s="1241"/>
      <c r="BA55" s="1241"/>
      <c r="BB55" s="1244" t="s">
        <v>562</v>
      </c>
      <c r="BC55" s="1244"/>
      <c r="BD55" s="1244"/>
      <c r="BE55" s="1244"/>
      <c r="BF55" s="1244"/>
      <c r="BG55" s="1244"/>
      <c r="BH55" s="1244"/>
      <c r="BI55" s="1244"/>
      <c r="BJ55" s="1244"/>
      <c r="BK55" s="1244"/>
      <c r="BL55" s="1244"/>
      <c r="BM55" s="1244"/>
      <c r="BN55" s="1244"/>
      <c r="BO55" s="1244"/>
      <c r="BP55" s="1245"/>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c r="B57" s="362"/>
      <c r="G57" s="1237"/>
      <c r="H57" s="1237"/>
      <c r="I57" s="1247"/>
      <c r="J57" s="1247"/>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563</v>
      </c>
      <c r="BC57" s="1244"/>
      <c r="BD57" s="1244"/>
      <c r="BE57" s="1244"/>
      <c r="BF57" s="1244"/>
      <c r="BG57" s="1244"/>
      <c r="BH57" s="1244"/>
      <c r="BI57" s="1244"/>
      <c r="BJ57" s="1244"/>
      <c r="BK57" s="1244"/>
      <c r="BL57" s="1244"/>
      <c r="BM57" s="1244"/>
      <c r="BN57" s="1244"/>
      <c r="BO57" s="1244"/>
      <c r="BP57" s="1245"/>
      <c r="BQ57" s="1242"/>
      <c r="BR57" s="1242"/>
      <c r="BS57" s="1242"/>
      <c r="BT57" s="1242"/>
      <c r="BU57" s="1242"/>
      <c r="BV57" s="1242"/>
      <c r="BW57" s="1242"/>
      <c r="BX57" s="1242">
        <v>64.400000000000006</v>
      </c>
      <c r="BY57" s="1242"/>
      <c r="BZ57" s="1242"/>
      <c r="CA57" s="1242"/>
      <c r="CB57" s="1242"/>
      <c r="CC57" s="1242"/>
      <c r="CD57" s="1242"/>
      <c r="CE57" s="1242"/>
      <c r="CF57" s="1242">
        <v>65.3</v>
      </c>
      <c r="CG57" s="1242"/>
      <c r="CH57" s="1242"/>
      <c r="CI57" s="1242"/>
      <c r="CJ57" s="1242"/>
      <c r="CK57" s="1242"/>
      <c r="CL57" s="1242"/>
      <c r="CM57" s="1242"/>
      <c r="CN57" s="1242">
        <v>66.7</v>
      </c>
      <c r="CO57" s="1242"/>
      <c r="CP57" s="1242"/>
      <c r="CQ57" s="1242"/>
      <c r="CR57" s="1242"/>
      <c r="CS57" s="1242"/>
      <c r="CT57" s="1242"/>
      <c r="CU57" s="1242"/>
      <c r="CV57" s="1242">
        <v>67.2</v>
      </c>
      <c r="CW57" s="1242"/>
      <c r="CX57" s="1242"/>
      <c r="CY57" s="1242"/>
      <c r="CZ57" s="1242"/>
      <c r="DA57" s="1242"/>
      <c r="DB57" s="1242"/>
      <c r="DC57" s="1242"/>
      <c r="DD57" s="363"/>
      <c r="DE57" s="362"/>
    </row>
    <row r="58" spans="1:109" s="358" customFormat="1" ht="13">
      <c r="A58" s="255"/>
      <c r="B58" s="362"/>
      <c r="G58" s="1237"/>
      <c r="H58" s="1237"/>
      <c r="I58" s="1247"/>
      <c r="J58" s="1247"/>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565</v>
      </c>
    </row>
    <row r="64" spans="1:109" ht="13">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28" t="s">
        <v>568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560</v>
      </c>
    </row>
    <row r="72" spans="2:107" ht="13">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ht="13">
      <c r="B73" s="259"/>
      <c r="G73" s="1248"/>
      <c r="H73" s="1248"/>
      <c r="I73" s="1248"/>
      <c r="J73" s="1248"/>
      <c r="K73" s="1249"/>
      <c r="L73" s="1249"/>
      <c r="M73" s="1249"/>
      <c r="N73" s="1249"/>
      <c r="AM73" s="359"/>
      <c r="AN73" s="1244" t="s">
        <v>561</v>
      </c>
      <c r="AO73" s="1244"/>
      <c r="AP73" s="1244"/>
      <c r="AQ73" s="1244"/>
      <c r="AR73" s="1244"/>
      <c r="AS73" s="1244"/>
      <c r="AT73" s="1244"/>
      <c r="AU73" s="1244"/>
      <c r="AV73" s="1244"/>
      <c r="AW73" s="1244"/>
      <c r="AX73" s="1244"/>
      <c r="AY73" s="1244"/>
      <c r="AZ73" s="1244"/>
      <c r="BA73" s="1244"/>
      <c r="BB73" s="1244" t="s">
        <v>562</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c r="B74" s="259"/>
      <c r="G74" s="1248"/>
      <c r="H74" s="1248"/>
      <c r="I74" s="1248"/>
      <c r="J74" s="1248"/>
      <c r="K74" s="1249"/>
      <c r="L74" s="1249"/>
      <c r="M74" s="1249"/>
      <c r="N74" s="1249"/>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c r="B75" s="259"/>
      <c r="G75" s="1248"/>
      <c r="H75" s="1248"/>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566</v>
      </c>
      <c r="BC75" s="1244"/>
      <c r="BD75" s="1244"/>
      <c r="BE75" s="1244"/>
      <c r="BF75" s="1244"/>
      <c r="BG75" s="1244"/>
      <c r="BH75" s="1244"/>
      <c r="BI75" s="1244"/>
      <c r="BJ75" s="1244"/>
      <c r="BK75" s="1244"/>
      <c r="BL75" s="1244"/>
      <c r="BM75" s="1244"/>
      <c r="BN75" s="1244"/>
      <c r="BO75" s="1244"/>
      <c r="BP75" s="1242">
        <v>7.4</v>
      </c>
      <c r="BQ75" s="1242"/>
      <c r="BR75" s="1242"/>
      <c r="BS75" s="1242"/>
      <c r="BT75" s="1242"/>
      <c r="BU75" s="1242"/>
      <c r="BV75" s="1242"/>
      <c r="BW75" s="1242"/>
      <c r="BX75" s="1242">
        <v>7.8</v>
      </c>
      <c r="BY75" s="1242"/>
      <c r="BZ75" s="1242"/>
      <c r="CA75" s="1242"/>
      <c r="CB75" s="1242"/>
      <c r="CC75" s="1242"/>
      <c r="CD75" s="1242"/>
      <c r="CE75" s="1242"/>
      <c r="CF75" s="1242">
        <v>7.7</v>
      </c>
      <c r="CG75" s="1242"/>
      <c r="CH75" s="1242"/>
      <c r="CI75" s="1242"/>
      <c r="CJ75" s="1242"/>
      <c r="CK75" s="1242"/>
      <c r="CL75" s="1242"/>
      <c r="CM75" s="1242"/>
      <c r="CN75" s="1242">
        <v>7.8</v>
      </c>
      <c r="CO75" s="1242"/>
      <c r="CP75" s="1242"/>
      <c r="CQ75" s="1242"/>
      <c r="CR75" s="1242"/>
      <c r="CS75" s="1242"/>
      <c r="CT75" s="1242"/>
      <c r="CU75" s="1242"/>
      <c r="CV75" s="1242">
        <v>7.9</v>
      </c>
      <c r="CW75" s="1242"/>
      <c r="CX75" s="1242"/>
      <c r="CY75" s="1242"/>
      <c r="CZ75" s="1242"/>
      <c r="DA75" s="1242"/>
      <c r="DB75" s="1242"/>
      <c r="DC75" s="1242"/>
    </row>
    <row r="76" spans="2:107" ht="13">
      <c r="B76" s="259"/>
      <c r="G76" s="1248"/>
      <c r="H76" s="1248"/>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c r="B77" s="259"/>
      <c r="G77" s="1237"/>
      <c r="H77" s="1237"/>
      <c r="I77" s="1237"/>
      <c r="J77" s="1237"/>
      <c r="K77" s="1249"/>
      <c r="L77" s="1249"/>
      <c r="M77" s="1249"/>
      <c r="N77" s="1249"/>
      <c r="AN77" s="1241" t="s">
        <v>564</v>
      </c>
      <c r="AO77" s="1241"/>
      <c r="AP77" s="1241"/>
      <c r="AQ77" s="1241"/>
      <c r="AR77" s="1241"/>
      <c r="AS77" s="1241"/>
      <c r="AT77" s="1241"/>
      <c r="AU77" s="1241"/>
      <c r="AV77" s="1241"/>
      <c r="AW77" s="1241"/>
      <c r="AX77" s="1241"/>
      <c r="AY77" s="1241"/>
      <c r="AZ77" s="1241"/>
      <c r="BA77" s="1241"/>
      <c r="BB77" s="1244" t="s">
        <v>562</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c r="B78" s="259"/>
      <c r="G78" s="1237"/>
      <c r="H78" s="1237"/>
      <c r="I78" s="1237"/>
      <c r="J78" s="1237"/>
      <c r="K78" s="1249"/>
      <c r="L78" s="1249"/>
      <c r="M78" s="1249"/>
      <c r="N78" s="1249"/>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c r="B79" s="259"/>
      <c r="G79" s="1237"/>
      <c r="H79" s="1237"/>
      <c r="I79" s="1247"/>
      <c r="J79" s="1247"/>
      <c r="K79" s="1250"/>
      <c r="L79" s="1250"/>
      <c r="M79" s="1250"/>
      <c r="N79" s="1250"/>
      <c r="AN79" s="1241"/>
      <c r="AO79" s="1241"/>
      <c r="AP79" s="1241"/>
      <c r="AQ79" s="1241"/>
      <c r="AR79" s="1241"/>
      <c r="AS79" s="1241"/>
      <c r="AT79" s="1241"/>
      <c r="AU79" s="1241"/>
      <c r="AV79" s="1241"/>
      <c r="AW79" s="1241"/>
      <c r="AX79" s="1241"/>
      <c r="AY79" s="1241"/>
      <c r="AZ79" s="1241"/>
      <c r="BA79" s="1241"/>
      <c r="BB79" s="1244" t="s">
        <v>566</v>
      </c>
      <c r="BC79" s="1244"/>
      <c r="BD79" s="1244"/>
      <c r="BE79" s="1244"/>
      <c r="BF79" s="1244"/>
      <c r="BG79" s="1244"/>
      <c r="BH79" s="1244"/>
      <c r="BI79" s="1244"/>
      <c r="BJ79" s="1244"/>
      <c r="BK79" s="1244"/>
      <c r="BL79" s="1244"/>
      <c r="BM79" s="1244"/>
      <c r="BN79" s="1244"/>
      <c r="BO79" s="1244"/>
      <c r="BP79" s="1242">
        <v>8.6</v>
      </c>
      <c r="BQ79" s="1242"/>
      <c r="BR79" s="1242"/>
      <c r="BS79" s="1242"/>
      <c r="BT79" s="1242"/>
      <c r="BU79" s="1242"/>
      <c r="BV79" s="1242"/>
      <c r="BW79" s="1242"/>
      <c r="BX79" s="1242">
        <v>8.9</v>
      </c>
      <c r="BY79" s="1242"/>
      <c r="BZ79" s="1242"/>
      <c r="CA79" s="1242"/>
      <c r="CB79" s="1242"/>
      <c r="CC79" s="1242"/>
      <c r="CD79" s="1242"/>
      <c r="CE79" s="1242"/>
      <c r="CF79" s="1242">
        <v>8.9</v>
      </c>
      <c r="CG79" s="1242"/>
      <c r="CH79" s="1242"/>
      <c r="CI79" s="1242"/>
      <c r="CJ79" s="1242"/>
      <c r="CK79" s="1242"/>
      <c r="CL79" s="1242"/>
      <c r="CM79" s="1242"/>
      <c r="CN79" s="1242">
        <v>9.1</v>
      </c>
      <c r="CO79" s="1242"/>
      <c r="CP79" s="1242"/>
      <c r="CQ79" s="1242"/>
      <c r="CR79" s="1242"/>
      <c r="CS79" s="1242"/>
      <c r="CT79" s="1242"/>
      <c r="CU79" s="1242"/>
      <c r="CV79" s="1242">
        <v>9.3000000000000007</v>
      </c>
      <c r="CW79" s="1242"/>
      <c r="CX79" s="1242"/>
      <c r="CY79" s="1242"/>
      <c r="CZ79" s="1242"/>
      <c r="DA79" s="1242"/>
      <c r="DB79" s="1242"/>
      <c r="DC79" s="1242"/>
    </row>
    <row r="80" spans="2:107" ht="13">
      <c r="B80" s="259"/>
      <c r="G80" s="1237"/>
      <c r="H80" s="1237"/>
      <c r="I80" s="1247"/>
      <c r="J80" s="1247"/>
      <c r="K80" s="1250"/>
      <c r="L80" s="1250"/>
      <c r="M80" s="1250"/>
      <c r="N80" s="1250"/>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sMY/ootYVaMVz7PF26sZJsSHSSMEFabqb3UToZrYgk8VPuY4liHfE/qE/fuVVfadKyif/TyIL0Ateq6xQdisCw==" saltValue="5B2toQFqRdr5gQItQxLD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86E77-443E-4735-84C9-6CD2527B923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476</v>
      </c>
    </row>
  </sheetData>
  <sheetProtection algorithmName="SHA-512" hashValue="XT4KGzXriCeN4l5/Kkkwjm5Crs3QcZRB0rsgqrNdnxYQ+vCoV3clMB2k8Ica+ujZ7OlnEzM/clQL3OQCPWCF7w==" saltValue="oFGCvsNRILdd4sAGAO8D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4E2A3-47FD-4461-8295-A991B34E9A82}">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476</v>
      </c>
    </row>
  </sheetData>
  <sheetProtection algorithmName="SHA-512" hashValue="6hKl1vI+wTMDPfZ28C30dKNOT7cECV+ngR5hpBA5/qkwcZlld/9y6UEJrtGZdXW9mJ1rHe7uQ5Mslr1yhowgvQ==" saltValue="DsmmhL5EkpE0BmWlUsbE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525</v>
      </c>
      <c r="G2" s="149"/>
      <c r="H2" s="150"/>
    </row>
    <row r="3" spans="1:8">
      <c r="A3" s="146" t="s">
        <v>518</v>
      </c>
      <c r="B3" s="151"/>
      <c r="C3" s="152"/>
      <c r="D3" s="153">
        <v>169646</v>
      </c>
      <c r="E3" s="154"/>
      <c r="F3" s="155">
        <v>190274</v>
      </c>
      <c r="G3" s="156"/>
      <c r="H3" s="157"/>
    </row>
    <row r="4" spans="1:8">
      <c r="A4" s="158"/>
      <c r="B4" s="159"/>
      <c r="C4" s="160"/>
      <c r="D4" s="161">
        <v>58680</v>
      </c>
      <c r="E4" s="162"/>
      <c r="F4" s="163">
        <v>88584</v>
      </c>
      <c r="G4" s="164"/>
      <c r="H4" s="165"/>
    </row>
    <row r="5" spans="1:8">
      <c r="A5" s="146" t="s">
        <v>520</v>
      </c>
      <c r="B5" s="151"/>
      <c r="C5" s="152"/>
      <c r="D5" s="153">
        <v>156025</v>
      </c>
      <c r="E5" s="154"/>
      <c r="F5" s="155">
        <v>200194</v>
      </c>
      <c r="G5" s="156"/>
      <c r="H5" s="157"/>
    </row>
    <row r="6" spans="1:8">
      <c r="A6" s="158"/>
      <c r="B6" s="159"/>
      <c r="C6" s="160"/>
      <c r="D6" s="161">
        <v>51491</v>
      </c>
      <c r="E6" s="162"/>
      <c r="F6" s="163">
        <v>106422</v>
      </c>
      <c r="G6" s="164"/>
      <c r="H6" s="165"/>
    </row>
    <row r="7" spans="1:8">
      <c r="A7" s="146" t="s">
        <v>521</v>
      </c>
      <c r="B7" s="151"/>
      <c r="C7" s="152"/>
      <c r="D7" s="153">
        <v>136836</v>
      </c>
      <c r="E7" s="154"/>
      <c r="F7" s="155">
        <v>196914</v>
      </c>
      <c r="G7" s="156"/>
      <c r="H7" s="157"/>
    </row>
    <row r="8" spans="1:8">
      <c r="A8" s="158"/>
      <c r="B8" s="159"/>
      <c r="C8" s="160"/>
      <c r="D8" s="161">
        <v>52895</v>
      </c>
      <c r="E8" s="162"/>
      <c r="F8" s="163">
        <v>98966</v>
      </c>
      <c r="G8" s="164"/>
      <c r="H8" s="165"/>
    </row>
    <row r="9" spans="1:8">
      <c r="A9" s="146" t="s">
        <v>522</v>
      </c>
      <c r="B9" s="151"/>
      <c r="C9" s="152"/>
      <c r="D9" s="153">
        <v>121941</v>
      </c>
      <c r="E9" s="154"/>
      <c r="F9" s="155">
        <v>204757</v>
      </c>
      <c r="G9" s="156"/>
      <c r="H9" s="157"/>
    </row>
    <row r="10" spans="1:8">
      <c r="A10" s="158"/>
      <c r="B10" s="159"/>
      <c r="C10" s="160"/>
      <c r="D10" s="161">
        <v>49602</v>
      </c>
      <c r="E10" s="162"/>
      <c r="F10" s="163">
        <v>106071</v>
      </c>
      <c r="G10" s="164"/>
      <c r="H10" s="165"/>
    </row>
    <row r="11" spans="1:8">
      <c r="A11" s="146" t="s">
        <v>523</v>
      </c>
      <c r="B11" s="151"/>
      <c r="C11" s="152"/>
      <c r="D11" s="153">
        <v>191806</v>
      </c>
      <c r="E11" s="154"/>
      <c r="F11" s="155">
        <v>194971</v>
      </c>
      <c r="G11" s="156"/>
      <c r="H11" s="157"/>
    </row>
    <row r="12" spans="1:8">
      <c r="A12" s="158"/>
      <c r="B12" s="159"/>
      <c r="C12" s="166"/>
      <c r="D12" s="161">
        <v>51716</v>
      </c>
      <c r="E12" s="162"/>
      <c r="F12" s="163">
        <v>105966</v>
      </c>
      <c r="G12" s="164"/>
      <c r="H12" s="165"/>
    </row>
    <row r="13" spans="1:8">
      <c r="A13" s="146"/>
      <c r="B13" s="151"/>
      <c r="C13" s="152"/>
      <c r="D13" s="153">
        <v>155251</v>
      </c>
      <c r="E13" s="154"/>
      <c r="F13" s="155">
        <v>197422</v>
      </c>
      <c r="G13" s="167"/>
      <c r="H13" s="157"/>
    </row>
    <row r="14" spans="1:8">
      <c r="A14" s="158"/>
      <c r="B14" s="159"/>
      <c r="C14" s="160"/>
      <c r="D14" s="161">
        <v>52877</v>
      </c>
      <c r="E14" s="162"/>
      <c r="F14" s="163">
        <v>101202</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7.87</v>
      </c>
      <c r="C19" s="168">
        <f>ROUND(VALUE(SUBSTITUTE(実質収支比率等に係る経年分析!G$48,"▲","-")),2)</f>
        <v>8.17</v>
      </c>
      <c r="D19" s="168">
        <f>ROUND(VALUE(SUBSTITUTE(実質収支比率等に係る経年分析!H$48,"▲","-")),2)</f>
        <v>9.5399999999999991</v>
      </c>
      <c r="E19" s="168">
        <f>ROUND(VALUE(SUBSTITUTE(実質収支比率等に係る経年分析!I$48,"▲","-")),2)</f>
        <v>6.01</v>
      </c>
      <c r="F19" s="168">
        <f>ROUND(VALUE(SUBSTITUTE(実質収支比率等に係る経年分析!J$48,"▲","-")),2)</f>
        <v>5.29</v>
      </c>
    </row>
    <row r="20" spans="1:11">
      <c r="A20" s="168" t="s">
        <v>53</v>
      </c>
      <c r="B20" s="168">
        <f>ROUND(VALUE(SUBSTITUTE(実質収支比率等に係る経年分析!F$47,"▲","-")),2)</f>
        <v>63.72</v>
      </c>
      <c r="C20" s="168">
        <f>ROUND(VALUE(SUBSTITUTE(実質収支比率等に係る経年分析!G$47,"▲","-")),2)</f>
        <v>64.02</v>
      </c>
      <c r="D20" s="168">
        <f>ROUND(VALUE(SUBSTITUTE(実質収支比率等に係る経年分析!H$47,"▲","-")),2)</f>
        <v>63.32</v>
      </c>
      <c r="E20" s="168">
        <f>ROUND(VALUE(SUBSTITUTE(実質収支比率等に係る経年分析!I$47,"▲","-")),2)</f>
        <v>56.72</v>
      </c>
      <c r="F20" s="168">
        <f>ROUND(VALUE(SUBSTITUTE(実質収支比率等に係る経年分析!J$47,"▲","-")),2)</f>
        <v>54.59</v>
      </c>
    </row>
    <row r="21" spans="1:11">
      <c r="A21" s="168" t="s">
        <v>54</v>
      </c>
      <c r="B21" s="168">
        <f>IF(ISNUMBER(VALUE(SUBSTITUTE(実質収支比率等に係る経年分析!F$49,"▲","-"))),ROUND(VALUE(SUBSTITUTE(実質収支比率等に係る経年分析!F$49,"▲","-")),2),NA())</f>
        <v>1.84</v>
      </c>
      <c r="C21" s="168">
        <f>IF(ISNUMBER(VALUE(SUBSTITUTE(実質収支比率等に係る経年分析!G$49,"▲","-"))),ROUND(VALUE(SUBSTITUTE(実質収支比率等に係る経年分析!G$49,"▲","-")),2),NA())</f>
        <v>4.47</v>
      </c>
      <c r="D21" s="168">
        <f>IF(ISNUMBER(VALUE(SUBSTITUTE(実質収支比率等に係る経年分析!H$49,"▲","-"))),ROUND(VALUE(SUBSTITUTE(実質収支比率等に係る経年分析!H$49,"▲","-")),2),NA())</f>
        <v>5.77</v>
      </c>
      <c r="E21" s="168">
        <f>IF(ISNUMBER(VALUE(SUBSTITUTE(実質収支比率等に係る経年分析!I$49,"▲","-"))),ROUND(VALUE(SUBSTITUTE(実質収支比率等に係る経年分析!I$49,"▲","-")),2),NA())</f>
        <v>-10.74</v>
      </c>
      <c r="F21" s="168">
        <f>IF(ISNUMBER(VALUE(SUBSTITUTE(実質収支比率等に係る経年分析!J$49,"▲","-"))),ROUND(VALUE(SUBSTITUTE(実質収支比率等に係る経年分析!J$49,"▲","-")),2),NA())</f>
        <v>-0.34</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0.77</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str">
        <f>IF(連結実質赤字比率に係る赤字・黒字の構成分析!C$39="",NA(),連結実質赤字比率に係る赤字・黒字の構成分析!C$39)</f>
        <v>東串良町後期高齢者医療特別会計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c r="A32" s="169" t="str">
        <f>IF(連結実質赤字比率に係る赤字・黒字の構成分析!C$38="",NA(),連結実質赤字比率に係る赤字・黒字の構成分析!C$38)</f>
        <v>東串良町介護保険特別会計（サービス事業勘定）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c r="A33" s="169" t="str">
        <f>IF(連結実質赤字比率に係る赤字・黒字の構成分析!C$37="",NA(),連結実質赤字比率に係る赤字・黒字の構成分析!C$37)</f>
        <v>東串良町介護保険特別会計（保険事業勘定）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2.59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2.92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2.83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1.52</v>
      </c>
    </row>
    <row r="34" spans="1:16">
      <c r="A34" s="169" t="str">
        <f>IF(連結実質赤字比率に係る赤字・黒字の構成分析!C$36="",NA(),連結実質赤字比率に係る赤字・黒字の構成分析!C$36)</f>
        <v>東串良町国民健康保険特別会計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1.86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3.66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2.39</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7.87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9.5399999999999991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5.29</v>
      </c>
    </row>
    <row r="36" spans="1:16">
      <c r="A36" s="169" t="str">
        <f>IF(連結実質赤字比率に係る赤字・黒字の構成分析!C$34="",NA(),連結実質赤字比率に係る赤字・黒字の構成分析!C$34)</f>
        <v>東串良町水道事業</v>
      </c>
      <c r="B36" s="169" t="e">
        <f>IF(ROUND(VALUE(SUBSTITUTE(連結実質赤字比率に係る赤字・黒字の構成分析!F$34,"▲", "-")), 2) &lt; 0, ABS(ROUND(VALUE(SUBSTITUTE(連結実質赤字比率に係る赤字・黒字の構成分析!F$34,"▲", "-")), 2)), NA())</f>
        <v>#VALUE!</v>
      </c>
      <c r="C36" s="169" t="e">
        <f>IF(ROUND(VALUE(SUBSTITUTE(連結実質赤字比率に係る赤字・黒字の構成分析!F$34,"▲", "-")), 2) &gt;= 0, ABS(ROUND(VALUE(SUBSTITUTE(連結実質赤字比率に係る赤字・黒字の構成分析!F$34,"▲", "-")), 2)), NA())</f>
        <v>#VALUE!</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9.7799999999999994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6.47</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412</v>
      </c>
      <c r="E42" s="170"/>
      <c r="F42" s="170"/>
      <c r="G42" s="170">
        <f>'実質公債費比率（分子）の構造'!L$52</f>
        <v>413</v>
      </c>
      <c r="H42" s="170"/>
      <c r="I42" s="170"/>
      <c r="J42" s="170">
        <f>'実質公債費比率（分子）の構造'!M$52</f>
        <v>432</v>
      </c>
      <c r="K42" s="170"/>
      <c r="L42" s="170"/>
      <c r="M42" s="170">
        <f>'実質公債費比率（分子）の構造'!N$52</f>
        <v>448</v>
      </c>
      <c r="N42" s="170"/>
      <c r="O42" s="170"/>
      <c r="P42" s="170">
        <f>'実質公債費比率（分子）の構造'!O$52</f>
        <v>495</v>
      </c>
    </row>
    <row r="43" spans="1:16">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c r="A45" s="170" t="s">
        <v>63</v>
      </c>
      <c r="B45" s="170">
        <f>'実質公債費比率（分子）の構造'!K$49</f>
        <v>44</v>
      </c>
      <c r="C45" s="170"/>
      <c r="D45" s="170"/>
      <c r="E45" s="170">
        <f>'実質公債費比率（分子）の構造'!L$49</f>
        <v>45</v>
      </c>
      <c r="F45" s="170"/>
      <c r="G45" s="170"/>
      <c r="H45" s="170">
        <f>'実質公債費比率（分子）の構造'!M$49</f>
        <v>42</v>
      </c>
      <c r="I45" s="170"/>
      <c r="J45" s="170"/>
      <c r="K45" s="170">
        <f>'実質公債費比率（分子）の構造'!N$49</f>
        <v>39</v>
      </c>
      <c r="L45" s="170"/>
      <c r="M45" s="170"/>
      <c r="N45" s="170">
        <f>'実質公債費比率（分子）の構造'!O$49</f>
        <v>20</v>
      </c>
      <c r="O45" s="170"/>
      <c r="P45" s="170"/>
    </row>
    <row r="46" spans="1:16">
      <c r="A46" s="170" t="s">
        <v>64</v>
      </c>
      <c r="B46" s="170">
        <f>'実質公債費比率（分子）の構造'!K$48</f>
        <v>18</v>
      </c>
      <c r="C46" s="170"/>
      <c r="D46" s="170"/>
      <c r="E46" s="170">
        <f>'実質公債費比率（分子）の構造'!L$48</f>
        <v>13</v>
      </c>
      <c r="F46" s="170"/>
      <c r="G46" s="170"/>
      <c r="H46" s="170">
        <f>'実質公債費比率（分子）の構造'!M$48</f>
        <v>18</v>
      </c>
      <c r="I46" s="170"/>
      <c r="J46" s="170"/>
      <c r="K46" s="170">
        <f>'実質公債費比率（分子）の構造'!N$48</f>
        <v>19</v>
      </c>
      <c r="L46" s="170"/>
      <c r="M46" s="170"/>
      <c r="N46" s="170">
        <f>'実質公債費比率（分子）の構造'!O$48</f>
        <v>20</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529</v>
      </c>
      <c r="C49" s="170"/>
      <c r="D49" s="170"/>
      <c r="E49" s="170">
        <f>'実質公債費比率（分子）の構造'!L$45</f>
        <v>547</v>
      </c>
      <c r="F49" s="170"/>
      <c r="G49" s="170"/>
      <c r="H49" s="170">
        <f>'実質公債費比率（分子）の構造'!M$45</f>
        <v>573</v>
      </c>
      <c r="I49" s="170"/>
      <c r="J49" s="170"/>
      <c r="K49" s="170">
        <f>'実質公債費比率（分子）の構造'!N$45</f>
        <v>604</v>
      </c>
      <c r="L49" s="170"/>
      <c r="M49" s="170"/>
      <c r="N49" s="170">
        <f>'実質公債費比率（分子）の構造'!O$45</f>
        <v>670</v>
      </c>
      <c r="O49" s="170"/>
      <c r="P49" s="170"/>
    </row>
    <row r="50" spans="1:16">
      <c r="A50" s="170" t="s">
        <v>67</v>
      </c>
      <c r="B50" s="170" t="e">
        <f>NA()</f>
        <v>#N/A</v>
      </c>
      <c r="C50" s="170">
        <f>IF(ISNUMBER('実質公債費比率（分子）の構造'!K$53),'実質公債費比率（分子）の構造'!K$53,NA())</f>
        <v>179</v>
      </c>
      <c r="D50" s="170" t="e">
        <f>NA()</f>
        <v>#N/A</v>
      </c>
      <c r="E50" s="170" t="e">
        <f>NA()</f>
        <v>#N/A</v>
      </c>
      <c r="F50" s="170">
        <f>IF(ISNUMBER('実質公債費比率（分子）の構造'!L$53),'実質公債費比率（分子）の構造'!L$53,NA())</f>
        <v>192</v>
      </c>
      <c r="G50" s="170" t="e">
        <f>NA()</f>
        <v>#N/A</v>
      </c>
      <c r="H50" s="170" t="e">
        <f>NA()</f>
        <v>#N/A</v>
      </c>
      <c r="I50" s="170">
        <f>IF(ISNUMBER('実質公債費比率（分子）の構造'!M$53),'実質公債費比率（分子）の構造'!M$53,NA())</f>
        <v>201</v>
      </c>
      <c r="J50" s="170" t="e">
        <f>NA()</f>
        <v>#N/A</v>
      </c>
      <c r="K50" s="170" t="e">
        <f>NA()</f>
        <v>#N/A</v>
      </c>
      <c r="L50" s="170">
        <f>IF(ISNUMBER('実質公債費比率（分子）の構造'!N$53),'実質公債費比率（分子）の構造'!N$53,NA())</f>
        <v>214</v>
      </c>
      <c r="M50" s="170" t="e">
        <f>NA()</f>
        <v>#N/A</v>
      </c>
      <c r="N50" s="170" t="e">
        <f>NA()</f>
        <v>#N/A</v>
      </c>
      <c r="O50" s="170">
        <f>IF(ISNUMBER('実質公債費比率（分子）の構造'!O$53),'実質公債費比率（分子）の構造'!O$53,NA())</f>
        <v>215</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4711</v>
      </c>
      <c r="E56" s="169"/>
      <c r="F56" s="169"/>
      <c r="G56" s="169">
        <f>'将来負担比率（分子）の構造'!J$52</f>
        <v>4448</v>
      </c>
      <c r="H56" s="169"/>
      <c r="I56" s="169"/>
      <c r="J56" s="169">
        <f>'将来負担比率（分子）の構造'!K$52</f>
        <v>4786</v>
      </c>
      <c r="K56" s="169"/>
      <c r="L56" s="169"/>
      <c r="M56" s="169">
        <f>'将来負担比率（分子）の構造'!L$52</f>
        <v>4675</v>
      </c>
      <c r="N56" s="169"/>
      <c r="O56" s="169"/>
      <c r="P56" s="169">
        <f>'将来負担比率（分子）の構造'!M$52</f>
        <v>4834</v>
      </c>
    </row>
    <row r="57" spans="1:16">
      <c r="A57" s="169" t="s">
        <v>42</v>
      </c>
      <c r="B57" s="169"/>
      <c r="C57" s="169"/>
      <c r="D57" s="169">
        <f>'将来負担比率（分子）の構造'!I$51</f>
        <v>67</v>
      </c>
      <c r="E57" s="169"/>
      <c r="F57" s="169"/>
      <c r="G57" s="169">
        <f>'将来負担比率（分子）の構造'!J$51</f>
        <v>53</v>
      </c>
      <c r="H57" s="169"/>
      <c r="I57" s="169"/>
      <c r="J57" s="169">
        <f>'将来負担比率（分子）の構造'!K$51</f>
        <v>39</v>
      </c>
      <c r="K57" s="169"/>
      <c r="L57" s="169"/>
      <c r="M57" s="169">
        <f>'将来負担比率（分子）の構造'!L$51</f>
        <v>26</v>
      </c>
      <c r="N57" s="169"/>
      <c r="O57" s="169"/>
      <c r="P57" s="169">
        <f>'将来負担比率（分子）の構造'!M$51</f>
        <v>16</v>
      </c>
    </row>
    <row r="58" spans="1:16">
      <c r="A58" s="169" t="s">
        <v>41</v>
      </c>
      <c r="B58" s="169"/>
      <c r="C58" s="169"/>
      <c r="D58" s="169">
        <f>'将来負担比率（分子）の構造'!I$50</f>
        <v>2738</v>
      </c>
      <c r="E58" s="169"/>
      <c r="F58" s="169"/>
      <c r="G58" s="169">
        <f>'将来負担比率（分子）の構造'!J$50</f>
        <v>3101</v>
      </c>
      <c r="H58" s="169"/>
      <c r="I58" s="169"/>
      <c r="J58" s="169">
        <f>'将来負担比率（分子）の構造'!K$50</f>
        <v>3887</v>
      </c>
      <c r="K58" s="169"/>
      <c r="L58" s="169"/>
      <c r="M58" s="169">
        <f>'将来負担比率（分子）の構造'!L$50</f>
        <v>4864</v>
      </c>
      <c r="N58" s="169"/>
      <c r="O58" s="169"/>
      <c r="P58" s="169">
        <f>'将来負担比率（分子）の構造'!M$50</f>
        <v>5253</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384</v>
      </c>
      <c r="C62" s="169"/>
      <c r="D62" s="169"/>
      <c r="E62" s="169">
        <f>'将来負担比率（分子）の構造'!J$45</f>
        <v>300</v>
      </c>
      <c r="F62" s="169"/>
      <c r="G62" s="169"/>
      <c r="H62" s="169">
        <f>'将来負担比率（分子）の構造'!K$45</f>
        <v>199</v>
      </c>
      <c r="I62" s="169"/>
      <c r="J62" s="169"/>
      <c r="K62" s="169">
        <f>'将来負担比率（分子）の構造'!L$45</f>
        <v>108</v>
      </c>
      <c r="L62" s="169"/>
      <c r="M62" s="169"/>
      <c r="N62" s="169">
        <f>'将来負担比率（分子）の構造'!M$45</f>
        <v>161</v>
      </c>
      <c r="O62" s="169"/>
      <c r="P62" s="169"/>
    </row>
    <row r="63" spans="1:16">
      <c r="A63" s="169" t="s">
        <v>34</v>
      </c>
      <c r="B63" s="169">
        <f>'将来負担比率（分子）の構造'!I$44</f>
        <v>160</v>
      </c>
      <c r="C63" s="169"/>
      <c r="D63" s="169"/>
      <c r="E63" s="169">
        <f>'将来負担比率（分子）の構造'!J$44</f>
        <v>114</v>
      </c>
      <c r="F63" s="169"/>
      <c r="G63" s="169"/>
      <c r="H63" s="169">
        <f>'将来負担比率（分子）の構造'!K$44</f>
        <v>68</v>
      </c>
      <c r="I63" s="169"/>
      <c r="J63" s="169"/>
      <c r="K63" s="169">
        <f>'将来負担比率（分子）の構造'!L$44</f>
        <v>40</v>
      </c>
      <c r="L63" s="169"/>
      <c r="M63" s="169"/>
      <c r="N63" s="169">
        <f>'将来負担比率（分子）の構造'!M$44</f>
        <v>25</v>
      </c>
      <c r="O63" s="169"/>
      <c r="P63" s="169"/>
    </row>
    <row r="64" spans="1:16">
      <c r="A64" s="169" t="s">
        <v>33</v>
      </c>
      <c r="B64" s="169">
        <f>'将来負担比率（分子）の構造'!I$43</f>
        <v>344</v>
      </c>
      <c r="C64" s="169"/>
      <c r="D64" s="169"/>
      <c r="E64" s="169">
        <f>'将来負担比率（分子）の構造'!J$43</f>
        <v>271</v>
      </c>
      <c r="F64" s="169"/>
      <c r="G64" s="169"/>
      <c r="H64" s="169">
        <f>'将来負担比率（分子）の構造'!K$43</f>
        <v>252</v>
      </c>
      <c r="I64" s="169"/>
      <c r="J64" s="169"/>
      <c r="K64" s="169">
        <f>'将来負担比率（分子）の構造'!L$43</f>
        <v>235</v>
      </c>
      <c r="L64" s="169"/>
      <c r="M64" s="169"/>
      <c r="N64" s="169">
        <f>'将来負担比率（分子）の構造'!M$43</f>
        <v>217</v>
      </c>
      <c r="O64" s="169"/>
      <c r="P64" s="169"/>
    </row>
    <row r="65" spans="1:16">
      <c r="A65" s="169" t="s">
        <v>32</v>
      </c>
      <c r="B65" s="169">
        <f>'将来負担比率（分子）の構造'!I$42</f>
        <v>545</v>
      </c>
      <c r="C65" s="169"/>
      <c r="D65" s="169"/>
      <c r="E65" s="169">
        <f>'将来負担比率（分子）の構造'!J$42</f>
        <v>425</v>
      </c>
      <c r="F65" s="169"/>
      <c r="G65" s="169"/>
      <c r="H65" s="169">
        <f>'将来負担比率（分子）の構造'!K$42</f>
        <v>325</v>
      </c>
      <c r="I65" s="169"/>
      <c r="J65" s="169"/>
      <c r="K65" s="169">
        <f>'将来負担比率（分子）の構造'!L$42</f>
        <v>202</v>
      </c>
      <c r="L65" s="169"/>
      <c r="M65" s="169"/>
      <c r="N65" s="169">
        <f>'将来負担比率（分子）の構造'!M$42</f>
        <v>396</v>
      </c>
      <c r="O65" s="169"/>
      <c r="P65" s="169"/>
    </row>
    <row r="66" spans="1:16">
      <c r="A66" s="169" t="s">
        <v>31</v>
      </c>
      <c r="B66" s="169">
        <f>'将来負担比率（分子）の構造'!I$41</f>
        <v>5721</v>
      </c>
      <c r="C66" s="169"/>
      <c r="D66" s="169"/>
      <c r="E66" s="169">
        <f>'将来負担比率（分子）の構造'!J$41</f>
        <v>5763</v>
      </c>
      <c r="F66" s="169"/>
      <c r="G66" s="169"/>
      <c r="H66" s="169">
        <f>'将来負担比率（分子）の構造'!K$41</f>
        <v>5818</v>
      </c>
      <c r="I66" s="169"/>
      <c r="J66" s="169"/>
      <c r="K66" s="169">
        <f>'将来負担比率（分子）の構造'!L$41</f>
        <v>5718</v>
      </c>
      <c r="L66" s="169"/>
      <c r="M66" s="169"/>
      <c r="N66" s="169">
        <f>'将来負担比率（分子）の構造'!M$41</f>
        <v>5815</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1951</v>
      </c>
      <c r="C72" s="173">
        <f>基金残高に係る経年分析!G55</f>
        <v>1733</v>
      </c>
      <c r="D72" s="173">
        <f>基金残高に係る経年分析!H55</f>
        <v>1737</v>
      </c>
    </row>
    <row r="73" spans="1:16">
      <c r="A73" s="172" t="s">
        <v>74</v>
      </c>
      <c r="B73" s="173">
        <f>基金残高に係る経年分析!F56</f>
        <v>339</v>
      </c>
      <c r="C73" s="173">
        <f>基金残高に係る経年分析!G56</f>
        <v>339</v>
      </c>
      <c r="D73" s="173">
        <f>基金残高に係る経年分析!H56</f>
        <v>354</v>
      </c>
    </row>
    <row r="74" spans="1:16">
      <c r="A74" s="172" t="s">
        <v>75</v>
      </c>
      <c r="B74" s="173">
        <f>基金残高に係る経年分析!F57</f>
        <v>1442</v>
      </c>
      <c r="C74" s="173">
        <f>基金残高に係る経年分析!G57</f>
        <v>2636</v>
      </c>
      <c r="D74" s="173">
        <f>基金残高に係る経年分析!H57</f>
        <v>3006</v>
      </c>
    </row>
  </sheetData>
  <sheetProtection algorithmName="SHA-512" hashValue="7nyYPra3FnEKa18Rq7zkSfOAxdXo/xO38jBCw0KzQNTT8UrbQjsyK9naS6ZCjg4URZSX60h6VMuPzRa1jdUUBw==" saltValue="2Bgtm+KmWnuzHFk/0QOOx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216</v>
      </c>
      <c r="C5" s="693"/>
      <c r="D5" s="693"/>
      <c r="E5" s="693"/>
      <c r="F5" s="693"/>
      <c r="G5" s="693"/>
      <c r="H5" s="693"/>
      <c r="I5" s="693"/>
      <c r="J5" s="693"/>
      <c r="K5" s="693"/>
      <c r="L5" s="693"/>
      <c r="M5" s="693"/>
      <c r="N5" s="693"/>
      <c r="O5" s="693"/>
      <c r="P5" s="693"/>
      <c r="Q5" s="694"/>
      <c r="R5" s="689">
        <v>869860</v>
      </c>
      <c r="S5" s="690"/>
      <c r="T5" s="690"/>
      <c r="U5" s="690"/>
      <c r="V5" s="690"/>
      <c r="W5" s="690"/>
      <c r="X5" s="690"/>
      <c r="Y5" s="715"/>
      <c r="Z5" s="728">
        <v>11.8</v>
      </c>
      <c r="AA5" s="728"/>
      <c r="AB5" s="728"/>
      <c r="AC5" s="728"/>
      <c r="AD5" s="729">
        <v>869860</v>
      </c>
      <c r="AE5" s="729"/>
      <c r="AF5" s="729"/>
      <c r="AG5" s="729"/>
      <c r="AH5" s="729"/>
      <c r="AI5" s="729"/>
      <c r="AJ5" s="729"/>
      <c r="AK5" s="729"/>
      <c r="AL5" s="716">
        <v>27</v>
      </c>
      <c r="AM5" s="698"/>
      <c r="AN5" s="698"/>
      <c r="AO5" s="717"/>
      <c r="AP5" s="692" t="s">
        <v>217</v>
      </c>
      <c r="AQ5" s="693"/>
      <c r="AR5" s="693"/>
      <c r="AS5" s="693"/>
      <c r="AT5" s="693"/>
      <c r="AU5" s="693"/>
      <c r="AV5" s="693"/>
      <c r="AW5" s="693"/>
      <c r="AX5" s="693"/>
      <c r="AY5" s="693"/>
      <c r="AZ5" s="693"/>
      <c r="BA5" s="693"/>
      <c r="BB5" s="693"/>
      <c r="BC5" s="693"/>
      <c r="BD5" s="693"/>
      <c r="BE5" s="693"/>
      <c r="BF5" s="694"/>
      <c r="BG5" s="634">
        <v>869860</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c r="B6" s="631" t="s">
        <v>221</v>
      </c>
      <c r="C6" s="632"/>
      <c r="D6" s="632"/>
      <c r="E6" s="632"/>
      <c r="F6" s="632"/>
      <c r="G6" s="632"/>
      <c r="H6" s="632"/>
      <c r="I6" s="632"/>
      <c r="J6" s="632"/>
      <c r="K6" s="632"/>
      <c r="L6" s="632"/>
      <c r="M6" s="632"/>
      <c r="N6" s="632"/>
      <c r="O6" s="632"/>
      <c r="P6" s="632"/>
      <c r="Q6" s="633"/>
      <c r="R6" s="634">
        <v>36844</v>
      </c>
      <c r="S6" s="635"/>
      <c r="T6" s="635"/>
      <c r="U6" s="635"/>
      <c r="V6" s="635"/>
      <c r="W6" s="635"/>
      <c r="X6" s="635"/>
      <c r="Y6" s="636"/>
      <c r="Z6" s="672">
        <v>0.5</v>
      </c>
      <c r="AA6" s="672"/>
      <c r="AB6" s="672"/>
      <c r="AC6" s="672"/>
      <c r="AD6" s="673">
        <v>36844</v>
      </c>
      <c r="AE6" s="673"/>
      <c r="AF6" s="673"/>
      <c r="AG6" s="673"/>
      <c r="AH6" s="673"/>
      <c r="AI6" s="673"/>
      <c r="AJ6" s="673"/>
      <c r="AK6" s="673"/>
      <c r="AL6" s="637">
        <v>1.1000000000000001</v>
      </c>
      <c r="AM6" s="638"/>
      <c r="AN6" s="638"/>
      <c r="AO6" s="674"/>
      <c r="AP6" s="631" t="s">
        <v>222</v>
      </c>
      <c r="AQ6" s="632"/>
      <c r="AR6" s="632"/>
      <c r="AS6" s="632"/>
      <c r="AT6" s="632"/>
      <c r="AU6" s="632"/>
      <c r="AV6" s="632"/>
      <c r="AW6" s="632"/>
      <c r="AX6" s="632"/>
      <c r="AY6" s="632"/>
      <c r="AZ6" s="632"/>
      <c r="BA6" s="632"/>
      <c r="BB6" s="632"/>
      <c r="BC6" s="632"/>
      <c r="BD6" s="632"/>
      <c r="BE6" s="632"/>
      <c r="BF6" s="633"/>
      <c r="BG6" s="634">
        <v>869860</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65666</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65666</v>
      </c>
      <c r="DR6" s="635"/>
      <c r="DS6" s="635"/>
      <c r="DT6" s="635"/>
      <c r="DU6" s="635"/>
      <c r="DV6" s="635"/>
      <c r="DW6" s="635"/>
      <c r="DX6" s="635"/>
      <c r="DY6" s="635"/>
      <c r="DZ6" s="635"/>
      <c r="EA6" s="635"/>
      <c r="EB6" s="635"/>
      <c r="EC6" s="671"/>
    </row>
    <row r="7" spans="2:143" ht="11.25" customHeight="1">
      <c r="B7" s="631" t="s">
        <v>224</v>
      </c>
      <c r="C7" s="632"/>
      <c r="D7" s="632"/>
      <c r="E7" s="632"/>
      <c r="F7" s="632"/>
      <c r="G7" s="632"/>
      <c r="H7" s="632"/>
      <c r="I7" s="632"/>
      <c r="J7" s="632"/>
      <c r="K7" s="632"/>
      <c r="L7" s="632"/>
      <c r="M7" s="632"/>
      <c r="N7" s="632"/>
      <c r="O7" s="632"/>
      <c r="P7" s="632"/>
      <c r="Q7" s="633"/>
      <c r="R7" s="634">
        <v>154</v>
      </c>
      <c r="S7" s="635"/>
      <c r="T7" s="635"/>
      <c r="U7" s="635"/>
      <c r="V7" s="635"/>
      <c r="W7" s="635"/>
      <c r="X7" s="635"/>
      <c r="Y7" s="636"/>
      <c r="Z7" s="672">
        <v>0</v>
      </c>
      <c r="AA7" s="672"/>
      <c r="AB7" s="672"/>
      <c r="AC7" s="672"/>
      <c r="AD7" s="673">
        <v>154</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233857</v>
      </c>
      <c r="BH7" s="635"/>
      <c r="BI7" s="635"/>
      <c r="BJ7" s="635"/>
      <c r="BK7" s="635"/>
      <c r="BL7" s="635"/>
      <c r="BM7" s="635"/>
      <c r="BN7" s="636"/>
      <c r="BO7" s="672">
        <v>26.9</v>
      </c>
      <c r="BP7" s="672"/>
      <c r="BQ7" s="672"/>
      <c r="BR7" s="672"/>
      <c r="BS7" s="673" t="s">
        <v>122</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814962</v>
      </c>
      <c r="CS7" s="635"/>
      <c r="CT7" s="635"/>
      <c r="CU7" s="635"/>
      <c r="CV7" s="635"/>
      <c r="CW7" s="635"/>
      <c r="CX7" s="635"/>
      <c r="CY7" s="636"/>
      <c r="CZ7" s="672">
        <v>11.4</v>
      </c>
      <c r="DA7" s="672"/>
      <c r="DB7" s="672"/>
      <c r="DC7" s="672"/>
      <c r="DD7" s="640">
        <v>40046</v>
      </c>
      <c r="DE7" s="635"/>
      <c r="DF7" s="635"/>
      <c r="DG7" s="635"/>
      <c r="DH7" s="635"/>
      <c r="DI7" s="635"/>
      <c r="DJ7" s="635"/>
      <c r="DK7" s="635"/>
      <c r="DL7" s="635"/>
      <c r="DM7" s="635"/>
      <c r="DN7" s="635"/>
      <c r="DO7" s="635"/>
      <c r="DP7" s="636"/>
      <c r="DQ7" s="640">
        <v>711910</v>
      </c>
      <c r="DR7" s="635"/>
      <c r="DS7" s="635"/>
      <c r="DT7" s="635"/>
      <c r="DU7" s="635"/>
      <c r="DV7" s="635"/>
      <c r="DW7" s="635"/>
      <c r="DX7" s="635"/>
      <c r="DY7" s="635"/>
      <c r="DZ7" s="635"/>
      <c r="EA7" s="635"/>
      <c r="EB7" s="635"/>
      <c r="EC7" s="671"/>
    </row>
    <row r="8" spans="2:143" ht="11.25" customHeight="1">
      <c r="B8" s="631" t="s">
        <v>227</v>
      </c>
      <c r="C8" s="632"/>
      <c r="D8" s="632"/>
      <c r="E8" s="632"/>
      <c r="F8" s="632"/>
      <c r="G8" s="632"/>
      <c r="H8" s="632"/>
      <c r="I8" s="632"/>
      <c r="J8" s="632"/>
      <c r="K8" s="632"/>
      <c r="L8" s="632"/>
      <c r="M8" s="632"/>
      <c r="N8" s="632"/>
      <c r="O8" s="632"/>
      <c r="P8" s="632"/>
      <c r="Q8" s="633"/>
      <c r="R8" s="634">
        <v>1809</v>
      </c>
      <c r="S8" s="635"/>
      <c r="T8" s="635"/>
      <c r="U8" s="635"/>
      <c r="V8" s="635"/>
      <c r="W8" s="635"/>
      <c r="X8" s="635"/>
      <c r="Y8" s="636"/>
      <c r="Z8" s="672">
        <v>0</v>
      </c>
      <c r="AA8" s="672"/>
      <c r="AB8" s="672"/>
      <c r="AC8" s="672"/>
      <c r="AD8" s="673">
        <v>1809</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9613</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1741794</v>
      </c>
      <c r="CS8" s="635"/>
      <c r="CT8" s="635"/>
      <c r="CU8" s="635"/>
      <c r="CV8" s="635"/>
      <c r="CW8" s="635"/>
      <c r="CX8" s="635"/>
      <c r="CY8" s="636"/>
      <c r="CZ8" s="672">
        <v>24.3</v>
      </c>
      <c r="DA8" s="672"/>
      <c r="DB8" s="672"/>
      <c r="DC8" s="672"/>
      <c r="DD8" s="640">
        <v>1876</v>
      </c>
      <c r="DE8" s="635"/>
      <c r="DF8" s="635"/>
      <c r="DG8" s="635"/>
      <c r="DH8" s="635"/>
      <c r="DI8" s="635"/>
      <c r="DJ8" s="635"/>
      <c r="DK8" s="635"/>
      <c r="DL8" s="635"/>
      <c r="DM8" s="635"/>
      <c r="DN8" s="635"/>
      <c r="DO8" s="635"/>
      <c r="DP8" s="636"/>
      <c r="DQ8" s="640">
        <v>895222</v>
      </c>
      <c r="DR8" s="635"/>
      <c r="DS8" s="635"/>
      <c r="DT8" s="635"/>
      <c r="DU8" s="635"/>
      <c r="DV8" s="635"/>
      <c r="DW8" s="635"/>
      <c r="DX8" s="635"/>
      <c r="DY8" s="635"/>
      <c r="DZ8" s="635"/>
      <c r="EA8" s="635"/>
      <c r="EB8" s="635"/>
      <c r="EC8" s="671"/>
    </row>
    <row r="9" spans="2:143" ht="11.25" customHeight="1">
      <c r="B9" s="631" t="s">
        <v>230</v>
      </c>
      <c r="C9" s="632"/>
      <c r="D9" s="632"/>
      <c r="E9" s="632"/>
      <c r="F9" s="632"/>
      <c r="G9" s="632"/>
      <c r="H9" s="632"/>
      <c r="I9" s="632"/>
      <c r="J9" s="632"/>
      <c r="K9" s="632"/>
      <c r="L9" s="632"/>
      <c r="M9" s="632"/>
      <c r="N9" s="632"/>
      <c r="O9" s="632"/>
      <c r="P9" s="632"/>
      <c r="Q9" s="633"/>
      <c r="R9" s="634">
        <v>2204</v>
      </c>
      <c r="S9" s="635"/>
      <c r="T9" s="635"/>
      <c r="U9" s="635"/>
      <c r="V9" s="635"/>
      <c r="W9" s="635"/>
      <c r="X9" s="635"/>
      <c r="Y9" s="636"/>
      <c r="Z9" s="672">
        <v>0</v>
      </c>
      <c r="AA9" s="672"/>
      <c r="AB9" s="672"/>
      <c r="AC9" s="672"/>
      <c r="AD9" s="673">
        <v>2204</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195137</v>
      </c>
      <c r="BH9" s="635"/>
      <c r="BI9" s="635"/>
      <c r="BJ9" s="635"/>
      <c r="BK9" s="635"/>
      <c r="BL9" s="635"/>
      <c r="BM9" s="635"/>
      <c r="BN9" s="636"/>
      <c r="BO9" s="672">
        <v>22.4</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266605</v>
      </c>
      <c r="CS9" s="635"/>
      <c r="CT9" s="635"/>
      <c r="CU9" s="635"/>
      <c r="CV9" s="635"/>
      <c r="CW9" s="635"/>
      <c r="CX9" s="635"/>
      <c r="CY9" s="636"/>
      <c r="CZ9" s="672">
        <v>3.7</v>
      </c>
      <c r="DA9" s="672"/>
      <c r="DB9" s="672"/>
      <c r="DC9" s="672"/>
      <c r="DD9" s="640">
        <v>9384</v>
      </c>
      <c r="DE9" s="635"/>
      <c r="DF9" s="635"/>
      <c r="DG9" s="635"/>
      <c r="DH9" s="635"/>
      <c r="DI9" s="635"/>
      <c r="DJ9" s="635"/>
      <c r="DK9" s="635"/>
      <c r="DL9" s="635"/>
      <c r="DM9" s="635"/>
      <c r="DN9" s="635"/>
      <c r="DO9" s="635"/>
      <c r="DP9" s="636"/>
      <c r="DQ9" s="640">
        <v>226273</v>
      </c>
      <c r="DR9" s="635"/>
      <c r="DS9" s="635"/>
      <c r="DT9" s="635"/>
      <c r="DU9" s="635"/>
      <c r="DV9" s="635"/>
      <c r="DW9" s="635"/>
      <c r="DX9" s="635"/>
      <c r="DY9" s="635"/>
      <c r="DZ9" s="635"/>
      <c r="EA9" s="635"/>
      <c r="EB9" s="635"/>
      <c r="EC9" s="671"/>
    </row>
    <row r="10" spans="2:143" ht="11.25" customHeight="1">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14268</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c r="B11" s="631" t="s">
        <v>236</v>
      </c>
      <c r="C11" s="632"/>
      <c r="D11" s="632"/>
      <c r="E11" s="632"/>
      <c r="F11" s="632"/>
      <c r="G11" s="632"/>
      <c r="H11" s="632"/>
      <c r="I11" s="632"/>
      <c r="J11" s="632"/>
      <c r="K11" s="632"/>
      <c r="L11" s="632"/>
      <c r="M11" s="632"/>
      <c r="N11" s="632"/>
      <c r="O11" s="632"/>
      <c r="P11" s="632"/>
      <c r="Q11" s="633"/>
      <c r="R11" s="634">
        <v>150563</v>
      </c>
      <c r="S11" s="635"/>
      <c r="T11" s="635"/>
      <c r="U11" s="635"/>
      <c r="V11" s="635"/>
      <c r="W11" s="635"/>
      <c r="X11" s="635"/>
      <c r="Y11" s="636"/>
      <c r="Z11" s="637">
        <v>2</v>
      </c>
      <c r="AA11" s="638"/>
      <c r="AB11" s="638"/>
      <c r="AC11" s="639"/>
      <c r="AD11" s="640">
        <v>150563</v>
      </c>
      <c r="AE11" s="635"/>
      <c r="AF11" s="635"/>
      <c r="AG11" s="635"/>
      <c r="AH11" s="635"/>
      <c r="AI11" s="635"/>
      <c r="AJ11" s="635"/>
      <c r="AK11" s="636"/>
      <c r="AL11" s="637">
        <v>4.7</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14839</v>
      </c>
      <c r="BH11" s="635"/>
      <c r="BI11" s="635"/>
      <c r="BJ11" s="635"/>
      <c r="BK11" s="635"/>
      <c r="BL11" s="635"/>
      <c r="BM11" s="635"/>
      <c r="BN11" s="636"/>
      <c r="BO11" s="672">
        <v>1.7</v>
      </c>
      <c r="BP11" s="672"/>
      <c r="BQ11" s="672"/>
      <c r="BR11" s="672"/>
      <c r="BS11" s="673" t="s">
        <v>122</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538113</v>
      </c>
      <c r="CS11" s="635"/>
      <c r="CT11" s="635"/>
      <c r="CU11" s="635"/>
      <c r="CV11" s="635"/>
      <c r="CW11" s="635"/>
      <c r="CX11" s="635"/>
      <c r="CY11" s="636"/>
      <c r="CZ11" s="672">
        <v>7.5</v>
      </c>
      <c r="DA11" s="672"/>
      <c r="DB11" s="672"/>
      <c r="DC11" s="672"/>
      <c r="DD11" s="640">
        <v>236105</v>
      </c>
      <c r="DE11" s="635"/>
      <c r="DF11" s="635"/>
      <c r="DG11" s="635"/>
      <c r="DH11" s="635"/>
      <c r="DI11" s="635"/>
      <c r="DJ11" s="635"/>
      <c r="DK11" s="635"/>
      <c r="DL11" s="635"/>
      <c r="DM11" s="635"/>
      <c r="DN11" s="635"/>
      <c r="DO11" s="635"/>
      <c r="DP11" s="636"/>
      <c r="DQ11" s="640">
        <v>243595</v>
      </c>
      <c r="DR11" s="635"/>
      <c r="DS11" s="635"/>
      <c r="DT11" s="635"/>
      <c r="DU11" s="635"/>
      <c r="DV11" s="635"/>
      <c r="DW11" s="635"/>
      <c r="DX11" s="635"/>
      <c r="DY11" s="635"/>
      <c r="DZ11" s="635"/>
      <c r="EA11" s="635"/>
      <c r="EB11" s="635"/>
      <c r="EC11" s="671"/>
    </row>
    <row r="12" spans="2:143" ht="11.25" customHeight="1">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554239</v>
      </c>
      <c r="BH12" s="635"/>
      <c r="BI12" s="635"/>
      <c r="BJ12" s="635"/>
      <c r="BK12" s="635"/>
      <c r="BL12" s="635"/>
      <c r="BM12" s="635"/>
      <c r="BN12" s="636"/>
      <c r="BO12" s="672">
        <v>63.7</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1497523</v>
      </c>
      <c r="CS12" s="635"/>
      <c r="CT12" s="635"/>
      <c r="CU12" s="635"/>
      <c r="CV12" s="635"/>
      <c r="CW12" s="635"/>
      <c r="CX12" s="635"/>
      <c r="CY12" s="636"/>
      <c r="CZ12" s="672">
        <v>20.9</v>
      </c>
      <c r="DA12" s="672"/>
      <c r="DB12" s="672"/>
      <c r="DC12" s="672"/>
      <c r="DD12" s="640">
        <v>72456</v>
      </c>
      <c r="DE12" s="635"/>
      <c r="DF12" s="635"/>
      <c r="DG12" s="635"/>
      <c r="DH12" s="635"/>
      <c r="DI12" s="635"/>
      <c r="DJ12" s="635"/>
      <c r="DK12" s="635"/>
      <c r="DL12" s="635"/>
      <c r="DM12" s="635"/>
      <c r="DN12" s="635"/>
      <c r="DO12" s="635"/>
      <c r="DP12" s="636"/>
      <c r="DQ12" s="640">
        <v>145627</v>
      </c>
      <c r="DR12" s="635"/>
      <c r="DS12" s="635"/>
      <c r="DT12" s="635"/>
      <c r="DU12" s="635"/>
      <c r="DV12" s="635"/>
      <c r="DW12" s="635"/>
      <c r="DX12" s="635"/>
      <c r="DY12" s="635"/>
      <c r="DZ12" s="635"/>
      <c r="EA12" s="635"/>
      <c r="EB12" s="635"/>
      <c r="EC12" s="671"/>
    </row>
    <row r="13" spans="2:143" ht="11.25" customHeight="1">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287148</v>
      </c>
      <c r="BH13" s="635"/>
      <c r="BI13" s="635"/>
      <c r="BJ13" s="635"/>
      <c r="BK13" s="635"/>
      <c r="BL13" s="635"/>
      <c r="BM13" s="635"/>
      <c r="BN13" s="636"/>
      <c r="BO13" s="672">
        <v>33</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510271</v>
      </c>
      <c r="CS13" s="635"/>
      <c r="CT13" s="635"/>
      <c r="CU13" s="635"/>
      <c r="CV13" s="635"/>
      <c r="CW13" s="635"/>
      <c r="CX13" s="635"/>
      <c r="CY13" s="636"/>
      <c r="CZ13" s="672">
        <v>7.1</v>
      </c>
      <c r="DA13" s="672"/>
      <c r="DB13" s="672"/>
      <c r="DC13" s="672"/>
      <c r="DD13" s="640">
        <v>455787</v>
      </c>
      <c r="DE13" s="635"/>
      <c r="DF13" s="635"/>
      <c r="DG13" s="635"/>
      <c r="DH13" s="635"/>
      <c r="DI13" s="635"/>
      <c r="DJ13" s="635"/>
      <c r="DK13" s="635"/>
      <c r="DL13" s="635"/>
      <c r="DM13" s="635"/>
      <c r="DN13" s="635"/>
      <c r="DO13" s="635"/>
      <c r="DP13" s="636"/>
      <c r="DQ13" s="640">
        <v>204119</v>
      </c>
      <c r="DR13" s="635"/>
      <c r="DS13" s="635"/>
      <c r="DT13" s="635"/>
      <c r="DU13" s="635"/>
      <c r="DV13" s="635"/>
      <c r="DW13" s="635"/>
      <c r="DX13" s="635"/>
      <c r="DY13" s="635"/>
      <c r="DZ13" s="635"/>
      <c r="EA13" s="635"/>
      <c r="EB13" s="635"/>
      <c r="EC13" s="671"/>
    </row>
    <row r="14" spans="2:143" ht="11.25" customHeight="1">
      <c r="B14" s="631" t="s">
        <v>245</v>
      </c>
      <c r="C14" s="632"/>
      <c r="D14" s="632"/>
      <c r="E14" s="632"/>
      <c r="F14" s="632"/>
      <c r="G14" s="632"/>
      <c r="H14" s="632"/>
      <c r="I14" s="632"/>
      <c r="J14" s="632"/>
      <c r="K14" s="632"/>
      <c r="L14" s="632"/>
      <c r="M14" s="632"/>
      <c r="N14" s="632"/>
      <c r="O14" s="632"/>
      <c r="P14" s="632"/>
      <c r="Q14" s="633"/>
      <c r="R14" s="634">
        <v>218</v>
      </c>
      <c r="S14" s="635"/>
      <c r="T14" s="635"/>
      <c r="U14" s="635"/>
      <c r="V14" s="635"/>
      <c r="W14" s="635"/>
      <c r="X14" s="635"/>
      <c r="Y14" s="636"/>
      <c r="Z14" s="672">
        <v>0</v>
      </c>
      <c r="AA14" s="672"/>
      <c r="AB14" s="672"/>
      <c r="AC14" s="672"/>
      <c r="AD14" s="673">
        <v>218</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31772</v>
      </c>
      <c r="BH14" s="635"/>
      <c r="BI14" s="635"/>
      <c r="BJ14" s="635"/>
      <c r="BK14" s="635"/>
      <c r="BL14" s="635"/>
      <c r="BM14" s="635"/>
      <c r="BN14" s="636"/>
      <c r="BO14" s="672">
        <v>3.7</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479859</v>
      </c>
      <c r="CS14" s="635"/>
      <c r="CT14" s="635"/>
      <c r="CU14" s="635"/>
      <c r="CV14" s="635"/>
      <c r="CW14" s="635"/>
      <c r="CX14" s="635"/>
      <c r="CY14" s="636"/>
      <c r="CZ14" s="672">
        <v>6.7</v>
      </c>
      <c r="DA14" s="672"/>
      <c r="DB14" s="672"/>
      <c r="DC14" s="672"/>
      <c r="DD14" s="640">
        <v>173241</v>
      </c>
      <c r="DE14" s="635"/>
      <c r="DF14" s="635"/>
      <c r="DG14" s="635"/>
      <c r="DH14" s="635"/>
      <c r="DI14" s="635"/>
      <c r="DJ14" s="635"/>
      <c r="DK14" s="635"/>
      <c r="DL14" s="635"/>
      <c r="DM14" s="635"/>
      <c r="DN14" s="635"/>
      <c r="DO14" s="635"/>
      <c r="DP14" s="636"/>
      <c r="DQ14" s="640">
        <v>246283</v>
      </c>
      <c r="DR14" s="635"/>
      <c r="DS14" s="635"/>
      <c r="DT14" s="635"/>
      <c r="DU14" s="635"/>
      <c r="DV14" s="635"/>
      <c r="DW14" s="635"/>
      <c r="DX14" s="635"/>
      <c r="DY14" s="635"/>
      <c r="DZ14" s="635"/>
      <c r="EA14" s="635"/>
      <c r="EB14" s="635"/>
      <c r="EC14" s="671"/>
    </row>
    <row r="15" spans="2:143" ht="11.25" customHeight="1">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49992</v>
      </c>
      <c r="BH15" s="635"/>
      <c r="BI15" s="635"/>
      <c r="BJ15" s="635"/>
      <c r="BK15" s="635"/>
      <c r="BL15" s="635"/>
      <c r="BM15" s="635"/>
      <c r="BN15" s="636"/>
      <c r="BO15" s="672">
        <v>5.7</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589837</v>
      </c>
      <c r="CS15" s="635"/>
      <c r="CT15" s="635"/>
      <c r="CU15" s="635"/>
      <c r="CV15" s="635"/>
      <c r="CW15" s="635"/>
      <c r="CX15" s="635"/>
      <c r="CY15" s="636"/>
      <c r="CZ15" s="672">
        <v>8.1999999999999993</v>
      </c>
      <c r="DA15" s="672"/>
      <c r="DB15" s="672"/>
      <c r="DC15" s="672"/>
      <c r="DD15" s="640">
        <v>248827</v>
      </c>
      <c r="DE15" s="635"/>
      <c r="DF15" s="635"/>
      <c r="DG15" s="635"/>
      <c r="DH15" s="635"/>
      <c r="DI15" s="635"/>
      <c r="DJ15" s="635"/>
      <c r="DK15" s="635"/>
      <c r="DL15" s="635"/>
      <c r="DM15" s="635"/>
      <c r="DN15" s="635"/>
      <c r="DO15" s="635"/>
      <c r="DP15" s="636"/>
      <c r="DQ15" s="640">
        <v>306312</v>
      </c>
      <c r="DR15" s="635"/>
      <c r="DS15" s="635"/>
      <c r="DT15" s="635"/>
      <c r="DU15" s="635"/>
      <c r="DV15" s="635"/>
      <c r="DW15" s="635"/>
      <c r="DX15" s="635"/>
      <c r="DY15" s="635"/>
      <c r="DZ15" s="635"/>
      <c r="EA15" s="635"/>
      <c r="EB15" s="635"/>
      <c r="EC15" s="671"/>
    </row>
    <row r="16" spans="2:143" ht="11.25" customHeight="1">
      <c r="B16" s="631" t="s">
        <v>251</v>
      </c>
      <c r="C16" s="632"/>
      <c r="D16" s="632"/>
      <c r="E16" s="632"/>
      <c r="F16" s="632"/>
      <c r="G16" s="632"/>
      <c r="H16" s="632"/>
      <c r="I16" s="632"/>
      <c r="J16" s="632"/>
      <c r="K16" s="632"/>
      <c r="L16" s="632"/>
      <c r="M16" s="632"/>
      <c r="N16" s="632"/>
      <c r="O16" s="632"/>
      <c r="P16" s="632"/>
      <c r="Q16" s="633"/>
      <c r="R16" s="634">
        <v>2427</v>
      </c>
      <c r="S16" s="635"/>
      <c r="T16" s="635"/>
      <c r="U16" s="635"/>
      <c r="V16" s="635"/>
      <c r="W16" s="635"/>
      <c r="X16" s="635"/>
      <c r="Y16" s="636"/>
      <c r="Z16" s="672">
        <v>0</v>
      </c>
      <c r="AA16" s="672"/>
      <c r="AB16" s="672"/>
      <c r="AC16" s="672"/>
      <c r="AD16" s="673">
        <v>2427</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c r="B17" s="631" t="s">
        <v>254</v>
      </c>
      <c r="C17" s="632"/>
      <c r="D17" s="632"/>
      <c r="E17" s="632"/>
      <c r="F17" s="632"/>
      <c r="G17" s="632"/>
      <c r="H17" s="632"/>
      <c r="I17" s="632"/>
      <c r="J17" s="632"/>
      <c r="K17" s="632"/>
      <c r="L17" s="632"/>
      <c r="M17" s="632"/>
      <c r="N17" s="632"/>
      <c r="O17" s="632"/>
      <c r="P17" s="632"/>
      <c r="Q17" s="633"/>
      <c r="R17" s="634">
        <v>8861</v>
      </c>
      <c r="S17" s="635"/>
      <c r="T17" s="635"/>
      <c r="U17" s="635"/>
      <c r="V17" s="635"/>
      <c r="W17" s="635"/>
      <c r="X17" s="635"/>
      <c r="Y17" s="636"/>
      <c r="Z17" s="672">
        <v>0.1</v>
      </c>
      <c r="AA17" s="672"/>
      <c r="AB17" s="672"/>
      <c r="AC17" s="672"/>
      <c r="AD17" s="673">
        <v>8861</v>
      </c>
      <c r="AE17" s="673"/>
      <c r="AF17" s="673"/>
      <c r="AG17" s="673"/>
      <c r="AH17" s="673"/>
      <c r="AI17" s="673"/>
      <c r="AJ17" s="673"/>
      <c r="AK17" s="673"/>
      <c r="AL17" s="637">
        <v>0.3</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669569</v>
      </c>
      <c r="CS17" s="635"/>
      <c r="CT17" s="635"/>
      <c r="CU17" s="635"/>
      <c r="CV17" s="635"/>
      <c r="CW17" s="635"/>
      <c r="CX17" s="635"/>
      <c r="CY17" s="636"/>
      <c r="CZ17" s="672">
        <v>9.3000000000000007</v>
      </c>
      <c r="DA17" s="672"/>
      <c r="DB17" s="672"/>
      <c r="DC17" s="672"/>
      <c r="DD17" s="640" t="s">
        <v>122</v>
      </c>
      <c r="DE17" s="635"/>
      <c r="DF17" s="635"/>
      <c r="DG17" s="635"/>
      <c r="DH17" s="635"/>
      <c r="DI17" s="635"/>
      <c r="DJ17" s="635"/>
      <c r="DK17" s="635"/>
      <c r="DL17" s="635"/>
      <c r="DM17" s="635"/>
      <c r="DN17" s="635"/>
      <c r="DO17" s="635"/>
      <c r="DP17" s="636"/>
      <c r="DQ17" s="640">
        <v>656812</v>
      </c>
      <c r="DR17" s="635"/>
      <c r="DS17" s="635"/>
      <c r="DT17" s="635"/>
      <c r="DU17" s="635"/>
      <c r="DV17" s="635"/>
      <c r="DW17" s="635"/>
      <c r="DX17" s="635"/>
      <c r="DY17" s="635"/>
      <c r="DZ17" s="635"/>
      <c r="EA17" s="635"/>
      <c r="EB17" s="635"/>
      <c r="EC17" s="671"/>
    </row>
    <row r="18" spans="2:133" ht="11.25" customHeight="1">
      <c r="B18" s="631" t="s">
        <v>257</v>
      </c>
      <c r="C18" s="632"/>
      <c r="D18" s="632"/>
      <c r="E18" s="632"/>
      <c r="F18" s="632"/>
      <c r="G18" s="632"/>
      <c r="H18" s="632"/>
      <c r="I18" s="632"/>
      <c r="J18" s="632"/>
      <c r="K18" s="632"/>
      <c r="L18" s="632"/>
      <c r="M18" s="632"/>
      <c r="N18" s="632"/>
      <c r="O18" s="632"/>
      <c r="P18" s="632"/>
      <c r="Q18" s="633"/>
      <c r="R18" s="634">
        <v>5335</v>
      </c>
      <c r="S18" s="635"/>
      <c r="T18" s="635"/>
      <c r="U18" s="635"/>
      <c r="V18" s="635"/>
      <c r="W18" s="635"/>
      <c r="X18" s="635"/>
      <c r="Y18" s="636"/>
      <c r="Z18" s="672">
        <v>0.1</v>
      </c>
      <c r="AA18" s="672"/>
      <c r="AB18" s="672"/>
      <c r="AC18" s="672"/>
      <c r="AD18" s="673">
        <v>5335</v>
      </c>
      <c r="AE18" s="673"/>
      <c r="AF18" s="673"/>
      <c r="AG18" s="673"/>
      <c r="AH18" s="673"/>
      <c r="AI18" s="673"/>
      <c r="AJ18" s="673"/>
      <c r="AK18" s="673"/>
      <c r="AL18" s="637">
        <v>0.2</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260</v>
      </c>
      <c r="C19" s="632"/>
      <c r="D19" s="632"/>
      <c r="E19" s="632"/>
      <c r="F19" s="632"/>
      <c r="G19" s="632"/>
      <c r="H19" s="632"/>
      <c r="I19" s="632"/>
      <c r="J19" s="632"/>
      <c r="K19" s="632"/>
      <c r="L19" s="632"/>
      <c r="M19" s="632"/>
      <c r="N19" s="632"/>
      <c r="O19" s="632"/>
      <c r="P19" s="632"/>
      <c r="Q19" s="633"/>
      <c r="R19" s="634">
        <v>5335</v>
      </c>
      <c r="S19" s="635"/>
      <c r="T19" s="635"/>
      <c r="U19" s="635"/>
      <c r="V19" s="635"/>
      <c r="W19" s="635"/>
      <c r="X19" s="635"/>
      <c r="Y19" s="636"/>
      <c r="Z19" s="672">
        <v>0.1</v>
      </c>
      <c r="AA19" s="672"/>
      <c r="AB19" s="672"/>
      <c r="AC19" s="672"/>
      <c r="AD19" s="673">
        <v>5335</v>
      </c>
      <c r="AE19" s="673"/>
      <c r="AF19" s="673"/>
      <c r="AG19" s="673"/>
      <c r="AH19" s="673"/>
      <c r="AI19" s="673"/>
      <c r="AJ19" s="673"/>
      <c r="AK19" s="673"/>
      <c r="AL19" s="637">
        <v>0.2</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263</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7174199</v>
      </c>
      <c r="CS20" s="635"/>
      <c r="CT20" s="635"/>
      <c r="CU20" s="635"/>
      <c r="CV20" s="635"/>
      <c r="CW20" s="635"/>
      <c r="CX20" s="635"/>
      <c r="CY20" s="636"/>
      <c r="CZ20" s="672">
        <v>100</v>
      </c>
      <c r="DA20" s="672"/>
      <c r="DB20" s="672"/>
      <c r="DC20" s="672"/>
      <c r="DD20" s="640">
        <v>1237722</v>
      </c>
      <c r="DE20" s="635"/>
      <c r="DF20" s="635"/>
      <c r="DG20" s="635"/>
      <c r="DH20" s="635"/>
      <c r="DI20" s="635"/>
      <c r="DJ20" s="635"/>
      <c r="DK20" s="635"/>
      <c r="DL20" s="635"/>
      <c r="DM20" s="635"/>
      <c r="DN20" s="635"/>
      <c r="DO20" s="635"/>
      <c r="DP20" s="636"/>
      <c r="DQ20" s="640">
        <v>3701819</v>
      </c>
      <c r="DR20" s="635"/>
      <c r="DS20" s="635"/>
      <c r="DT20" s="635"/>
      <c r="DU20" s="635"/>
      <c r="DV20" s="635"/>
      <c r="DW20" s="635"/>
      <c r="DX20" s="635"/>
      <c r="DY20" s="635"/>
      <c r="DZ20" s="635"/>
      <c r="EA20" s="635"/>
      <c r="EB20" s="635"/>
      <c r="EC20" s="671"/>
    </row>
    <row r="21" spans="2:133" ht="11.25" customHeight="1">
      <c r="B21" s="631" t="s">
        <v>266</v>
      </c>
      <c r="C21" s="632"/>
      <c r="D21" s="632"/>
      <c r="E21" s="632"/>
      <c r="F21" s="632"/>
      <c r="G21" s="632"/>
      <c r="H21" s="632"/>
      <c r="I21" s="632"/>
      <c r="J21" s="632"/>
      <c r="K21" s="632"/>
      <c r="L21" s="632"/>
      <c r="M21" s="632"/>
      <c r="N21" s="632"/>
      <c r="O21" s="632"/>
      <c r="P21" s="632"/>
      <c r="Q21" s="633"/>
      <c r="R21" s="634">
        <v>2264782</v>
      </c>
      <c r="S21" s="635"/>
      <c r="T21" s="635"/>
      <c r="U21" s="635"/>
      <c r="V21" s="635"/>
      <c r="W21" s="635"/>
      <c r="X21" s="635"/>
      <c r="Y21" s="636"/>
      <c r="Z21" s="672">
        <v>30.7</v>
      </c>
      <c r="AA21" s="672"/>
      <c r="AB21" s="672"/>
      <c r="AC21" s="672"/>
      <c r="AD21" s="673">
        <v>2114839</v>
      </c>
      <c r="AE21" s="673"/>
      <c r="AF21" s="673"/>
      <c r="AG21" s="673"/>
      <c r="AH21" s="673"/>
      <c r="AI21" s="673"/>
      <c r="AJ21" s="673"/>
      <c r="AK21" s="673"/>
      <c r="AL21" s="637">
        <v>65.599999999999994</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268</v>
      </c>
      <c r="C22" s="632"/>
      <c r="D22" s="632"/>
      <c r="E22" s="632"/>
      <c r="F22" s="632"/>
      <c r="G22" s="632"/>
      <c r="H22" s="632"/>
      <c r="I22" s="632"/>
      <c r="J22" s="632"/>
      <c r="K22" s="632"/>
      <c r="L22" s="632"/>
      <c r="M22" s="632"/>
      <c r="N22" s="632"/>
      <c r="O22" s="632"/>
      <c r="P22" s="632"/>
      <c r="Q22" s="633"/>
      <c r="R22" s="634">
        <v>2114839</v>
      </c>
      <c r="S22" s="635"/>
      <c r="T22" s="635"/>
      <c r="U22" s="635"/>
      <c r="V22" s="635"/>
      <c r="W22" s="635"/>
      <c r="X22" s="635"/>
      <c r="Y22" s="636"/>
      <c r="Z22" s="672">
        <v>28.7</v>
      </c>
      <c r="AA22" s="672"/>
      <c r="AB22" s="672"/>
      <c r="AC22" s="672"/>
      <c r="AD22" s="673">
        <v>2114839</v>
      </c>
      <c r="AE22" s="673"/>
      <c r="AF22" s="673"/>
      <c r="AG22" s="673"/>
      <c r="AH22" s="673"/>
      <c r="AI22" s="673"/>
      <c r="AJ22" s="673"/>
      <c r="AK22" s="673"/>
      <c r="AL22" s="637">
        <v>65.599999999999994</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271</v>
      </c>
      <c r="C23" s="632"/>
      <c r="D23" s="632"/>
      <c r="E23" s="632"/>
      <c r="F23" s="632"/>
      <c r="G23" s="632"/>
      <c r="H23" s="632"/>
      <c r="I23" s="632"/>
      <c r="J23" s="632"/>
      <c r="K23" s="632"/>
      <c r="L23" s="632"/>
      <c r="M23" s="632"/>
      <c r="N23" s="632"/>
      <c r="O23" s="632"/>
      <c r="P23" s="632"/>
      <c r="Q23" s="633"/>
      <c r="R23" s="634">
        <v>149943</v>
      </c>
      <c r="S23" s="635"/>
      <c r="T23" s="635"/>
      <c r="U23" s="635"/>
      <c r="V23" s="635"/>
      <c r="W23" s="635"/>
      <c r="X23" s="635"/>
      <c r="Y23" s="636"/>
      <c r="Z23" s="672">
        <v>2</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2616071</v>
      </c>
      <c r="CS24" s="690"/>
      <c r="CT24" s="690"/>
      <c r="CU24" s="690"/>
      <c r="CV24" s="690"/>
      <c r="CW24" s="690"/>
      <c r="CX24" s="690"/>
      <c r="CY24" s="715"/>
      <c r="CZ24" s="716">
        <v>36.5</v>
      </c>
      <c r="DA24" s="698"/>
      <c r="DB24" s="698"/>
      <c r="DC24" s="718"/>
      <c r="DD24" s="714">
        <v>1884466</v>
      </c>
      <c r="DE24" s="690"/>
      <c r="DF24" s="690"/>
      <c r="DG24" s="690"/>
      <c r="DH24" s="690"/>
      <c r="DI24" s="690"/>
      <c r="DJ24" s="690"/>
      <c r="DK24" s="715"/>
      <c r="DL24" s="714">
        <v>1785338</v>
      </c>
      <c r="DM24" s="690"/>
      <c r="DN24" s="690"/>
      <c r="DO24" s="690"/>
      <c r="DP24" s="690"/>
      <c r="DQ24" s="690"/>
      <c r="DR24" s="690"/>
      <c r="DS24" s="690"/>
      <c r="DT24" s="690"/>
      <c r="DU24" s="690"/>
      <c r="DV24" s="715"/>
      <c r="DW24" s="716">
        <v>55.1</v>
      </c>
      <c r="DX24" s="698"/>
      <c r="DY24" s="698"/>
      <c r="DZ24" s="698"/>
      <c r="EA24" s="698"/>
      <c r="EB24" s="698"/>
      <c r="EC24" s="717"/>
    </row>
    <row r="25" spans="2:133" ht="11.25" customHeight="1">
      <c r="B25" s="631" t="s">
        <v>281</v>
      </c>
      <c r="C25" s="632"/>
      <c r="D25" s="632"/>
      <c r="E25" s="632"/>
      <c r="F25" s="632"/>
      <c r="G25" s="632"/>
      <c r="H25" s="632"/>
      <c r="I25" s="632"/>
      <c r="J25" s="632"/>
      <c r="K25" s="632"/>
      <c r="L25" s="632"/>
      <c r="M25" s="632"/>
      <c r="N25" s="632"/>
      <c r="O25" s="632"/>
      <c r="P25" s="632"/>
      <c r="Q25" s="633"/>
      <c r="R25" s="634">
        <v>3343057</v>
      </c>
      <c r="S25" s="635"/>
      <c r="T25" s="635"/>
      <c r="U25" s="635"/>
      <c r="V25" s="635"/>
      <c r="W25" s="635"/>
      <c r="X25" s="635"/>
      <c r="Y25" s="636"/>
      <c r="Z25" s="672">
        <v>45.3</v>
      </c>
      <c r="AA25" s="672"/>
      <c r="AB25" s="672"/>
      <c r="AC25" s="672"/>
      <c r="AD25" s="673">
        <v>3193114</v>
      </c>
      <c r="AE25" s="673"/>
      <c r="AF25" s="673"/>
      <c r="AG25" s="673"/>
      <c r="AH25" s="673"/>
      <c r="AI25" s="673"/>
      <c r="AJ25" s="673"/>
      <c r="AK25" s="673"/>
      <c r="AL25" s="637">
        <v>99</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872092</v>
      </c>
      <c r="CS25" s="647"/>
      <c r="CT25" s="647"/>
      <c r="CU25" s="647"/>
      <c r="CV25" s="647"/>
      <c r="CW25" s="647"/>
      <c r="CX25" s="647"/>
      <c r="CY25" s="648"/>
      <c r="CZ25" s="637">
        <v>12.2</v>
      </c>
      <c r="DA25" s="649"/>
      <c r="DB25" s="649"/>
      <c r="DC25" s="650"/>
      <c r="DD25" s="640">
        <v>826937</v>
      </c>
      <c r="DE25" s="647"/>
      <c r="DF25" s="647"/>
      <c r="DG25" s="647"/>
      <c r="DH25" s="647"/>
      <c r="DI25" s="647"/>
      <c r="DJ25" s="647"/>
      <c r="DK25" s="648"/>
      <c r="DL25" s="640">
        <v>818389</v>
      </c>
      <c r="DM25" s="647"/>
      <c r="DN25" s="647"/>
      <c r="DO25" s="647"/>
      <c r="DP25" s="647"/>
      <c r="DQ25" s="647"/>
      <c r="DR25" s="647"/>
      <c r="DS25" s="647"/>
      <c r="DT25" s="647"/>
      <c r="DU25" s="647"/>
      <c r="DV25" s="648"/>
      <c r="DW25" s="637">
        <v>25.2</v>
      </c>
      <c r="DX25" s="649"/>
      <c r="DY25" s="649"/>
      <c r="DZ25" s="649"/>
      <c r="EA25" s="649"/>
      <c r="EB25" s="649"/>
      <c r="EC25" s="661"/>
    </row>
    <row r="26" spans="2:133" ht="11.25" customHeight="1">
      <c r="B26" s="631" t="s">
        <v>284</v>
      </c>
      <c r="C26" s="632"/>
      <c r="D26" s="632"/>
      <c r="E26" s="632"/>
      <c r="F26" s="632"/>
      <c r="G26" s="632"/>
      <c r="H26" s="632"/>
      <c r="I26" s="632"/>
      <c r="J26" s="632"/>
      <c r="K26" s="632"/>
      <c r="L26" s="632"/>
      <c r="M26" s="632"/>
      <c r="N26" s="632"/>
      <c r="O26" s="632"/>
      <c r="P26" s="632"/>
      <c r="Q26" s="633"/>
      <c r="R26" s="634">
        <v>651</v>
      </c>
      <c r="S26" s="635"/>
      <c r="T26" s="635"/>
      <c r="U26" s="635"/>
      <c r="V26" s="635"/>
      <c r="W26" s="635"/>
      <c r="X26" s="635"/>
      <c r="Y26" s="636"/>
      <c r="Z26" s="672">
        <v>0</v>
      </c>
      <c r="AA26" s="672"/>
      <c r="AB26" s="672"/>
      <c r="AC26" s="672"/>
      <c r="AD26" s="673">
        <v>651</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453075</v>
      </c>
      <c r="CS26" s="635"/>
      <c r="CT26" s="635"/>
      <c r="CU26" s="635"/>
      <c r="CV26" s="635"/>
      <c r="CW26" s="635"/>
      <c r="CX26" s="635"/>
      <c r="CY26" s="636"/>
      <c r="CZ26" s="637">
        <v>6.3</v>
      </c>
      <c r="DA26" s="649"/>
      <c r="DB26" s="649"/>
      <c r="DC26" s="650"/>
      <c r="DD26" s="640">
        <v>427853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287</v>
      </c>
      <c r="C27" s="632"/>
      <c r="D27" s="632"/>
      <c r="E27" s="632"/>
      <c r="F27" s="632"/>
      <c r="G27" s="632"/>
      <c r="H27" s="632"/>
      <c r="I27" s="632"/>
      <c r="J27" s="632"/>
      <c r="K27" s="632"/>
      <c r="L27" s="632"/>
      <c r="M27" s="632"/>
      <c r="N27" s="632"/>
      <c r="O27" s="632"/>
      <c r="P27" s="632"/>
      <c r="Q27" s="633"/>
      <c r="R27" s="634">
        <v>17881</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869860</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1074410</v>
      </c>
      <c r="CS27" s="647"/>
      <c r="CT27" s="647"/>
      <c r="CU27" s="647"/>
      <c r="CV27" s="647"/>
      <c r="CW27" s="647"/>
      <c r="CX27" s="647"/>
      <c r="CY27" s="648"/>
      <c r="CZ27" s="637">
        <v>15</v>
      </c>
      <c r="DA27" s="649"/>
      <c r="DB27" s="649"/>
      <c r="DC27" s="650"/>
      <c r="DD27" s="640">
        <v>400717</v>
      </c>
      <c r="DE27" s="647"/>
      <c r="DF27" s="647"/>
      <c r="DG27" s="647"/>
      <c r="DH27" s="647"/>
      <c r="DI27" s="647"/>
      <c r="DJ27" s="647"/>
      <c r="DK27" s="648"/>
      <c r="DL27" s="640">
        <v>310137</v>
      </c>
      <c r="DM27" s="647"/>
      <c r="DN27" s="647"/>
      <c r="DO27" s="647"/>
      <c r="DP27" s="647"/>
      <c r="DQ27" s="647"/>
      <c r="DR27" s="647"/>
      <c r="DS27" s="647"/>
      <c r="DT27" s="647"/>
      <c r="DU27" s="647"/>
      <c r="DV27" s="648"/>
      <c r="DW27" s="637">
        <v>9.6</v>
      </c>
      <c r="DX27" s="649"/>
      <c r="DY27" s="649"/>
      <c r="DZ27" s="649"/>
      <c r="EA27" s="649"/>
      <c r="EB27" s="649"/>
      <c r="EC27" s="661"/>
    </row>
    <row r="28" spans="2:133" ht="11.25" customHeight="1">
      <c r="B28" s="631" t="s">
        <v>290</v>
      </c>
      <c r="C28" s="632"/>
      <c r="D28" s="632"/>
      <c r="E28" s="632"/>
      <c r="F28" s="632"/>
      <c r="G28" s="632"/>
      <c r="H28" s="632"/>
      <c r="I28" s="632"/>
      <c r="J28" s="632"/>
      <c r="K28" s="632"/>
      <c r="L28" s="632"/>
      <c r="M28" s="632"/>
      <c r="N28" s="632"/>
      <c r="O28" s="632"/>
      <c r="P28" s="632"/>
      <c r="Q28" s="633"/>
      <c r="R28" s="634">
        <v>45667</v>
      </c>
      <c r="S28" s="635"/>
      <c r="T28" s="635"/>
      <c r="U28" s="635"/>
      <c r="V28" s="635"/>
      <c r="W28" s="635"/>
      <c r="X28" s="635"/>
      <c r="Y28" s="636"/>
      <c r="Z28" s="672">
        <v>0.6</v>
      </c>
      <c r="AA28" s="672"/>
      <c r="AB28" s="672"/>
      <c r="AC28" s="672"/>
      <c r="AD28" s="673">
        <v>1850</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669569</v>
      </c>
      <c r="CS28" s="635"/>
      <c r="CT28" s="635"/>
      <c r="CU28" s="635"/>
      <c r="CV28" s="635"/>
      <c r="CW28" s="635"/>
      <c r="CX28" s="635"/>
      <c r="CY28" s="636"/>
      <c r="CZ28" s="637">
        <v>9.3000000000000007</v>
      </c>
      <c r="DA28" s="649"/>
      <c r="DB28" s="649"/>
      <c r="DC28" s="650"/>
      <c r="DD28" s="640">
        <v>656812</v>
      </c>
      <c r="DE28" s="635"/>
      <c r="DF28" s="635"/>
      <c r="DG28" s="635"/>
      <c r="DH28" s="635"/>
      <c r="DI28" s="635"/>
      <c r="DJ28" s="635"/>
      <c r="DK28" s="636"/>
      <c r="DL28" s="640">
        <v>656812</v>
      </c>
      <c r="DM28" s="635"/>
      <c r="DN28" s="635"/>
      <c r="DO28" s="635"/>
      <c r="DP28" s="635"/>
      <c r="DQ28" s="635"/>
      <c r="DR28" s="635"/>
      <c r="DS28" s="635"/>
      <c r="DT28" s="635"/>
      <c r="DU28" s="635"/>
      <c r="DV28" s="636"/>
      <c r="DW28" s="637">
        <v>20.3</v>
      </c>
      <c r="DX28" s="649"/>
      <c r="DY28" s="649"/>
      <c r="DZ28" s="649"/>
      <c r="EA28" s="649"/>
      <c r="EB28" s="649"/>
      <c r="EC28" s="661"/>
    </row>
    <row r="29" spans="2:133" ht="11.25" customHeight="1">
      <c r="B29" s="631" t="s">
        <v>292</v>
      </c>
      <c r="C29" s="632"/>
      <c r="D29" s="632"/>
      <c r="E29" s="632"/>
      <c r="F29" s="632"/>
      <c r="G29" s="632"/>
      <c r="H29" s="632"/>
      <c r="I29" s="632"/>
      <c r="J29" s="632"/>
      <c r="K29" s="632"/>
      <c r="L29" s="632"/>
      <c r="M29" s="632"/>
      <c r="N29" s="632"/>
      <c r="O29" s="632"/>
      <c r="P29" s="632"/>
      <c r="Q29" s="633"/>
      <c r="R29" s="634">
        <v>4339</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669569</v>
      </c>
      <c r="CS29" s="647"/>
      <c r="CT29" s="647"/>
      <c r="CU29" s="647"/>
      <c r="CV29" s="647"/>
      <c r="CW29" s="647"/>
      <c r="CX29" s="647"/>
      <c r="CY29" s="648"/>
      <c r="CZ29" s="637">
        <v>9.3000000000000007</v>
      </c>
      <c r="DA29" s="649"/>
      <c r="DB29" s="649"/>
      <c r="DC29" s="650"/>
      <c r="DD29" s="640">
        <v>656812</v>
      </c>
      <c r="DE29" s="647"/>
      <c r="DF29" s="647"/>
      <c r="DG29" s="647"/>
      <c r="DH29" s="647"/>
      <c r="DI29" s="647"/>
      <c r="DJ29" s="647"/>
      <c r="DK29" s="648"/>
      <c r="DL29" s="640">
        <v>656812</v>
      </c>
      <c r="DM29" s="647"/>
      <c r="DN29" s="647"/>
      <c r="DO29" s="647"/>
      <c r="DP29" s="647"/>
      <c r="DQ29" s="647"/>
      <c r="DR29" s="647"/>
      <c r="DS29" s="647"/>
      <c r="DT29" s="647"/>
      <c r="DU29" s="647"/>
      <c r="DV29" s="648"/>
      <c r="DW29" s="637">
        <v>20.3</v>
      </c>
      <c r="DX29" s="649"/>
      <c r="DY29" s="649"/>
      <c r="DZ29" s="649"/>
      <c r="EA29" s="649"/>
      <c r="EB29" s="649"/>
      <c r="EC29" s="661"/>
    </row>
    <row r="30" spans="2:133" ht="11.25" customHeight="1">
      <c r="B30" s="631" t="s">
        <v>294</v>
      </c>
      <c r="C30" s="632"/>
      <c r="D30" s="632"/>
      <c r="E30" s="632"/>
      <c r="F30" s="632"/>
      <c r="G30" s="632"/>
      <c r="H30" s="632"/>
      <c r="I30" s="632"/>
      <c r="J30" s="632"/>
      <c r="K30" s="632"/>
      <c r="L30" s="632"/>
      <c r="M30" s="632"/>
      <c r="N30" s="632"/>
      <c r="O30" s="632"/>
      <c r="P30" s="632"/>
      <c r="Q30" s="633"/>
      <c r="R30" s="634">
        <v>796346</v>
      </c>
      <c r="S30" s="635"/>
      <c r="T30" s="635"/>
      <c r="U30" s="635"/>
      <c r="V30" s="635"/>
      <c r="W30" s="635"/>
      <c r="X30" s="635"/>
      <c r="Y30" s="636"/>
      <c r="Z30" s="672">
        <v>10.8</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656855</v>
      </c>
      <c r="CS30" s="635"/>
      <c r="CT30" s="635"/>
      <c r="CU30" s="635"/>
      <c r="CV30" s="635"/>
      <c r="CW30" s="635"/>
      <c r="CX30" s="635"/>
      <c r="CY30" s="636"/>
      <c r="CZ30" s="637">
        <v>9.1999999999999993</v>
      </c>
      <c r="DA30" s="649"/>
      <c r="DB30" s="649"/>
      <c r="DC30" s="650"/>
      <c r="DD30" s="640">
        <v>644098</v>
      </c>
      <c r="DE30" s="635"/>
      <c r="DF30" s="635"/>
      <c r="DG30" s="635"/>
      <c r="DH30" s="635"/>
      <c r="DI30" s="635"/>
      <c r="DJ30" s="635"/>
      <c r="DK30" s="636"/>
      <c r="DL30" s="640">
        <v>644098</v>
      </c>
      <c r="DM30" s="635"/>
      <c r="DN30" s="635"/>
      <c r="DO30" s="635"/>
      <c r="DP30" s="635"/>
      <c r="DQ30" s="635"/>
      <c r="DR30" s="635"/>
      <c r="DS30" s="635"/>
      <c r="DT30" s="635"/>
      <c r="DU30" s="635"/>
      <c r="DV30" s="636"/>
      <c r="DW30" s="637">
        <v>19.899999999999999</v>
      </c>
      <c r="DX30" s="649"/>
      <c r="DY30" s="649"/>
      <c r="DZ30" s="649"/>
      <c r="EA30" s="649"/>
      <c r="EB30" s="649"/>
      <c r="EC30" s="661"/>
    </row>
    <row r="31" spans="2:133" ht="11.25" customHeight="1">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99.5</v>
      </c>
      <c r="BH31" s="697"/>
      <c r="BI31" s="697"/>
      <c r="BJ31" s="697"/>
      <c r="BK31" s="697"/>
      <c r="BL31" s="697"/>
      <c r="BM31" s="698">
        <v>97.8</v>
      </c>
      <c r="BN31" s="697"/>
      <c r="BO31" s="697"/>
      <c r="BP31" s="697"/>
      <c r="BQ31" s="699"/>
      <c r="BR31" s="696">
        <v>99.5</v>
      </c>
      <c r="BS31" s="697"/>
      <c r="BT31" s="697"/>
      <c r="BU31" s="697"/>
      <c r="BV31" s="697"/>
      <c r="BW31" s="697"/>
      <c r="BX31" s="698">
        <v>97</v>
      </c>
      <c r="BY31" s="697"/>
      <c r="BZ31" s="697"/>
      <c r="CA31" s="697"/>
      <c r="CB31" s="699"/>
      <c r="CD31" s="655"/>
      <c r="CE31" s="656"/>
      <c r="CF31" s="631" t="s">
        <v>301</v>
      </c>
      <c r="CG31" s="632"/>
      <c r="CH31" s="632"/>
      <c r="CI31" s="632"/>
      <c r="CJ31" s="632"/>
      <c r="CK31" s="632"/>
      <c r="CL31" s="632"/>
      <c r="CM31" s="632"/>
      <c r="CN31" s="632"/>
      <c r="CO31" s="632"/>
      <c r="CP31" s="632"/>
      <c r="CQ31" s="633"/>
      <c r="CR31" s="634">
        <v>12714</v>
      </c>
      <c r="CS31" s="647"/>
      <c r="CT31" s="647"/>
      <c r="CU31" s="647"/>
      <c r="CV31" s="647"/>
      <c r="CW31" s="647"/>
      <c r="CX31" s="647"/>
      <c r="CY31" s="648"/>
      <c r="CZ31" s="637">
        <v>0.2</v>
      </c>
      <c r="DA31" s="649"/>
      <c r="DB31" s="649"/>
      <c r="DC31" s="650"/>
      <c r="DD31" s="640">
        <v>12714</v>
      </c>
      <c r="DE31" s="647"/>
      <c r="DF31" s="647"/>
      <c r="DG31" s="647"/>
      <c r="DH31" s="647"/>
      <c r="DI31" s="647"/>
      <c r="DJ31" s="647"/>
      <c r="DK31" s="648"/>
      <c r="DL31" s="640">
        <v>12714</v>
      </c>
      <c r="DM31" s="647"/>
      <c r="DN31" s="647"/>
      <c r="DO31" s="647"/>
      <c r="DP31" s="647"/>
      <c r="DQ31" s="647"/>
      <c r="DR31" s="647"/>
      <c r="DS31" s="647"/>
      <c r="DT31" s="647"/>
      <c r="DU31" s="647"/>
      <c r="DV31" s="648"/>
      <c r="DW31" s="637">
        <v>0.4</v>
      </c>
      <c r="DX31" s="649"/>
      <c r="DY31" s="649"/>
      <c r="DZ31" s="649"/>
      <c r="EA31" s="649"/>
      <c r="EB31" s="649"/>
      <c r="EC31" s="661"/>
    </row>
    <row r="32" spans="2:133" ht="11.25" customHeight="1">
      <c r="B32" s="631" t="s">
        <v>302</v>
      </c>
      <c r="C32" s="632"/>
      <c r="D32" s="632"/>
      <c r="E32" s="632"/>
      <c r="F32" s="632"/>
      <c r="G32" s="632"/>
      <c r="H32" s="632"/>
      <c r="I32" s="632"/>
      <c r="J32" s="632"/>
      <c r="K32" s="632"/>
      <c r="L32" s="632"/>
      <c r="M32" s="632"/>
      <c r="N32" s="632"/>
      <c r="O32" s="632"/>
      <c r="P32" s="632"/>
      <c r="Q32" s="633"/>
      <c r="R32" s="634">
        <v>601279</v>
      </c>
      <c r="S32" s="635"/>
      <c r="T32" s="635"/>
      <c r="U32" s="635"/>
      <c r="V32" s="635"/>
      <c r="W32" s="635"/>
      <c r="X32" s="635"/>
      <c r="Y32" s="636"/>
      <c r="Z32" s="672">
        <v>8.1999999999999993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99.5</v>
      </c>
      <c r="BH32" s="647"/>
      <c r="BI32" s="647"/>
      <c r="BJ32" s="647"/>
      <c r="BK32" s="647"/>
      <c r="BL32" s="647"/>
      <c r="BM32" s="638">
        <v>98.1</v>
      </c>
      <c r="BN32" s="647"/>
      <c r="BO32" s="647"/>
      <c r="BP32" s="647"/>
      <c r="BQ32" s="670"/>
      <c r="BR32" s="700">
        <v>99.5</v>
      </c>
      <c r="BS32" s="647"/>
      <c r="BT32" s="647"/>
      <c r="BU32" s="647"/>
      <c r="BV32" s="647"/>
      <c r="BW32" s="647"/>
      <c r="BX32" s="638">
        <v>97.7</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c r="B33" s="631" t="s">
        <v>306</v>
      </c>
      <c r="C33" s="632"/>
      <c r="D33" s="632"/>
      <c r="E33" s="632"/>
      <c r="F33" s="632"/>
      <c r="G33" s="632"/>
      <c r="H33" s="632"/>
      <c r="I33" s="632"/>
      <c r="J33" s="632"/>
      <c r="K33" s="632"/>
      <c r="L33" s="632"/>
      <c r="M33" s="632"/>
      <c r="N33" s="632"/>
      <c r="O33" s="632"/>
      <c r="P33" s="632"/>
      <c r="Q33" s="633"/>
      <c r="R33" s="634">
        <v>34756</v>
      </c>
      <c r="S33" s="635"/>
      <c r="T33" s="635"/>
      <c r="U33" s="635"/>
      <c r="V33" s="635"/>
      <c r="W33" s="635"/>
      <c r="X33" s="635"/>
      <c r="Y33" s="636"/>
      <c r="Z33" s="672">
        <v>0.5</v>
      </c>
      <c r="AA33" s="672"/>
      <c r="AB33" s="672"/>
      <c r="AC33" s="672"/>
      <c r="AD33" s="673">
        <v>29268</v>
      </c>
      <c r="AE33" s="673"/>
      <c r="AF33" s="673"/>
      <c r="AG33" s="673"/>
      <c r="AH33" s="673"/>
      <c r="AI33" s="673"/>
      <c r="AJ33" s="673"/>
      <c r="AK33" s="673"/>
      <c r="AL33" s="637">
        <v>0.9</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99.1</v>
      </c>
      <c r="BH33" s="619"/>
      <c r="BI33" s="619"/>
      <c r="BJ33" s="619"/>
      <c r="BK33" s="619"/>
      <c r="BL33" s="619"/>
      <c r="BM33" s="665">
        <v>95.7</v>
      </c>
      <c r="BN33" s="619"/>
      <c r="BO33" s="619"/>
      <c r="BP33" s="619"/>
      <c r="BQ33" s="682"/>
      <c r="BR33" s="695">
        <v>98.9</v>
      </c>
      <c r="BS33" s="619"/>
      <c r="BT33" s="619"/>
      <c r="BU33" s="619"/>
      <c r="BV33" s="619"/>
      <c r="BW33" s="619"/>
      <c r="BX33" s="665">
        <v>93.6</v>
      </c>
      <c r="BY33" s="619"/>
      <c r="BZ33" s="619"/>
      <c r="CA33" s="619"/>
      <c r="CB33" s="682"/>
      <c r="CD33" s="631" t="s">
        <v>308</v>
      </c>
      <c r="CE33" s="632"/>
      <c r="CF33" s="632"/>
      <c r="CG33" s="632"/>
      <c r="CH33" s="632"/>
      <c r="CI33" s="632"/>
      <c r="CJ33" s="632"/>
      <c r="CK33" s="632"/>
      <c r="CL33" s="632"/>
      <c r="CM33" s="632"/>
      <c r="CN33" s="632"/>
      <c r="CO33" s="632"/>
      <c r="CP33" s="632"/>
      <c r="CQ33" s="633"/>
      <c r="CR33" s="634">
        <v>3320406</v>
      </c>
      <c r="CS33" s="647"/>
      <c r="CT33" s="647"/>
      <c r="CU33" s="647"/>
      <c r="CV33" s="647"/>
      <c r="CW33" s="647"/>
      <c r="CX33" s="647"/>
      <c r="CY33" s="648"/>
      <c r="CZ33" s="637">
        <v>46.3</v>
      </c>
      <c r="DA33" s="649"/>
      <c r="DB33" s="649"/>
      <c r="DC33" s="650"/>
      <c r="DD33" s="640">
        <v>1565969</v>
      </c>
      <c r="DE33" s="647"/>
      <c r="DF33" s="647"/>
      <c r="DG33" s="647"/>
      <c r="DH33" s="647"/>
      <c r="DI33" s="647"/>
      <c r="DJ33" s="647"/>
      <c r="DK33" s="648"/>
      <c r="DL33" s="640">
        <v>1106461</v>
      </c>
      <c r="DM33" s="647"/>
      <c r="DN33" s="647"/>
      <c r="DO33" s="647"/>
      <c r="DP33" s="647"/>
      <c r="DQ33" s="647"/>
      <c r="DR33" s="647"/>
      <c r="DS33" s="647"/>
      <c r="DT33" s="647"/>
      <c r="DU33" s="647"/>
      <c r="DV33" s="648"/>
      <c r="DW33" s="637">
        <v>34.1</v>
      </c>
      <c r="DX33" s="649"/>
      <c r="DY33" s="649"/>
      <c r="DZ33" s="649"/>
      <c r="EA33" s="649"/>
      <c r="EB33" s="649"/>
      <c r="EC33" s="661"/>
    </row>
    <row r="34" spans="2:133" ht="11.25" customHeight="1">
      <c r="B34" s="631" t="s">
        <v>309</v>
      </c>
      <c r="C34" s="632"/>
      <c r="D34" s="632"/>
      <c r="E34" s="632"/>
      <c r="F34" s="632"/>
      <c r="G34" s="632"/>
      <c r="H34" s="632"/>
      <c r="I34" s="632"/>
      <c r="J34" s="632"/>
      <c r="K34" s="632"/>
      <c r="L34" s="632"/>
      <c r="M34" s="632"/>
      <c r="N34" s="632"/>
      <c r="O34" s="632"/>
      <c r="P34" s="632"/>
      <c r="Q34" s="633"/>
      <c r="R34" s="634">
        <v>1196136</v>
      </c>
      <c r="S34" s="635"/>
      <c r="T34" s="635"/>
      <c r="U34" s="635"/>
      <c r="V34" s="635"/>
      <c r="W34" s="635"/>
      <c r="X34" s="635"/>
      <c r="Y34" s="636"/>
      <c r="Z34" s="672">
        <v>16.2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893510</v>
      </c>
      <c r="CS34" s="635"/>
      <c r="CT34" s="635"/>
      <c r="CU34" s="635"/>
      <c r="CV34" s="635"/>
      <c r="CW34" s="635"/>
      <c r="CX34" s="635"/>
      <c r="CY34" s="636"/>
      <c r="CZ34" s="637">
        <v>12.5</v>
      </c>
      <c r="DA34" s="649"/>
      <c r="DB34" s="649"/>
      <c r="DC34" s="650"/>
      <c r="DD34" s="640">
        <v>426815</v>
      </c>
      <c r="DE34" s="635"/>
      <c r="DF34" s="635"/>
      <c r="DG34" s="635"/>
      <c r="DH34" s="635"/>
      <c r="DI34" s="635"/>
      <c r="DJ34" s="635"/>
      <c r="DK34" s="636"/>
      <c r="DL34" s="640">
        <v>315589</v>
      </c>
      <c r="DM34" s="635"/>
      <c r="DN34" s="635"/>
      <c r="DO34" s="635"/>
      <c r="DP34" s="635"/>
      <c r="DQ34" s="635"/>
      <c r="DR34" s="635"/>
      <c r="DS34" s="635"/>
      <c r="DT34" s="635"/>
      <c r="DU34" s="635"/>
      <c r="DV34" s="636"/>
      <c r="DW34" s="637">
        <v>9.6999999999999993</v>
      </c>
      <c r="DX34" s="649"/>
      <c r="DY34" s="649"/>
      <c r="DZ34" s="649"/>
      <c r="EA34" s="649"/>
      <c r="EB34" s="649"/>
      <c r="EC34" s="661"/>
    </row>
    <row r="35" spans="2:133" ht="11.25" customHeight="1">
      <c r="B35" s="631" t="s">
        <v>311</v>
      </c>
      <c r="C35" s="632"/>
      <c r="D35" s="632"/>
      <c r="E35" s="632"/>
      <c r="F35" s="632"/>
      <c r="G35" s="632"/>
      <c r="H35" s="632"/>
      <c r="I35" s="632"/>
      <c r="J35" s="632"/>
      <c r="K35" s="632"/>
      <c r="L35" s="632"/>
      <c r="M35" s="632"/>
      <c r="N35" s="632"/>
      <c r="O35" s="632"/>
      <c r="P35" s="632"/>
      <c r="Q35" s="633"/>
      <c r="R35" s="634">
        <v>339794</v>
      </c>
      <c r="S35" s="635"/>
      <c r="T35" s="635"/>
      <c r="U35" s="635"/>
      <c r="V35" s="635"/>
      <c r="W35" s="635"/>
      <c r="X35" s="635"/>
      <c r="Y35" s="636"/>
      <c r="Z35" s="672">
        <v>4.5999999999999996</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55814</v>
      </c>
      <c r="CS35" s="647"/>
      <c r="CT35" s="647"/>
      <c r="CU35" s="647"/>
      <c r="CV35" s="647"/>
      <c r="CW35" s="647"/>
      <c r="CX35" s="647"/>
      <c r="CY35" s="648"/>
      <c r="CZ35" s="637">
        <v>0.8</v>
      </c>
      <c r="DA35" s="649"/>
      <c r="DB35" s="649"/>
      <c r="DC35" s="650"/>
      <c r="DD35" s="640">
        <v>40791</v>
      </c>
      <c r="DE35" s="647"/>
      <c r="DF35" s="647"/>
      <c r="DG35" s="647"/>
      <c r="DH35" s="647"/>
      <c r="DI35" s="647"/>
      <c r="DJ35" s="647"/>
      <c r="DK35" s="648"/>
      <c r="DL35" s="640">
        <v>35546</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c r="B36" s="631" t="s">
        <v>315</v>
      </c>
      <c r="C36" s="632"/>
      <c r="D36" s="632"/>
      <c r="E36" s="632"/>
      <c r="F36" s="632"/>
      <c r="G36" s="632"/>
      <c r="H36" s="632"/>
      <c r="I36" s="632"/>
      <c r="J36" s="632"/>
      <c r="K36" s="632"/>
      <c r="L36" s="632"/>
      <c r="M36" s="632"/>
      <c r="N36" s="632"/>
      <c r="O36" s="632"/>
      <c r="P36" s="632"/>
      <c r="Q36" s="633"/>
      <c r="R36" s="634">
        <v>196819</v>
      </c>
      <c r="S36" s="635"/>
      <c r="T36" s="635"/>
      <c r="U36" s="635"/>
      <c r="V36" s="635"/>
      <c r="W36" s="635"/>
      <c r="X36" s="635"/>
      <c r="Y36" s="636"/>
      <c r="Z36" s="672">
        <v>2.7</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332804</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76314</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1335249</v>
      </c>
      <c r="CS36" s="635"/>
      <c r="CT36" s="635"/>
      <c r="CU36" s="635"/>
      <c r="CV36" s="635"/>
      <c r="CW36" s="635"/>
      <c r="CX36" s="635"/>
      <c r="CY36" s="636"/>
      <c r="CZ36" s="637">
        <v>18.600000000000001</v>
      </c>
      <c r="DA36" s="649"/>
      <c r="DB36" s="649"/>
      <c r="DC36" s="650"/>
      <c r="DD36" s="640">
        <v>765765</v>
      </c>
      <c r="DE36" s="635"/>
      <c r="DF36" s="635"/>
      <c r="DG36" s="635"/>
      <c r="DH36" s="635"/>
      <c r="DI36" s="635"/>
      <c r="DJ36" s="635"/>
      <c r="DK36" s="636"/>
      <c r="DL36" s="640">
        <v>533376</v>
      </c>
      <c r="DM36" s="635"/>
      <c r="DN36" s="635"/>
      <c r="DO36" s="635"/>
      <c r="DP36" s="635"/>
      <c r="DQ36" s="635"/>
      <c r="DR36" s="635"/>
      <c r="DS36" s="635"/>
      <c r="DT36" s="635"/>
      <c r="DU36" s="635"/>
      <c r="DV36" s="636"/>
      <c r="DW36" s="637">
        <v>16.5</v>
      </c>
      <c r="DX36" s="649"/>
      <c r="DY36" s="649"/>
      <c r="DZ36" s="649"/>
      <c r="EA36" s="649"/>
      <c r="EB36" s="649"/>
      <c r="EC36" s="661"/>
    </row>
    <row r="37" spans="2:133" ht="11.25" customHeight="1">
      <c r="B37" s="631" t="s">
        <v>319</v>
      </c>
      <c r="C37" s="632"/>
      <c r="D37" s="632"/>
      <c r="E37" s="632"/>
      <c r="F37" s="632"/>
      <c r="G37" s="632"/>
      <c r="H37" s="632"/>
      <c r="I37" s="632"/>
      <c r="J37" s="632"/>
      <c r="K37" s="632"/>
      <c r="L37" s="632"/>
      <c r="M37" s="632"/>
      <c r="N37" s="632"/>
      <c r="O37" s="632"/>
      <c r="P37" s="632"/>
      <c r="Q37" s="633"/>
      <c r="R37" s="634">
        <v>42661</v>
      </c>
      <c r="S37" s="635"/>
      <c r="T37" s="635"/>
      <c r="U37" s="635"/>
      <c r="V37" s="635"/>
      <c r="W37" s="635"/>
      <c r="X37" s="635"/>
      <c r="Y37" s="636"/>
      <c r="Z37" s="672">
        <v>0.6</v>
      </c>
      <c r="AA37" s="672"/>
      <c r="AB37" s="672"/>
      <c r="AC37" s="672"/>
      <c r="AD37" s="673">
        <v>9</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20070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60895</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250569</v>
      </c>
      <c r="CS37" s="647"/>
      <c r="CT37" s="647"/>
      <c r="CU37" s="647"/>
      <c r="CV37" s="647"/>
      <c r="CW37" s="647"/>
      <c r="CX37" s="647"/>
      <c r="CY37" s="648"/>
      <c r="CZ37" s="637">
        <v>3.5</v>
      </c>
      <c r="DA37" s="649"/>
      <c r="DB37" s="649"/>
      <c r="DC37" s="650"/>
      <c r="DD37" s="640">
        <v>246400</v>
      </c>
      <c r="DE37" s="647"/>
      <c r="DF37" s="647"/>
      <c r="DG37" s="647"/>
      <c r="DH37" s="647"/>
      <c r="DI37" s="647"/>
      <c r="DJ37" s="647"/>
      <c r="DK37" s="648"/>
      <c r="DL37" s="640">
        <v>246400</v>
      </c>
      <c r="DM37" s="647"/>
      <c r="DN37" s="647"/>
      <c r="DO37" s="647"/>
      <c r="DP37" s="647"/>
      <c r="DQ37" s="647"/>
      <c r="DR37" s="647"/>
      <c r="DS37" s="647"/>
      <c r="DT37" s="647"/>
      <c r="DU37" s="647"/>
      <c r="DV37" s="648"/>
      <c r="DW37" s="637">
        <v>7.6</v>
      </c>
      <c r="DX37" s="649"/>
      <c r="DY37" s="649"/>
      <c r="DZ37" s="649"/>
      <c r="EA37" s="649"/>
      <c r="EB37" s="649"/>
      <c r="EC37" s="661"/>
    </row>
    <row r="38" spans="2:133" ht="11.25" customHeight="1">
      <c r="B38" s="631" t="s">
        <v>323</v>
      </c>
      <c r="C38" s="632"/>
      <c r="D38" s="632"/>
      <c r="E38" s="632"/>
      <c r="F38" s="632"/>
      <c r="G38" s="632"/>
      <c r="H38" s="632"/>
      <c r="I38" s="632"/>
      <c r="J38" s="632"/>
      <c r="K38" s="632"/>
      <c r="L38" s="632"/>
      <c r="M38" s="632"/>
      <c r="N38" s="632"/>
      <c r="O38" s="632"/>
      <c r="P38" s="632"/>
      <c r="Q38" s="633"/>
      <c r="R38" s="634">
        <v>753821</v>
      </c>
      <c r="S38" s="635"/>
      <c r="T38" s="635"/>
      <c r="U38" s="635"/>
      <c r="V38" s="635"/>
      <c r="W38" s="635"/>
      <c r="X38" s="635"/>
      <c r="Y38" s="636"/>
      <c r="Z38" s="672">
        <v>10.199999999999999</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t="s">
        <v>122</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1091</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312734</v>
      </c>
      <c r="CS38" s="635"/>
      <c r="CT38" s="635"/>
      <c r="CU38" s="635"/>
      <c r="CV38" s="635"/>
      <c r="CW38" s="635"/>
      <c r="CX38" s="635"/>
      <c r="CY38" s="636"/>
      <c r="CZ38" s="637">
        <v>4.4000000000000004</v>
      </c>
      <c r="DA38" s="649"/>
      <c r="DB38" s="649"/>
      <c r="DC38" s="650"/>
      <c r="DD38" s="640">
        <v>221950</v>
      </c>
      <c r="DE38" s="635"/>
      <c r="DF38" s="635"/>
      <c r="DG38" s="635"/>
      <c r="DH38" s="635"/>
      <c r="DI38" s="635"/>
      <c r="DJ38" s="635"/>
      <c r="DK38" s="636"/>
      <c r="DL38" s="640">
        <v>221950</v>
      </c>
      <c r="DM38" s="635"/>
      <c r="DN38" s="635"/>
      <c r="DO38" s="635"/>
      <c r="DP38" s="635"/>
      <c r="DQ38" s="635"/>
      <c r="DR38" s="635"/>
      <c r="DS38" s="635"/>
      <c r="DT38" s="635"/>
      <c r="DU38" s="635"/>
      <c r="DV38" s="636"/>
      <c r="DW38" s="637">
        <v>6.8</v>
      </c>
      <c r="DX38" s="649"/>
      <c r="DY38" s="649"/>
      <c r="DZ38" s="649"/>
      <c r="EA38" s="649"/>
      <c r="EB38" s="649"/>
      <c r="EC38" s="661"/>
    </row>
    <row r="39" spans="2:133" ht="11.25" customHeight="1">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1795</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716559</v>
      </c>
      <c r="CS39" s="647"/>
      <c r="CT39" s="647"/>
      <c r="CU39" s="647"/>
      <c r="CV39" s="647"/>
      <c r="CW39" s="647"/>
      <c r="CX39" s="647"/>
      <c r="CY39" s="648"/>
      <c r="CZ39" s="637">
        <v>10</v>
      </c>
      <c r="DA39" s="649"/>
      <c r="DB39" s="649"/>
      <c r="DC39" s="650"/>
      <c r="DD39" s="640">
        <v>110648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331</v>
      </c>
      <c r="C40" s="632"/>
      <c r="D40" s="632"/>
      <c r="E40" s="632"/>
      <c r="F40" s="632"/>
      <c r="G40" s="632"/>
      <c r="H40" s="632"/>
      <c r="I40" s="632"/>
      <c r="J40" s="632"/>
      <c r="K40" s="632"/>
      <c r="L40" s="632"/>
      <c r="M40" s="632"/>
      <c r="N40" s="632"/>
      <c r="O40" s="632"/>
      <c r="P40" s="632"/>
      <c r="Q40" s="633"/>
      <c r="R40" s="634">
        <v>16721</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111</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6540</v>
      </c>
      <c r="CS40" s="635"/>
      <c r="CT40" s="635"/>
      <c r="CU40" s="635"/>
      <c r="CV40" s="635"/>
      <c r="CW40" s="635"/>
      <c r="CX40" s="635"/>
      <c r="CY40" s="636"/>
      <c r="CZ40" s="637">
        <v>0.1</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c r="B41" s="615" t="s">
        <v>336</v>
      </c>
      <c r="C41" s="616"/>
      <c r="D41" s="616"/>
      <c r="E41" s="616"/>
      <c r="F41" s="616"/>
      <c r="G41" s="616"/>
      <c r="H41" s="616"/>
      <c r="I41" s="616"/>
      <c r="J41" s="616"/>
      <c r="K41" s="616"/>
      <c r="L41" s="616"/>
      <c r="M41" s="616"/>
      <c r="N41" s="616"/>
      <c r="O41" s="616"/>
      <c r="P41" s="616"/>
      <c r="Q41" s="617"/>
      <c r="R41" s="618">
        <v>7373207</v>
      </c>
      <c r="S41" s="659"/>
      <c r="T41" s="659"/>
      <c r="U41" s="659"/>
      <c r="V41" s="659"/>
      <c r="W41" s="659"/>
      <c r="X41" s="659"/>
      <c r="Y41" s="662"/>
      <c r="Z41" s="663">
        <v>100</v>
      </c>
      <c r="AA41" s="663"/>
      <c r="AB41" s="663"/>
      <c r="AC41" s="663"/>
      <c r="AD41" s="664">
        <v>3224892</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95137</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340</v>
      </c>
      <c r="AR42" s="680"/>
      <c r="AS42" s="680"/>
      <c r="AT42" s="680"/>
      <c r="AU42" s="680"/>
      <c r="AV42" s="680"/>
      <c r="AW42" s="680"/>
      <c r="AX42" s="680"/>
      <c r="AY42" s="681"/>
      <c r="AZ42" s="618">
        <v>217597</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402</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1237722</v>
      </c>
      <c r="CS42" s="647"/>
      <c r="CT42" s="647"/>
      <c r="CU42" s="647"/>
      <c r="CV42" s="647"/>
      <c r="CW42" s="647"/>
      <c r="CX42" s="647"/>
      <c r="CY42" s="648"/>
      <c r="CZ42" s="637">
        <v>17.3</v>
      </c>
      <c r="DA42" s="649"/>
      <c r="DB42" s="649"/>
      <c r="DC42" s="650"/>
      <c r="DD42" s="640">
        <v>251384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343</v>
      </c>
      <c r="CD43" s="631" t="s">
        <v>344</v>
      </c>
      <c r="CE43" s="632"/>
      <c r="CF43" s="632"/>
      <c r="CG43" s="632"/>
      <c r="CH43" s="632"/>
      <c r="CI43" s="632"/>
      <c r="CJ43" s="632"/>
      <c r="CK43" s="632"/>
      <c r="CL43" s="632"/>
      <c r="CM43" s="632"/>
      <c r="CN43" s="632"/>
      <c r="CO43" s="632"/>
      <c r="CP43" s="632"/>
      <c r="CQ43" s="633"/>
      <c r="CR43" s="634">
        <v>32506</v>
      </c>
      <c r="CS43" s="647"/>
      <c r="CT43" s="647"/>
      <c r="CU43" s="647"/>
      <c r="CV43" s="647"/>
      <c r="CW43" s="647"/>
      <c r="CX43" s="647"/>
      <c r="CY43" s="648"/>
      <c r="CZ43" s="637">
        <v>0.5</v>
      </c>
      <c r="DA43" s="649"/>
      <c r="DB43" s="649"/>
      <c r="DC43" s="650"/>
      <c r="DD43" s="640">
        <v>31740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1237722</v>
      </c>
      <c r="CS44" s="635"/>
      <c r="CT44" s="635"/>
      <c r="CU44" s="635"/>
      <c r="CV44" s="635"/>
      <c r="CW44" s="635"/>
      <c r="CX44" s="635"/>
      <c r="CY44" s="636"/>
      <c r="CZ44" s="637">
        <v>17.3</v>
      </c>
      <c r="DA44" s="638"/>
      <c r="DB44" s="638"/>
      <c r="DC44" s="639"/>
      <c r="DD44" s="640">
        <v>251384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804018</v>
      </c>
      <c r="CS45" s="647"/>
      <c r="CT45" s="647"/>
      <c r="CU45" s="647"/>
      <c r="CV45" s="647"/>
      <c r="CW45" s="647"/>
      <c r="CX45" s="647"/>
      <c r="CY45" s="648"/>
      <c r="CZ45" s="637">
        <v>11.2</v>
      </c>
      <c r="DA45" s="649"/>
      <c r="DB45" s="649"/>
      <c r="DC45" s="650"/>
      <c r="DD45" s="640">
        <v>169478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349</v>
      </c>
      <c r="CG46" s="632"/>
      <c r="CH46" s="632"/>
      <c r="CI46" s="632"/>
      <c r="CJ46" s="632"/>
      <c r="CK46" s="632"/>
      <c r="CL46" s="632"/>
      <c r="CM46" s="632"/>
      <c r="CN46" s="632"/>
      <c r="CO46" s="632"/>
      <c r="CP46" s="632"/>
      <c r="CQ46" s="633"/>
      <c r="CR46" s="634">
        <v>333721</v>
      </c>
      <c r="CS46" s="635"/>
      <c r="CT46" s="635"/>
      <c r="CU46" s="635"/>
      <c r="CV46" s="635"/>
      <c r="CW46" s="635"/>
      <c r="CX46" s="635"/>
      <c r="CY46" s="636"/>
      <c r="CZ46" s="637">
        <v>4.7</v>
      </c>
      <c r="DA46" s="638"/>
      <c r="DB46" s="638"/>
      <c r="DC46" s="639"/>
      <c r="DD46" s="640">
        <v>52523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350</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352</v>
      </c>
      <c r="CE49" s="616"/>
      <c r="CF49" s="616"/>
      <c r="CG49" s="616"/>
      <c r="CH49" s="616"/>
      <c r="CI49" s="616"/>
      <c r="CJ49" s="616"/>
      <c r="CK49" s="616"/>
      <c r="CL49" s="616"/>
      <c r="CM49" s="616"/>
      <c r="CN49" s="616"/>
      <c r="CO49" s="616"/>
      <c r="CP49" s="616"/>
      <c r="CQ49" s="617"/>
      <c r="CR49" s="618">
        <v>7174199</v>
      </c>
      <c r="CS49" s="619"/>
      <c r="CT49" s="619"/>
      <c r="CU49" s="619"/>
      <c r="CV49" s="619"/>
      <c r="CW49" s="619"/>
      <c r="CX49" s="619"/>
      <c r="CY49" s="620"/>
      <c r="CZ49" s="621">
        <v>100</v>
      </c>
      <c r="DA49" s="622"/>
      <c r="DB49" s="622"/>
      <c r="DC49" s="623"/>
      <c r="DD49" s="624">
        <v>3701819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EU8/NNty6KasW56omk30OQU5UvsJep6FEFsF6U5nmT1gzMvKMAMiPoTYq66y0NTiPT2oqipAwDq9qbNPPYms+Q==" saltValue="Nq0KFpCeWgGW9nsgWxF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c r="A7" s="230">
        <v>1</v>
      </c>
      <c r="B7" s="1060" t="s">
        <v>375</v>
      </c>
      <c r="C7" s="1061"/>
      <c r="D7" s="1061"/>
      <c r="E7" s="1061"/>
      <c r="F7" s="1061"/>
      <c r="G7" s="1061"/>
      <c r="H7" s="1061"/>
      <c r="I7" s="1061"/>
      <c r="J7" s="1061"/>
      <c r="K7" s="1061"/>
      <c r="L7" s="1061"/>
      <c r="M7" s="1061"/>
      <c r="N7" s="1061"/>
      <c r="O7" s="1061"/>
      <c r="P7" s="1062"/>
      <c r="Q7" s="1115">
        <v>7373</v>
      </c>
      <c r="R7" s="1116"/>
      <c r="S7" s="1116"/>
      <c r="T7" s="1116"/>
      <c r="U7" s="1116"/>
      <c r="V7" s="1116">
        <v>7174</v>
      </c>
      <c r="W7" s="1116"/>
      <c r="X7" s="1116"/>
      <c r="Y7" s="1116"/>
      <c r="Z7" s="1116"/>
      <c r="AA7" s="1116">
        <f>Q7-V7</f>
        <v>199</v>
      </c>
      <c r="AB7" s="1116"/>
      <c r="AC7" s="1116"/>
      <c r="AD7" s="1116"/>
      <c r="AE7" s="1117"/>
      <c r="AF7" s="1118">
        <v>169</v>
      </c>
      <c r="AG7" s="1119"/>
      <c r="AH7" s="1119"/>
      <c r="AI7" s="1119"/>
      <c r="AJ7" s="1120"/>
      <c r="AK7" s="1121">
        <v>346</v>
      </c>
      <c r="AL7" s="1122"/>
      <c r="AM7" s="1122"/>
      <c r="AN7" s="1122"/>
      <c r="AO7" s="1122"/>
      <c r="AP7" s="1122">
        <v>5815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c r="A23" s="234" t="s">
        <v>377</v>
      </c>
      <c r="B23" s="950" t="s">
        <v>378</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169</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6">
        <v>1</v>
      </c>
      <c r="B28" s="1060" t="s">
        <v>389</v>
      </c>
      <c r="C28" s="1061"/>
      <c r="D28" s="1061"/>
      <c r="E28" s="1061"/>
      <c r="F28" s="1061"/>
      <c r="G28" s="1061"/>
      <c r="H28" s="1061"/>
      <c r="I28" s="1061"/>
      <c r="J28" s="1061"/>
      <c r="K28" s="1061"/>
      <c r="L28" s="1061"/>
      <c r="M28" s="1061"/>
      <c r="N28" s="1061"/>
      <c r="O28" s="1061"/>
      <c r="P28" s="1062"/>
      <c r="Q28" s="1063">
        <v>1117</v>
      </c>
      <c r="R28" s="1064"/>
      <c r="S28" s="1064"/>
      <c r="T28" s="1064"/>
      <c r="U28" s="1064"/>
      <c r="V28" s="1064">
        <v>1041</v>
      </c>
      <c r="W28" s="1064"/>
      <c r="X28" s="1064"/>
      <c r="Y28" s="1064"/>
      <c r="Z28" s="1064"/>
      <c r="AA28" s="1064">
        <v>76</v>
      </c>
      <c r="AB28" s="1064"/>
      <c r="AC28" s="1064"/>
      <c r="AD28" s="1064"/>
      <c r="AE28" s="1065"/>
      <c r="AF28" s="1066">
        <v>76</v>
      </c>
      <c r="AG28" s="1064"/>
      <c r="AH28" s="1064"/>
      <c r="AI28" s="1064"/>
      <c r="AJ28" s="1067"/>
      <c r="AK28" s="1055">
        <v>87</v>
      </c>
      <c r="AL28" s="1056"/>
      <c r="AM28" s="1056"/>
      <c r="AN28" s="1056"/>
      <c r="AO28" s="1056"/>
      <c r="AP28" s="1056" t="s">
        <v>487</v>
      </c>
      <c r="AQ28" s="1056"/>
      <c r="AR28" s="1056"/>
      <c r="AS28" s="1056"/>
      <c r="AT28" s="1056"/>
      <c r="AU28" s="1056" t="s">
        <v>487</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6">
        <v>2</v>
      </c>
      <c r="B29" s="1043" t="s">
        <v>390</v>
      </c>
      <c r="C29" s="1044"/>
      <c r="D29" s="1044"/>
      <c r="E29" s="1044"/>
      <c r="F29" s="1044"/>
      <c r="G29" s="1044"/>
      <c r="H29" s="1044"/>
      <c r="I29" s="1044"/>
      <c r="J29" s="1044"/>
      <c r="K29" s="1044"/>
      <c r="L29" s="1044"/>
      <c r="M29" s="1044"/>
      <c r="N29" s="1044"/>
      <c r="O29" s="1044"/>
      <c r="P29" s="1045"/>
      <c r="Q29" s="1051">
        <v>989</v>
      </c>
      <c r="R29" s="1052"/>
      <c r="S29" s="1052"/>
      <c r="T29" s="1052"/>
      <c r="U29" s="1052"/>
      <c r="V29" s="1052">
        <v>941</v>
      </c>
      <c r="W29" s="1052"/>
      <c r="X29" s="1052"/>
      <c r="Y29" s="1052"/>
      <c r="Z29" s="1052"/>
      <c r="AA29" s="1052">
        <v>49</v>
      </c>
      <c r="AB29" s="1052"/>
      <c r="AC29" s="1052"/>
      <c r="AD29" s="1052"/>
      <c r="AE29" s="1053"/>
      <c r="AF29" s="1048">
        <v>49</v>
      </c>
      <c r="AG29" s="1049"/>
      <c r="AH29" s="1049"/>
      <c r="AI29" s="1049"/>
      <c r="AJ29" s="1050"/>
      <c r="AK29" s="993">
        <v>157</v>
      </c>
      <c r="AL29" s="984"/>
      <c r="AM29" s="984"/>
      <c r="AN29" s="984"/>
      <c r="AO29" s="984"/>
      <c r="AP29" s="984" t="s">
        <v>487</v>
      </c>
      <c r="AQ29" s="984"/>
      <c r="AR29" s="984"/>
      <c r="AS29" s="984"/>
      <c r="AT29" s="984"/>
      <c r="AU29" s="984" t="s">
        <v>487</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6">
        <v>3</v>
      </c>
      <c r="B30" s="1043" t="s">
        <v>391</v>
      </c>
      <c r="C30" s="1044"/>
      <c r="D30" s="1044"/>
      <c r="E30" s="1044"/>
      <c r="F30" s="1044"/>
      <c r="G30" s="1044"/>
      <c r="H30" s="1044"/>
      <c r="I30" s="1044"/>
      <c r="J30" s="1044"/>
      <c r="K30" s="1044"/>
      <c r="L30" s="1044"/>
      <c r="M30" s="1044"/>
      <c r="N30" s="1044"/>
      <c r="O30" s="1044"/>
      <c r="P30" s="1045"/>
      <c r="Q30" s="1051">
        <v>8</v>
      </c>
      <c r="R30" s="1052"/>
      <c r="S30" s="1052"/>
      <c r="T30" s="1052"/>
      <c r="U30" s="1052"/>
      <c r="V30" s="1052">
        <v>5</v>
      </c>
      <c r="W30" s="1052"/>
      <c r="X30" s="1052"/>
      <c r="Y30" s="1052"/>
      <c r="Z30" s="1052"/>
      <c r="AA30" s="1052">
        <v>3</v>
      </c>
      <c r="AB30" s="1052"/>
      <c r="AC30" s="1052"/>
      <c r="AD30" s="1052"/>
      <c r="AE30" s="1053"/>
      <c r="AF30" s="1048">
        <v>3</v>
      </c>
      <c r="AG30" s="1049"/>
      <c r="AH30" s="1049"/>
      <c r="AI30" s="1049"/>
      <c r="AJ30" s="1050"/>
      <c r="AK30" s="993">
        <v>2</v>
      </c>
      <c r="AL30" s="984"/>
      <c r="AM30" s="984"/>
      <c r="AN30" s="984"/>
      <c r="AO30" s="984"/>
      <c r="AP30" s="984" t="s">
        <v>487</v>
      </c>
      <c r="AQ30" s="984"/>
      <c r="AR30" s="984"/>
      <c r="AS30" s="984"/>
      <c r="AT30" s="984"/>
      <c r="AU30" s="984" t="s">
        <v>487</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6">
        <v>4</v>
      </c>
      <c r="B31" s="1043" t="s">
        <v>392</v>
      </c>
      <c r="C31" s="1044"/>
      <c r="D31" s="1044"/>
      <c r="E31" s="1044"/>
      <c r="F31" s="1044"/>
      <c r="G31" s="1044"/>
      <c r="H31" s="1044"/>
      <c r="I31" s="1044"/>
      <c r="J31" s="1044"/>
      <c r="K31" s="1044"/>
      <c r="L31" s="1044"/>
      <c r="M31" s="1044"/>
      <c r="N31" s="1044"/>
      <c r="O31" s="1044"/>
      <c r="P31" s="1045"/>
      <c r="Q31" s="1051">
        <v>114</v>
      </c>
      <c r="R31" s="1052"/>
      <c r="S31" s="1052"/>
      <c r="T31" s="1052"/>
      <c r="U31" s="1052"/>
      <c r="V31" s="1052">
        <v>113</v>
      </c>
      <c r="W31" s="1052"/>
      <c r="X31" s="1052"/>
      <c r="Y31" s="1052"/>
      <c r="Z31" s="1052"/>
      <c r="AA31" s="1052">
        <v>1</v>
      </c>
      <c r="AB31" s="1052"/>
      <c r="AC31" s="1052"/>
      <c r="AD31" s="1052"/>
      <c r="AE31" s="1053"/>
      <c r="AF31" s="1048">
        <v>1</v>
      </c>
      <c r="AG31" s="1049"/>
      <c r="AH31" s="1049"/>
      <c r="AI31" s="1049"/>
      <c r="AJ31" s="1050"/>
      <c r="AK31" s="993">
        <v>42</v>
      </c>
      <c r="AL31" s="984"/>
      <c r="AM31" s="984"/>
      <c r="AN31" s="984"/>
      <c r="AO31" s="984"/>
      <c r="AP31" s="984" t="s">
        <v>487</v>
      </c>
      <c r="AQ31" s="984"/>
      <c r="AR31" s="984"/>
      <c r="AS31" s="984"/>
      <c r="AT31" s="984"/>
      <c r="AU31" s="984" t="s">
        <v>487</v>
      </c>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6">
        <v>5</v>
      </c>
      <c r="B32" s="1043" t="s">
        <v>393</v>
      </c>
      <c r="C32" s="1044"/>
      <c r="D32" s="1044"/>
      <c r="E32" s="1044"/>
      <c r="F32" s="1044"/>
      <c r="G32" s="1044"/>
      <c r="H32" s="1044"/>
      <c r="I32" s="1044"/>
      <c r="J32" s="1044"/>
      <c r="K32" s="1044"/>
      <c r="L32" s="1044"/>
      <c r="M32" s="1044"/>
      <c r="N32" s="1044"/>
      <c r="O32" s="1044"/>
      <c r="P32" s="1045"/>
      <c r="Q32" s="1051">
        <v>126</v>
      </c>
      <c r="R32" s="1052"/>
      <c r="S32" s="1052"/>
      <c r="T32" s="1052"/>
      <c r="U32" s="1052"/>
      <c r="V32" s="1052">
        <v>97</v>
      </c>
      <c r="W32" s="1052"/>
      <c r="X32" s="1052"/>
      <c r="Y32" s="1052"/>
      <c r="Z32" s="1052"/>
      <c r="AA32" s="1052">
        <v>29</v>
      </c>
      <c r="AB32" s="1052"/>
      <c r="AC32" s="1052"/>
      <c r="AD32" s="1052"/>
      <c r="AE32" s="1053"/>
      <c r="AF32" s="1048">
        <v>206</v>
      </c>
      <c r="AG32" s="1049"/>
      <c r="AH32" s="1049"/>
      <c r="AI32" s="1049"/>
      <c r="AJ32" s="1050"/>
      <c r="AK32" s="993">
        <v>20</v>
      </c>
      <c r="AL32" s="984"/>
      <c r="AM32" s="984"/>
      <c r="AN32" s="984"/>
      <c r="AO32" s="984"/>
      <c r="AP32" s="984">
        <v>431</v>
      </c>
      <c r="AQ32" s="984"/>
      <c r="AR32" s="984"/>
      <c r="AS32" s="984"/>
      <c r="AT32" s="984"/>
      <c r="AU32" s="984">
        <v>217</v>
      </c>
      <c r="AV32" s="984"/>
      <c r="AW32" s="984"/>
      <c r="AX32" s="984"/>
      <c r="AY32" s="984"/>
      <c r="AZ32" s="1054"/>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4"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334</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0">
        <v>1</v>
      </c>
      <c r="B68" s="998" t="s">
        <v>546</v>
      </c>
      <c r="C68" s="999"/>
      <c r="D68" s="999"/>
      <c r="E68" s="999"/>
      <c r="F68" s="999"/>
      <c r="G68" s="999"/>
      <c r="H68" s="999"/>
      <c r="I68" s="999"/>
      <c r="J68" s="999"/>
      <c r="K68" s="999"/>
      <c r="L68" s="999"/>
      <c r="M68" s="999"/>
      <c r="N68" s="999"/>
      <c r="O68" s="999"/>
      <c r="P68" s="1000"/>
      <c r="Q68" s="1001">
        <v>1494</v>
      </c>
      <c r="R68" s="995"/>
      <c r="S68" s="995"/>
      <c r="T68" s="995"/>
      <c r="U68" s="995"/>
      <c r="V68" s="995">
        <v>1409</v>
      </c>
      <c r="W68" s="995"/>
      <c r="X68" s="995"/>
      <c r="Y68" s="995"/>
      <c r="Z68" s="995"/>
      <c r="AA68" s="995">
        <v>85</v>
      </c>
      <c r="AB68" s="995"/>
      <c r="AC68" s="995"/>
      <c r="AD68" s="995"/>
      <c r="AE68" s="995"/>
      <c r="AF68" s="995">
        <v>85</v>
      </c>
      <c r="AG68" s="995"/>
      <c r="AH68" s="995"/>
      <c r="AI68" s="995"/>
      <c r="AJ68" s="995"/>
      <c r="AK68" s="995">
        <v>11</v>
      </c>
      <c r="AL68" s="995"/>
      <c r="AM68" s="995"/>
      <c r="AN68" s="995"/>
      <c r="AO68" s="995"/>
      <c r="AP68" s="995">
        <v>37</v>
      </c>
      <c r="AQ68" s="995"/>
      <c r="AR68" s="995"/>
      <c r="AS68" s="995"/>
      <c r="AT68" s="995"/>
      <c r="AU68" s="995" t="s">
        <v>556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2">
        <v>2</v>
      </c>
      <c r="B69" s="987" t="s">
        <v>547</v>
      </c>
      <c r="C69" s="988"/>
      <c r="D69" s="988"/>
      <c r="E69" s="988"/>
      <c r="F69" s="988"/>
      <c r="G69" s="988"/>
      <c r="H69" s="988"/>
      <c r="I69" s="988"/>
      <c r="J69" s="988"/>
      <c r="K69" s="988"/>
      <c r="L69" s="988"/>
      <c r="M69" s="988"/>
      <c r="N69" s="988"/>
      <c r="O69" s="988"/>
      <c r="P69" s="989"/>
      <c r="Q69" s="990">
        <v>2060</v>
      </c>
      <c r="R69" s="984"/>
      <c r="S69" s="984"/>
      <c r="T69" s="984"/>
      <c r="U69" s="984"/>
      <c r="V69" s="984">
        <v>2040</v>
      </c>
      <c r="W69" s="984"/>
      <c r="X69" s="984"/>
      <c r="Y69" s="984"/>
      <c r="Z69" s="984"/>
      <c r="AA69" s="984">
        <v>20</v>
      </c>
      <c r="AB69" s="984"/>
      <c r="AC69" s="984"/>
      <c r="AD69" s="984"/>
      <c r="AE69" s="984"/>
      <c r="AF69" s="984">
        <v>20</v>
      </c>
      <c r="AG69" s="984"/>
      <c r="AH69" s="984"/>
      <c r="AI69" s="984"/>
      <c r="AJ69" s="984"/>
      <c r="AK69" s="984">
        <v>91</v>
      </c>
      <c r="AL69" s="984"/>
      <c r="AM69" s="984"/>
      <c r="AN69" s="984"/>
      <c r="AO69" s="984"/>
      <c r="AP69" s="984">
        <v>225</v>
      </c>
      <c r="AQ69" s="984"/>
      <c r="AR69" s="984"/>
      <c r="AS69" s="984"/>
      <c r="AT69" s="984"/>
      <c r="AU69" s="984" t="s">
        <v>556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2">
        <v>3</v>
      </c>
      <c r="B70" s="987" t="s">
        <v>548</v>
      </c>
      <c r="C70" s="988"/>
      <c r="D70" s="988"/>
      <c r="E70" s="988"/>
      <c r="F70" s="988"/>
      <c r="G70" s="988"/>
      <c r="H70" s="988"/>
      <c r="I70" s="988"/>
      <c r="J70" s="988"/>
      <c r="K70" s="988"/>
      <c r="L70" s="988"/>
      <c r="M70" s="988"/>
      <c r="N70" s="988"/>
      <c r="O70" s="988"/>
      <c r="P70" s="989"/>
      <c r="Q70" s="991">
        <v>8593</v>
      </c>
      <c r="R70" s="992"/>
      <c r="S70" s="992"/>
      <c r="T70" s="992"/>
      <c r="U70" s="993"/>
      <c r="V70" s="984">
        <v>7983</v>
      </c>
      <c r="W70" s="984"/>
      <c r="X70" s="984"/>
      <c r="Y70" s="984"/>
      <c r="Z70" s="984"/>
      <c r="AA70" s="984">
        <v>610</v>
      </c>
      <c r="AB70" s="984"/>
      <c r="AC70" s="984"/>
      <c r="AD70" s="984"/>
      <c r="AE70" s="984"/>
      <c r="AF70" s="984">
        <v>610</v>
      </c>
      <c r="AG70" s="984"/>
      <c r="AH70" s="984"/>
      <c r="AI70" s="984"/>
      <c r="AJ70" s="984"/>
      <c r="AK70" s="984">
        <v>58</v>
      </c>
      <c r="AL70" s="984"/>
      <c r="AM70" s="984"/>
      <c r="AN70" s="984"/>
      <c r="AO70" s="984"/>
      <c r="AP70" s="984">
        <v>0</v>
      </c>
      <c r="AQ70" s="984"/>
      <c r="AR70" s="984"/>
      <c r="AS70" s="984"/>
      <c r="AT70" s="984"/>
      <c r="AU70" s="984" t="s">
        <v>556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2">
        <v>4</v>
      </c>
      <c r="B71" s="987" t="s">
        <v>549</v>
      </c>
      <c r="C71" s="988"/>
      <c r="D71" s="988"/>
      <c r="E71" s="988"/>
      <c r="F71" s="988"/>
      <c r="G71" s="988"/>
      <c r="H71" s="988"/>
      <c r="I71" s="988"/>
      <c r="J71" s="988"/>
      <c r="K71" s="988"/>
      <c r="L71" s="988"/>
      <c r="M71" s="988"/>
      <c r="N71" s="988"/>
      <c r="O71" s="988"/>
      <c r="P71" s="989"/>
      <c r="Q71" s="990">
        <v>110</v>
      </c>
      <c r="R71" s="984"/>
      <c r="S71" s="984"/>
      <c r="T71" s="984"/>
      <c r="U71" s="984"/>
      <c r="V71" s="984">
        <v>93</v>
      </c>
      <c r="W71" s="984"/>
      <c r="X71" s="984"/>
      <c r="Y71" s="984"/>
      <c r="Z71" s="984"/>
      <c r="AA71" s="984">
        <v>17</v>
      </c>
      <c r="AB71" s="984"/>
      <c r="AC71" s="984"/>
      <c r="AD71" s="984"/>
      <c r="AE71" s="984"/>
      <c r="AF71" s="984">
        <v>17</v>
      </c>
      <c r="AG71" s="984"/>
      <c r="AH71" s="984"/>
      <c r="AI71" s="984"/>
      <c r="AJ71" s="984"/>
      <c r="AK71" s="984" t="s">
        <v>557</v>
      </c>
      <c r="AL71" s="984"/>
      <c r="AM71" s="984"/>
      <c r="AN71" s="984"/>
      <c r="AO71" s="984"/>
      <c r="AP71" s="984">
        <v>0</v>
      </c>
      <c r="AQ71" s="984"/>
      <c r="AR71" s="984"/>
      <c r="AS71" s="984"/>
      <c r="AT71" s="984"/>
      <c r="AU71" s="984" t="s">
        <v>556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2">
        <v>5</v>
      </c>
      <c r="B72" s="987" t="s">
        <v>550</v>
      </c>
      <c r="C72" s="988"/>
      <c r="D72" s="988"/>
      <c r="E72" s="988"/>
      <c r="F72" s="988"/>
      <c r="G72" s="988"/>
      <c r="H72" s="988"/>
      <c r="I72" s="988"/>
      <c r="J72" s="988"/>
      <c r="K72" s="988"/>
      <c r="L72" s="988"/>
      <c r="M72" s="988"/>
      <c r="N72" s="988"/>
      <c r="O72" s="988"/>
      <c r="P72" s="989"/>
      <c r="Q72" s="990">
        <v>293727</v>
      </c>
      <c r="R72" s="984"/>
      <c r="S72" s="984"/>
      <c r="T72" s="984"/>
      <c r="U72" s="984"/>
      <c r="V72" s="984">
        <v>290111</v>
      </c>
      <c r="W72" s="984"/>
      <c r="X72" s="984"/>
      <c r="Y72" s="984"/>
      <c r="Z72" s="984"/>
      <c r="AA72" s="984">
        <v>3616</v>
      </c>
      <c r="AB72" s="984"/>
      <c r="AC72" s="984"/>
      <c r="AD72" s="984"/>
      <c r="AE72" s="984"/>
      <c r="AF72" s="984">
        <v>3616</v>
      </c>
      <c r="AG72" s="984"/>
      <c r="AH72" s="984"/>
      <c r="AI72" s="984"/>
      <c r="AJ72" s="984"/>
      <c r="AK72" s="984">
        <v>27</v>
      </c>
      <c r="AL72" s="984"/>
      <c r="AM72" s="984"/>
      <c r="AN72" s="984"/>
      <c r="AO72" s="984"/>
      <c r="AP72" s="984">
        <v>0</v>
      </c>
      <c r="AQ72" s="984"/>
      <c r="AR72" s="984"/>
      <c r="AS72" s="984"/>
      <c r="AT72" s="984"/>
      <c r="AU72" s="984" t="s">
        <v>556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4"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295</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295</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295</v>
      </c>
      <c r="DR109" s="909"/>
      <c r="DS109" s="909"/>
      <c r="DT109" s="909"/>
      <c r="DU109" s="910"/>
      <c r="DV109" s="911" t="s">
        <v>411</v>
      </c>
      <c r="DW109" s="909"/>
      <c r="DX109" s="909"/>
      <c r="DY109" s="909"/>
      <c r="DZ109" s="942"/>
    </row>
    <row r="110" spans="1:131" s="224" customFormat="1" ht="26.25" customHeight="1">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573455</v>
      </c>
      <c r="AB110" s="902"/>
      <c r="AC110" s="902"/>
      <c r="AD110" s="902"/>
      <c r="AE110" s="903"/>
      <c r="AF110" s="904">
        <v>604021</v>
      </c>
      <c r="AG110" s="902"/>
      <c r="AH110" s="902"/>
      <c r="AI110" s="902"/>
      <c r="AJ110" s="903"/>
      <c r="AK110" s="904">
        <v>669569</v>
      </c>
      <c r="AL110" s="902"/>
      <c r="AM110" s="902"/>
      <c r="AN110" s="902"/>
      <c r="AO110" s="903"/>
      <c r="AP110" s="905">
        <v>24.8</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5818428</v>
      </c>
      <c r="BR110" s="855"/>
      <c r="BS110" s="855"/>
      <c r="BT110" s="855"/>
      <c r="BU110" s="855"/>
      <c r="BV110" s="855">
        <v>5718234</v>
      </c>
      <c r="BW110" s="855"/>
      <c r="BX110" s="855"/>
      <c r="BY110" s="855"/>
      <c r="BZ110" s="855"/>
      <c r="CA110" s="855">
        <v>5815200</v>
      </c>
      <c r="CB110" s="855"/>
      <c r="CC110" s="855"/>
      <c r="CD110" s="855"/>
      <c r="CE110" s="855"/>
      <c r="CF110" s="879">
        <v>215.3</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324620</v>
      </c>
      <c r="BR111" s="830"/>
      <c r="BS111" s="830"/>
      <c r="BT111" s="830"/>
      <c r="BU111" s="830"/>
      <c r="BV111" s="830">
        <v>202106</v>
      </c>
      <c r="BW111" s="830"/>
      <c r="BX111" s="830"/>
      <c r="BY111" s="830"/>
      <c r="BZ111" s="830"/>
      <c r="CA111" s="830">
        <v>396467</v>
      </c>
      <c r="CB111" s="830"/>
      <c r="CC111" s="830"/>
      <c r="CD111" s="830"/>
      <c r="CE111" s="830"/>
      <c r="CF111" s="888">
        <v>14.7</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252245</v>
      </c>
      <c r="BR112" s="830"/>
      <c r="BS112" s="830"/>
      <c r="BT112" s="830"/>
      <c r="BU112" s="830"/>
      <c r="BV112" s="830">
        <v>235478</v>
      </c>
      <c r="BW112" s="830"/>
      <c r="BX112" s="830"/>
      <c r="BY112" s="830"/>
      <c r="BZ112" s="830"/>
      <c r="CA112" s="830">
        <v>216781</v>
      </c>
      <c r="CB112" s="830"/>
      <c r="CC112" s="830"/>
      <c r="CD112" s="830"/>
      <c r="CE112" s="830"/>
      <c r="CF112" s="888">
        <v>8</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v>324620</v>
      </c>
      <c r="DH112" s="830"/>
      <c r="DI112" s="830"/>
      <c r="DJ112" s="830"/>
      <c r="DK112" s="830"/>
      <c r="DL112" s="830">
        <v>202106</v>
      </c>
      <c r="DM112" s="830"/>
      <c r="DN112" s="830"/>
      <c r="DO112" s="830"/>
      <c r="DP112" s="830"/>
      <c r="DQ112" s="830">
        <v>396467</v>
      </c>
      <c r="DR112" s="830"/>
      <c r="DS112" s="830"/>
      <c r="DT112" s="830"/>
      <c r="DU112" s="830"/>
      <c r="DV112" s="807">
        <v>14.7</v>
      </c>
      <c r="DW112" s="807"/>
      <c r="DX112" s="807"/>
      <c r="DY112" s="807"/>
      <c r="DZ112" s="808"/>
    </row>
    <row r="113" spans="1:130" s="224" customFormat="1" ht="26.25" customHeight="1">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18100</v>
      </c>
      <c r="AB113" s="932"/>
      <c r="AC113" s="932"/>
      <c r="AD113" s="932"/>
      <c r="AE113" s="933"/>
      <c r="AF113" s="934">
        <v>18800</v>
      </c>
      <c r="AG113" s="932"/>
      <c r="AH113" s="932"/>
      <c r="AI113" s="932"/>
      <c r="AJ113" s="933"/>
      <c r="AK113" s="934">
        <v>20070</v>
      </c>
      <c r="AL113" s="932"/>
      <c r="AM113" s="932"/>
      <c r="AN113" s="932"/>
      <c r="AO113" s="933"/>
      <c r="AP113" s="935">
        <v>0.7</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67925</v>
      </c>
      <c r="BR113" s="830"/>
      <c r="BS113" s="830"/>
      <c r="BT113" s="830"/>
      <c r="BU113" s="830"/>
      <c r="BV113" s="830">
        <v>39787</v>
      </c>
      <c r="BW113" s="830"/>
      <c r="BX113" s="830"/>
      <c r="BY113" s="830"/>
      <c r="BZ113" s="830"/>
      <c r="CA113" s="830">
        <v>24742</v>
      </c>
      <c r="CB113" s="830"/>
      <c r="CC113" s="830"/>
      <c r="CD113" s="830"/>
      <c r="CE113" s="830"/>
      <c r="CF113" s="888">
        <v>0.9</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42444</v>
      </c>
      <c r="AB114" s="793"/>
      <c r="AC114" s="793"/>
      <c r="AD114" s="793"/>
      <c r="AE114" s="794"/>
      <c r="AF114" s="795">
        <v>38741</v>
      </c>
      <c r="AG114" s="793"/>
      <c r="AH114" s="793"/>
      <c r="AI114" s="793"/>
      <c r="AJ114" s="794"/>
      <c r="AK114" s="795">
        <v>19689</v>
      </c>
      <c r="AL114" s="793"/>
      <c r="AM114" s="793"/>
      <c r="AN114" s="793"/>
      <c r="AO114" s="794"/>
      <c r="AP114" s="837">
        <v>0.7</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199460</v>
      </c>
      <c r="BR114" s="830"/>
      <c r="BS114" s="830"/>
      <c r="BT114" s="830"/>
      <c r="BU114" s="830"/>
      <c r="BV114" s="830">
        <v>108391</v>
      </c>
      <c r="BW114" s="830"/>
      <c r="BX114" s="830"/>
      <c r="BY114" s="830"/>
      <c r="BZ114" s="830"/>
      <c r="CA114" s="830">
        <v>161364</v>
      </c>
      <c r="CB114" s="830"/>
      <c r="CC114" s="830"/>
      <c r="CD114" s="830"/>
      <c r="CE114" s="830"/>
      <c r="CF114" s="888">
        <v>6</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53</v>
      </c>
      <c r="AB115" s="932"/>
      <c r="AC115" s="932"/>
      <c r="AD115" s="932"/>
      <c r="AE115" s="933"/>
      <c r="AF115" s="934">
        <v>42</v>
      </c>
      <c r="AG115" s="932"/>
      <c r="AH115" s="932"/>
      <c r="AI115" s="932"/>
      <c r="AJ115" s="933"/>
      <c r="AK115" s="934">
        <v>35</v>
      </c>
      <c r="AL115" s="932"/>
      <c r="AM115" s="932"/>
      <c r="AN115" s="932"/>
      <c r="AO115" s="933"/>
      <c r="AP115" s="935">
        <v>0</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634052</v>
      </c>
      <c r="AB117" s="916"/>
      <c r="AC117" s="916"/>
      <c r="AD117" s="916"/>
      <c r="AE117" s="917"/>
      <c r="AF117" s="918">
        <v>661604</v>
      </c>
      <c r="AG117" s="916"/>
      <c r="AH117" s="916"/>
      <c r="AI117" s="916"/>
      <c r="AJ117" s="917"/>
      <c r="AK117" s="918">
        <v>709363</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295</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441</v>
      </c>
      <c r="BP119" s="891"/>
      <c r="BQ119" s="892">
        <v>6662678</v>
      </c>
      <c r="BR119" s="858"/>
      <c r="BS119" s="858"/>
      <c r="BT119" s="858"/>
      <c r="BU119" s="858"/>
      <c r="BV119" s="858">
        <v>6303996</v>
      </c>
      <c r="BW119" s="858"/>
      <c r="BX119" s="858"/>
      <c r="BY119" s="858"/>
      <c r="BZ119" s="858"/>
      <c r="CA119" s="858">
        <v>6614554</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3887398</v>
      </c>
      <c r="BR120" s="855"/>
      <c r="BS120" s="855"/>
      <c r="BT120" s="855"/>
      <c r="BU120" s="855"/>
      <c r="BV120" s="855">
        <v>4864053</v>
      </c>
      <c r="BW120" s="855"/>
      <c r="BX120" s="855"/>
      <c r="BY120" s="855"/>
      <c r="BZ120" s="855"/>
      <c r="CA120" s="855">
        <v>5252524</v>
      </c>
      <c r="CB120" s="855"/>
      <c r="CC120" s="855"/>
      <c r="CD120" s="855"/>
      <c r="CE120" s="855"/>
      <c r="CF120" s="879">
        <v>194.4</v>
      </c>
      <c r="CG120" s="880"/>
      <c r="CH120" s="880"/>
      <c r="CI120" s="880"/>
      <c r="CJ120" s="880"/>
      <c r="CK120" s="881" t="s">
        <v>445</v>
      </c>
      <c r="CL120" s="865"/>
      <c r="CM120" s="865"/>
      <c r="CN120" s="865"/>
      <c r="CO120" s="866"/>
      <c r="CP120" s="885" t="s">
        <v>446</v>
      </c>
      <c r="CQ120" s="886"/>
      <c r="CR120" s="886"/>
      <c r="CS120" s="886"/>
      <c r="CT120" s="886"/>
      <c r="CU120" s="886"/>
      <c r="CV120" s="886"/>
      <c r="CW120" s="886"/>
      <c r="CX120" s="886"/>
      <c r="CY120" s="886"/>
      <c r="CZ120" s="886"/>
      <c r="DA120" s="886"/>
      <c r="DB120" s="886"/>
      <c r="DC120" s="886"/>
      <c r="DD120" s="886"/>
      <c r="DE120" s="886"/>
      <c r="DF120" s="887"/>
      <c r="DG120" s="874">
        <v>252245</v>
      </c>
      <c r="DH120" s="855"/>
      <c r="DI120" s="855"/>
      <c r="DJ120" s="855"/>
      <c r="DK120" s="855"/>
      <c r="DL120" s="855">
        <v>235478</v>
      </c>
      <c r="DM120" s="855"/>
      <c r="DN120" s="855"/>
      <c r="DO120" s="855"/>
      <c r="DP120" s="855"/>
      <c r="DQ120" s="855">
        <v>216781</v>
      </c>
      <c r="DR120" s="855"/>
      <c r="DS120" s="855"/>
      <c r="DT120" s="855"/>
      <c r="DU120" s="855"/>
      <c r="DV120" s="856">
        <v>8</v>
      </c>
      <c r="DW120" s="856"/>
      <c r="DX120" s="856"/>
      <c r="DY120" s="856"/>
      <c r="DZ120" s="857"/>
    </row>
    <row r="121" spans="1:130" s="224" customFormat="1" ht="26.25" customHeight="1">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38803</v>
      </c>
      <c r="BR121" s="830"/>
      <c r="BS121" s="830"/>
      <c r="BT121" s="830"/>
      <c r="BU121" s="830"/>
      <c r="BV121" s="830">
        <v>25959</v>
      </c>
      <c r="BW121" s="830"/>
      <c r="BX121" s="830"/>
      <c r="BY121" s="830"/>
      <c r="BZ121" s="830"/>
      <c r="CA121" s="830">
        <v>15541</v>
      </c>
      <c r="CB121" s="830"/>
      <c r="CC121" s="830"/>
      <c r="CD121" s="830"/>
      <c r="CE121" s="830"/>
      <c r="CF121" s="888">
        <v>0.6</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4786352</v>
      </c>
      <c r="BR122" s="858"/>
      <c r="BS122" s="858"/>
      <c r="BT122" s="858"/>
      <c r="BU122" s="858"/>
      <c r="BV122" s="858">
        <v>4675090</v>
      </c>
      <c r="BW122" s="858"/>
      <c r="BX122" s="858"/>
      <c r="BY122" s="858"/>
      <c r="BZ122" s="858"/>
      <c r="CA122" s="858">
        <v>4833857</v>
      </c>
      <c r="CB122" s="858"/>
      <c r="CC122" s="858"/>
      <c r="CD122" s="858"/>
      <c r="CE122" s="858"/>
      <c r="CF122" s="859">
        <v>178.9</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450</v>
      </c>
      <c r="BP123" s="891"/>
      <c r="BQ123" s="845">
        <v>8712553</v>
      </c>
      <c r="BR123" s="846"/>
      <c r="BS123" s="846"/>
      <c r="BT123" s="846"/>
      <c r="BU123" s="846"/>
      <c r="BV123" s="846">
        <v>9565102</v>
      </c>
      <c r="BW123" s="846"/>
      <c r="BX123" s="846"/>
      <c r="BY123" s="846"/>
      <c r="BZ123" s="846"/>
      <c r="CA123" s="846">
        <v>10101922</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53</v>
      </c>
      <c r="AB127" s="793"/>
      <c r="AC127" s="793"/>
      <c r="AD127" s="793"/>
      <c r="AE127" s="794"/>
      <c r="AF127" s="795">
        <v>42</v>
      </c>
      <c r="AG127" s="793"/>
      <c r="AH127" s="793"/>
      <c r="AI127" s="793"/>
      <c r="AJ127" s="794"/>
      <c r="AK127" s="795">
        <v>35</v>
      </c>
      <c r="AL127" s="793"/>
      <c r="AM127" s="793"/>
      <c r="AN127" s="793"/>
      <c r="AO127" s="794"/>
      <c r="AP127" s="837">
        <v>0</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14228</v>
      </c>
      <c r="AB128" s="814"/>
      <c r="AC128" s="814"/>
      <c r="AD128" s="814"/>
      <c r="AE128" s="815"/>
      <c r="AF128" s="816">
        <v>12844</v>
      </c>
      <c r="AG128" s="814"/>
      <c r="AH128" s="814"/>
      <c r="AI128" s="814"/>
      <c r="AJ128" s="815"/>
      <c r="AK128" s="816">
        <v>12757</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3081117</v>
      </c>
      <c r="AB129" s="793"/>
      <c r="AC129" s="793"/>
      <c r="AD129" s="793"/>
      <c r="AE129" s="794"/>
      <c r="AF129" s="795">
        <v>3055263</v>
      </c>
      <c r="AG129" s="793"/>
      <c r="AH129" s="793"/>
      <c r="AI129" s="793"/>
      <c r="AJ129" s="794"/>
      <c r="AK129" s="795">
        <v>3182767</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417625</v>
      </c>
      <c r="AB130" s="793"/>
      <c r="AC130" s="793"/>
      <c r="AD130" s="793"/>
      <c r="AE130" s="794"/>
      <c r="AF130" s="795">
        <v>434510</v>
      </c>
      <c r="AG130" s="793"/>
      <c r="AH130" s="793"/>
      <c r="AI130" s="793"/>
      <c r="AJ130" s="794"/>
      <c r="AK130" s="795">
        <v>481276</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7.9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2663492</v>
      </c>
      <c r="AB131" s="777"/>
      <c r="AC131" s="777"/>
      <c r="AD131" s="777"/>
      <c r="AE131" s="778"/>
      <c r="AF131" s="779">
        <v>2620753</v>
      </c>
      <c r="AG131" s="777"/>
      <c r="AH131" s="777"/>
      <c r="AI131" s="777"/>
      <c r="AJ131" s="778"/>
      <c r="AK131" s="779">
        <v>2701491</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7.5915001809999998</v>
      </c>
      <c r="AB132" s="758"/>
      <c r="AC132" s="758"/>
      <c r="AD132" s="758"/>
      <c r="AE132" s="759"/>
      <c r="AF132" s="760">
        <v>8.1751313460000006</v>
      </c>
      <c r="AG132" s="758"/>
      <c r="AH132" s="758"/>
      <c r="AI132" s="758"/>
      <c r="AJ132" s="759"/>
      <c r="AK132" s="760">
        <v>7.9707835410000003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7.7</v>
      </c>
      <c r="AB133" s="737"/>
      <c r="AC133" s="737"/>
      <c r="AD133" s="737"/>
      <c r="AE133" s="738"/>
      <c r="AF133" s="736">
        <v>7.8</v>
      </c>
      <c r="AG133" s="737"/>
      <c r="AH133" s="737"/>
      <c r="AI133" s="737"/>
      <c r="AJ133" s="738"/>
      <c r="AK133" s="736">
        <v>7.9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xtgEy+jiLFHz/i6jvJrfHhzCWzLFXydTvtqKHtvYz1rxlZYbhwvCwNtmzpmnW9DvCXhSgFxv6f6eM7UfxGCPA==" saltValue="EXAFfR/AL22DZo1Fka6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476</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vCWCCnzUi9UBDjjcCWlxATJ1xftykr1Qo4Ficyz3OQlkSfzGfHf0EgdgNfjNYv90PNFNWg6Ptq8HC1KGa+W1kg==" saltValue="Lj9JyqFOO6VYUaGKlabtf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tUxxyjuKONOV13TaJU2TclRoPqErf/BvykqH9RGESpet0bQG2Q8DWt/wXEt/NVAgITzXuExIpmldRmghULd4Zw==" saltValue="AGFo9c1vZdXL0Ghfh4dsi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478</v>
      </c>
      <c r="AL6" s="260"/>
      <c r="AM6" s="260"/>
      <c r="AN6" s="260"/>
    </row>
    <row r="7" spans="1:46" ht="13.5" customHeight="1">
      <c r="A7" s="259"/>
      <c r="AK7" s="262"/>
      <c r="AL7" s="263"/>
      <c r="AM7" s="263"/>
      <c r="AN7" s="264"/>
      <c r="AO7" s="1131" t="s">
        <v>479</v>
      </c>
      <c r="AP7" s="265"/>
      <c r="AQ7" s="266" t="s">
        <v>480</v>
      </c>
      <c r="AR7" s="267"/>
    </row>
    <row r="8" spans="1:46" ht="13">
      <c r="A8" s="259"/>
      <c r="AK8" s="268"/>
      <c r="AL8" s="269"/>
      <c r="AM8" s="269"/>
      <c r="AN8" s="270"/>
      <c r="AO8" s="1132"/>
      <c r="AP8" s="271" t="s">
        <v>481</v>
      </c>
      <c r="AQ8" s="272" t="s">
        <v>482</v>
      </c>
      <c r="AR8" s="273" t="s">
        <v>483</v>
      </c>
    </row>
    <row r="9" spans="1:46" ht="13">
      <c r="A9" s="259"/>
      <c r="AK9" s="1143" t="s">
        <v>484</v>
      </c>
      <c r="AL9" s="1144"/>
      <c r="AM9" s="1144"/>
      <c r="AN9" s="1145"/>
      <c r="AO9" s="274">
        <v>872092</v>
      </c>
      <c r="AP9" s="274">
        <v>135145</v>
      </c>
      <c r="AQ9" s="275">
        <v>171003</v>
      </c>
      <c r="AR9" s="276">
        <v>-21</v>
      </c>
    </row>
    <row r="10" spans="1:46" ht="13.5" customHeight="1">
      <c r="A10" s="259"/>
      <c r="AK10" s="1143" t="s">
        <v>485</v>
      </c>
      <c r="AL10" s="1144"/>
      <c r="AM10" s="1144"/>
      <c r="AN10" s="1145"/>
      <c r="AO10" s="277">
        <v>133358</v>
      </c>
      <c r="AP10" s="277">
        <v>20666</v>
      </c>
      <c r="AQ10" s="278">
        <v>27322</v>
      </c>
      <c r="AR10" s="279">
        <v>-24.4</v>
      </c>
    </row>
    <row r="11" spans="1:46" ht="13.5" customHeight="1">
      <c r="A11" s="259"/>
      <c r="AK11" s="1143" t="s">
        <v>486</v>
      </c>
      <c r="AL11" s="1144"/>
      <c r="AM11" s="1144"/>
      <c r="AN11" s="1145"/>
      <c r="AO11" s="277" t="s">
        <v>487</v>
      </c>
      <c r="AP11" s="277" t="s">
        <v>487</v>
      </c>
      <c r="AQ11" s="278">
        <v>5560</v>
      </c>
      <c r="AR11" s="279" t="s">
        <v>487</v>
      </c>
    </row>
    <row r="12" spans="1:46" ht="13.5" customHeight="1">
      <c r="A12" s="259"/>
      <c r="AK12" s="1143" t="s">
        <v>488</v>
      </c>
      <c r="AL12" s="1144"/>
      <c r="AM12" s="1144"/>
      <c r="AN12" s="1145"/>
      <c r="AO12" s="277" t="s">
        <v>487</v>
      </c>
      <c r="AP12" s="277" t="s">
        <v>487</v>
      </c>
      <c r="AQ12" s="278">
        <v>49</v>
      </c>
      <c r="AR12" s="279" t="s">
        <v>487</v>
      </c>
    </row>
    <row r="13" spans="1:46" ht="13.5" customHeight="1">
      <c r="A13" s="259"/>
      <c r="AK13" s="1143" t="s">
        <v>489</v>
      </c>
      <c r="AL13" s="1144"/>
      <c r="AM13" s="1144"/>
      <c r="AN13" s="1145"/>
      <c r="AO13" s="277" t="s">
        <v>487</v>
      </c>
      <c r="AP13" s="277" t="s">
        <v>487</v>
      </c>
      <c r="AQ13" s="278">
        <v>6397</v>
      </c>
      <c r="AR13" s="279" t="s">
        <v>487</v>
      </c>
    </row>
    <row r="14" spans="1:46" ht="13.5" customHeight="1">
      <c r="A14" s="259"/>
      <c r="AK14" s="1143" t="s">
        <v>490</v>
      </c>
      <c r="AL14" s="1144"/>
      <c r="AM14" s="1144"/>
      <c r="AN14" s="1145"/>
      <c r="AO14" s="277">
        <v>32506</v>
      </c>
      <c r="AP14" s="277">
        <v>5037</v>
      </c>
      <c r="AQ14" s="278">
        <v>3603</v>
      </c>
      <c r="AR14" s="279">
        <v>39.799999999999997</v>
      </c>
    </row>
    <row r="15" spans="1:46" ht="13.5" customHeight="1">
      <c r="A15" s="259"/>
      <c r="AK15" s="1146" t="s">
        <v>491</v>
      </c>
      <c r="AL15" s="1147"/>
      <c r="AM15" s="1147"/>
      <c r="AN15" s="1148"/>
      <c r="AO15" s="277">
        <v>-63612</v>
      </c>
      <c r="AP15" s="277">
        <v>-9858</v>
      </c>
      <c r="AQ15" s="278">
        <v>-9266</v>
      </c>
      <c r="AR15" s="279">
        <v>6.4</v>
      </c>
    </row>
    <row r="16" spans="1:46" ht="13">
      <c r="A16" s="259"/>
      <c r="AK16" s="1146" t="s">
        <v>178</v>
      </c>
      <c r="AL16" s="1147"/>
      <c r="AM16" s="1147"/>
      <c r="AN16" s="1148"/>
      <c r="AO16" s="277">
        <v>974344</v>
      </c>
      <c r="AP16" s="277">
        <v>150991</v>
      </c>
      <c r="AQ16" s="278">
        <v>204668</v>
      </c>
      <c r="AR16" s="279">
        <v>-26.2</v>
      </c>
    </row>
    <row r="17" spans="1:46" ht="13">
      <c r="A17" s="259"/>
    </row>
    <row r="18" spans="1:46" ht="13">
      <c r="A18" s="259"/>
      <c r="AQ18" s="280"/>
      <c r="AR18" s="280"/>
    </row>
    <row r="19" spans="1:46" ht="13">
      <c r="A19" s="259"/>
      <c r="AK19" s="255" t="s">
        <v>492</v>
      </c>
    </row>
    <row r="20" spans="1:46" ht="13">
      <c r="A20" s="259"/>
      <c r="AK20" s="281"/>
      <c r="AL20" s="282"/>
      <c r="AM20" s="282"/>
      <c r="AN20" s="283"/>
      <c r="AO20" s="284" t="s">
        <v>493</v>
      </c>
      <c r="AP20" s="285" t="s">
        <v>494</v>
      </c>
      <c r="AQ20" s="286" t="s">
        <v>495</v>
      </c>
      <c r="AR20" s="287"/>
    </row>
    <row r="21" spans="1:46" s="260" customFormat="1" ht="13">
      <c r="A21" s="288"/>
      <c r="AK21" s="1149" t="s">
        <v>496</v>
      </c>
      <c r="AL21" s="1150"/>
      <c r="AM21" s="1150"/>
      <c r="AN21" s="1151"/>
      <c r="AO21" s="289">
        <v>12.4</v>
      </c>
      <c r="AP21" s="290">
        <v>17.07</v>
      </c>
      <c r="AQ21" s="291">
        <v>-4.67</v>
      </c>
      <c r="AS21" s="292"/>
      <c r="AT21" s="288"/>
    </row>
    <row r="22" spans="1:46" s="260" customFormat="1" ht="13">
      <c r="A22" s="288"/>
      <c r="AK22" s="1149" t="s">
        <v>497</v>
      </c>
      <c r="AL22" s="1150"/>
      <c r="AM22" s="1150"/>
      <c r="AN22" s="1151"/>
      <c r="AO22" s="293">
        <v>96.5</v>
      </c>
      <c r="AP22" s="294">
        <v>95.6</v>
      </c>
      <c r="AQ22" s="295">
        <v>0.9</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c r="A27" s="300"/>
      <c r="AS27" s="255"/>
      <c r="AT27" s="255"/>
    </row>
    <row r="28" spans="1:46" ht="16.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500</v>
      </c>
      <c r="AL29" s="260"/>
      <c r="AM29" s="260"/>
      <c r="AN29" s="260"/>
      <c r="AS29" s="302"/>
    </row>
    <row r="30" spans="1:46" ht="13.5" customHeight="1">
      <c r="A30" s="259"/>
      <c r="AK30" s="262"/>
      <c r="AL30" s="263"/>
      <c r="AM30" s="263"/>
      <c r="AN30" s="264"/>
      <c r="AO30" s="1131" t="s">
        <v>479</v>
      </c>
      <c r="AP30" s="265"/>
      <c r="AQ30" s="266" t="s">
        <v>480</v>
      </c>
      <c r="AR30" s="267"/>
    </row>
    <row r="31" spans="1:46" ht="13">
      <c r="A31" s="259"/>
      <c r="AK31" s="268"/>
      <c r="AL31" s="269"/>
      <c r="AM31" s="269"/>
      <c r="AN31" s="270"/>
      <c r="AO31" s="1132"/>
      <c r="AP31" s="271" t="s">
        <v>481</v>
      </c>
      <c r="AQ31" s="272" t="s">
        <v>482</v>
      </c>
      <c r="AR31" s="273" t="s">
        <v>483</v>
      </c>
    </row>
    <row r="32" spans="1:46" ht="27" customHeight="1">
      <c r="A32" s="259"/>
      <c r="AK32" s="1133" t="s">
        <v>501</v>
      </c>
      <c r="AL32" s="1134"/>
      <c r="AM32" s="1134"/>
      <c r="AN32" s="1135"/>
      <c r="AO32" s="303">
        <v>669569</v>
      </c>
      <c r="AP32" s="303">
        <v>103761</v>
      </c>
      <c r="AQ32" s="304">
        <v>121688</v>
      </c>
      <c r="AR32" s="305">
        <v>-14.7</v>
      </c>
    </row>
    <row r="33" spans="1:46" ht="13.5" customHeight="1">
      <c r="A33" s="259"/>
      <c r="AK33" s="1133" t="s">
        <v>502</v>
      </c>
      <c r="AL33" s="1134"/>
      <c r="AM33" s="1134"/>
      <c r="AN33" s="1135"/>
      <c r="AO33" s="303" t="s">
        <v>487</v>
      </c>
      <c r="AP33" s="303" t="s">
        <v>487</v>
      </c>
      <c r="AQ33" s="304">
        <v>42</v>
      </c>
      <c r="AR33" s="305" t="s">
        <v>487</v>
      </c>
    </row>
    <row r="34" spans="1:46" ht="27" customHeight="1">
      <c r="A34" s="259"/>
      <c r="AK34" s="1133" t="s">
        <v>503</v>
      </c>
      <c r="AL34" s="1134"/>
      <c r="AM34" s="1134"/>
      <c r="AN34" s="1135"/>
      <c r="AO34" s="303" t="s">
        <v>487</v>
      </c>
      <c r="AP34" s="303" t="s">
        <v>487</v>
      </c>
      <c r="AQ34" s="304">
        <v>167</v>
      </c>
      <c r="AR34" s="305" t="s">
        <v>487</v>
      </c>
    </row>
    <row r="35" spans="1:46" ht="27" customHeight="1">
      <c r="A35" s="259"/>
      <c r="AK35" s="1133" t="s">
        <v>504</v>
      </c>
      <c r="AL35" s="1134"/>
      <c r="AM35" s="1134"/>
      <c r="AN35" s="1135"/>
      <c r="AO35" s="303">
        <v>20070</v>
      </c>
      <c r="AP35" s="303">
        <v>3110</v>
      </c>
      <c r="AQ35" s="304">
        <v>24481</v>
      </c>
      <c r="AR35" s="305">
        <v>-87.3</v>
      </c>
    </row>
    <row r="36" spans="1:46" ht="27" customHeight="1">
      <c r="A36" s="259"/>
      <c r="AK36" s="1133" t="s">
        <v>505</v>
      </c>
      <c r="AL36" s="1134"/>
      <c r="AM36" s="1134"/>
      <c r="AN36" s="1135"/>
      <c r="AO36" s="303">
        <v>19689</v>
      </c>
      <c r="AP36" s="303">
        <v>3051</v>
      </c>
      <c r="AQ36" s="304">
        <v>4187</v>
      </c>
      <c r="AR36" s="305">
        <v>-27.1</v>
      </c>
    </row>
    <row r="37" spans="1:46" ht="13.5" customHeight="1">
      <c r="A37" s="259"/>
      <c r="AK37" s="1133" t="s">
        <v>506</v>
      </c>
      <c r="AL37" s="1134"/>
      <c r="AM37" s="1134"/>
      <c r="AN37" s="1135"/>
      <c r="AO37" s="303">
        <v>35</v>
      </c>
      <c r="AP37" s="303">
        <v>5</v>
      </c>
      <c r="AQ37" s="304">
        <v>813</v>
      </c>
      <c r="AR37" s="305">
        <v>-99.4</v>
      </c>
    </row>
    <row r="38" spans="1:46" ht="27" customHeight="1">
      <c r="A38" s="259"/>
      <c r="AK38" s="1136" t="s">
        <v>507</v>
      </c>
      <c r="AL38" s="1137"/>
      <c r="AM38" s="1137"/>
      <c r="AN38" s="1138"/>
      <c r="AO38" s="306" t="s">
        <v>487</v>
      </c>
      <c r="AP38" s="306" t="s">
        <v>487</v>
      </c>
      <c r="AQ38" s="307">
        <v>19</v>
      </c>
      <c r="AR38" s="295" t="s">
        <v>487</v>
      </c>
      <c r="AS38" s="302"/>
    </row>
    <row r="39" spans="1:46" ht="13">
      <c r="A39" s="259"/>
      <c r="AK39" s="1136" t="s">
        <v>508</v>
      </c>
      <c r="AL39" s="1137"/>
      <c r="AM39" s="1137"/>
      <c r="AN39" s="1138"/>
      <c r="AO39" s="303">
        <v>-12757</v>
      </c>
      <c r="AP39" s="303">
        <v>-1977</v>
      </c>
      <c r="AQ39" s="304">
        <v>-4925</v>
      </c>
      <c r="AR39" s="305">
        <v>-59.9</v>
      </c>
      <c r="AS39" s="302"/>
    </row>
    <row r="40" spans="1:46" ht="27" customHeight="1">
      <c r="A40" s="259"/>
      <c r="AK40" s="1133" t="s">
        <v>509</v>
      </c>
      <c r="AL40" s="1134"/>
      <c r="AM40" s="1134"/>
      <c r="AN40" s="1135"/>
      <c r="AO40" s="303">
        <v>-481276</v>
      </c>
      <c r="AP40" s="303">
        <v>-74582</v>
      </c>
      <c r="AQ40" s="304">
        <v>-96916</v>
      </c>
      <c r="AR40" s="305">
        <v>-23</v>
      </c>
      <c r="AS40" s="302"/>
    </row>
    <row r="41" spans="1:46" ht="13">
      <c r="A41" s="259"/>
      <c r="AK41" s="1139" t="s">
        <v>288</v>
      </c>
      <c r="AL41" s="1140"/>
      <c r="AM41" s="1140"/>
      <c r="AN41" s="1141"/>
      <c r="AO41" s="303">
        <v>215330</v>
      </c>
      <c r="AP41" s="303">
        <v>33369</v>
      </c>
      <c r="AQ41" s="304">
        <v>49555</v>
      </c>
      <c r="AR41" s="305">
        <v>-32.700000000000003</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510</v>
      </c>
    </row>
    <row r="48" spans="1:46" ht="13">
      <c r="A48" s="259"/>
      <c r="AK48" s="313" t="s">
        <v>511</v>
      </c>
      <c r="AL48" s="313"/>
      <c r="AM48" s="313"/>
      <c r="AN48" s="313"/>
      <c r="AO48" s="313"/>
      <c r="AP48" s="313"/>
      <c r="AQ48" s="314"/>
      <c r="AR48" s="313"/>
    </row>
    <row r="49" spans="1:44" ht="13.5" customHeight="1">
      <c r="A49" s="259"/>
      <c r="AK49" s="315"/>
      <c r="AL49" s="316"/>
      <c r="AM49" s="1126" t="s">
        <v>479</v>
      </c>
      <c r="AN49" s="1128" t="s">
        <v>512</v>
      </c>
      <c r="AO49" s="1129"/>
      <c r="AP49" s="1129"/>
      <c r="AQ49" s="1129"/>
      <c r="AR49" s="1130"/>
    </row>
    <row r="50" spans="1:44" ht="13">
      <c r="A50" s="259"/>
      <c r="AK50" s="317"/>
      <c r="AL50" s="318"/>
      <c r="AM50" s="1127"/>
      <c r="AN50" s="319" t="s">
        <v>513</v>
      </c>
      <c r="AO50" s="320" t="s">
        <v>514</v>
      </c>
      <c r="AP50" s="321" t="s">
        <v>515</v>
      </c>
      <c r="AQ50" s="322" t="s">
        <v>516</v>
      </c>
      <c r="AR50" s="323" t="s">
        <v>517</v>
      </c>
    </row>
    <row r="51" spans="1:44" ht="13">
      <c r="A51" s="259"/>
      <c r="AK51" s="315" t="s">
        <v>518</v>
      </c>
      <c r="AL51" s="316"/>
      <c r="AM51" s="324">
        <v>1115592</v>
      </c>
      <c r="AN51" s="325">
        <v>169646</v>
      </c>
      <c r="AO51" s="326">
        <v>25.5</v>
      </c>
      <c r="AP51" s="327">
        <v>190274</v>
      </c>
      <c r="AQ51" s="328">
        <v>13.6</v>
      </c>
      <c r="AR51" s="329">
        <v>11.9</v>
      </c>
    </row>
    <row r="52" spans="1:44" ht="13">
      <c r="A52" s="259"/>
      <c r="AK52" s="330"/>
      <c r="AL52" s="331" t="s">
        <v>519</v>
      </c>
      <c r="AM52" s="332">
        <v>385882</v>
      </c>
      <c r="AN52" s="333">
        <v>58680</v>
      </c>
      <c r="AO52" s="334">
        <v>-18.2</v>
      </c>
      <c r="AP52" s="335">
        <v>88584</v>
      </c>
      <c r="AQ52" s="336">
        <v>7.3</v>
      </c>
      <c r="AR52" s="337">
        <v>-25.5</v>
      </c>
    </row>
    <row r="53" spans="1:44" ht="13">
      <c r="A53" s="259"/>
      <c r="AK53" s="315" t="s">
        <v>520</v>
      </c>
      <c r="AL53" s="316"/>
      <c r="AM53" s="324">
        <v>1020092</v>
      </c>
      <c r="AN53" s="325">
        <v>156025</v>
      </c>
      <c r="AO53" s="326">
        <v>-8</v>
      </c>
      <c r="AP53" s="327">
        <v>200194</v>
      </c>
      <c r="AQ53" s="328">
        <v>5.2</v>
      </c>
      <c r="AR53" s="329">
        <v>-13.2</v>
      </c>
    </row>
    <row r="54" spans="1:44" ht="13">
      <c r="A54" s="259"/>
      <c r="AK54" s="330"/>
      <c r="AL54" s="331" t="s">
        <v>519</v>
      </c>
      <c r="AM54" s="332">
        <v>336649</v>
      </c>
      <c r="AN54" s="333">
        <v>51491</v>
      </c>
      <c r="AO54" s="334">
        <v>-12.3</v>
      </c>
      <c r="AP54" s="335">
        <v>106422</v>
      </c>
      <c r="AQ54" s="336">
        <v>20.100000000000001</v>
      </c>
      <c r="AR54" s="337">
        <v>-32.4</v>
      </c>
    </row>
    <row r="55" spans="1:44" ht="13">
      <c r="A55" s="259"/>
      <c r="AK55" s="315" t="s">
        <v>521</v>
      </c>
      <c r="AL55" s="316"/>
      <c r="AM55" s="324">
        <v>894905</v>
      </c>
      <c r="AN55" s="325">
        <v>136836</v>
      </c>
      <c r="AO55" s="326">
        <v>-12.3</v>
      </c>
      <c r="AP55" s="327">
        <v>196914</v>
      </c>
      <c r="AQ55" s="328">
        <v>-1.6</v>
      </c>
      <c r="AR55" s="329">
        <v>-10.7</v>
      </c>
    </row>
    <row r="56" spans="1:44" ht="13">
      <c r="A56" s="259"/>
      <c r="AK56" s="330"/>
      <c r="AL56" s="331" t="s">
        <v>519</v>
      </c>
      <c r="AM56" s="332">
        <v>345935</v>
      </c>
      <c r="AN56" s="333">
        <v>52895</v>
      </c>
      <c r="AO56" s="334">
        <v>2.7</v>
      </c>
      <c r="AP56" s="335">
        <v>98966</v>
      </c>
      <c r="AQ56" s="336">
        <v>-7</v>
      </c>
      <c r="AR56" s="337">
        <v>9.6999999999999993</v>
      </c>
    </row>
    <row r="57" spans="1:44" ht="13">
      <c r="A57" s="259"/>
      <c r="AK57" s="315" t="s">
        <v>522</v>
      </c>
      <c r="AL57" s="316"/>
      <c r="AM57" s="324">
        <v>793838</v>
      </c>
      <c r="AN57" s="325">
        <v>121941</v>
      </c>
      <c r="AO57" s="326">
        <v>-10.9</v>
      </c>
      <c r="AP57" s="327">
        <v>204757</v>
      </c>
      <c r="AQ57" s="328">
        <v>4</v>
      </c>
      <c r="AR57" s="329">
        <v>-14.9</v>
      </c>
    </row>
    <row r="58" spans="1:44" ht="13">
      <c r="A58" s="259"/>
      <c r="AK58" s="330"/>
      <c r="AL58" s="331" t="s">
        <v>519</v>
      </c>
      <c r="AM58" s="332">
        <v>322909</v>
      </c>
      <c r="AN58" s="333">
        <v>49602</v>
      </c>
      <c r="AO58" s="334">
        <v>-6.2</v>
      </c>
      <c r="AP58" s="335">
        <v>106071</v>
      </c>
      <c r="AQ58" s="336">
        <v>7.2</v>
      </c>
      <c r="AR58" s="337">
        <v>-13.4</v>
      </c>
    </row>
    <row r="59" spans="1:44" ht="13">
      <c r="A59" s="259"/>
      <c r="AK59" s="315" t="s">
        <v>523</v>
      </c>
      <c r="AL59" s="316"/>
      <c r="AM59" s="324">
        <v>1237722</v>
      </c>
      <c r="AN59" s="325">
        <v>191806</v>
      </c>
      <c r="AO59" s="326">
        <v>57.3</v>
      </c>
      <c r="AP59" s="327">
        <v>194971</v>
      </c>
      <c r="AQ59" s="328">
        <v>-4.8</v>
      </c>
      <c r="AR59" s="329">
        <v>62.1</v>
      </c>
    </row>
    <row r="60" spans="1:44" ht="13">
      <c r="A60" s="259"/>
      <c r="AK60" s="330"/>
      <c r="AL60" s="331" t="s">
        <v>519</v>
      </c>
      <c r="AM60" s="332">
        <v>333721</v>
      </c>
      <c r="AN60" s="333">
        <v>51716</v>
      </c>
      <c r="AO60" s="334">
        <v>4.3</v>
      </c>
      <c r="AP60" s="335">
        <v>105966</v>
      </c>
      <c r="AQ60" s="336">
        <v>-0.1</v>
      </c>
      <c r="AR60" s="337">
        <v>4.4000000000000004</v>
      </c>
    </row>
    <row r="61" spans="1:44" ht="13">
      <c r="A61" s="259"/>
      <c r="AK61" s="315" t="s">
        <v>524</v>
      </c>
      <c r="AL61" s="338"/>
      <c r="AM61" s="324">
        <v>1012430</v>
      </c>
      <c r="AN61" s="325">
        <v>155251</v>
      </c>
      <c r="AO61" s="326">
        <v>10.3</v>
      </c>
      <c r="AP61" s="327">
        <v>197422</v>
      </c>
      <c r="AQ61" s="339">
        <v>3.3</v>
      </c>
      <c r="AR61" s="329">
        <v>7</v>
      </c>
    </row>
    <row r="62" spans="1:44" ht="13">
      <c r="A62" s="259"/>
      <c r="AK62" s="330"/>
      <c r="AL62" s="331" t="s">
        <v>519</v>
      </c>
      <c r="AM62" s="332">
        <v>345019</v>
      </c>
      <c r="AN62" s="333">
        <v>52877</v>
      </c>
      <c r="AO62" s="334">
        <v>-5.9</v>
      </c>
      <c r="AP62" s="335">
        <v>101202</v>
      </c>
      <c r="AQ62" s="336">
        <v>5.5</v>
      </c>
      <c r="AR62" s="337">
        <v>-11.4</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T/pwSJnDNlajxT9HmiXKCq2mS2ZnAvTm1/yK3DwxBcosMFgLJCSnMQntYqNDiUk5xtpErVgPFDYw4LoWlzdyRA==" saltValue="bs3rlXELqN0eH7kXmb2l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476</v>
      </c>
    </row>
    <row r="121" spans="125:125" ht="13.5" hidden="1" customHeight="1">
      <c r="DU121" s="253"/>
    </row>
  </sheetData>
  <sheetProtection algorithmName="SHA-512" hashValue="vE0XT9zB4kJddwcT/McllSut2s7xSUzVPUe+tZ/PPQgBG+mv33TIvT6zlIE6NzuDMXHt41LHtMi4Pz5mkr0yrQ==" saltValue="Zz2ux4uf6il73VTkigjk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476</v>
      </c>
    </row>
  </sheetData>
  <sheetProtection algorithmName="SHA-512" hashValue="eobe6vL+OZZdhaSPb6mTw8XyGWxeSjllRhS2f3JdYWLe1TXERPXKECE/TWptZKUsedxjUl/mvHC40fouykhRbA==" saltValue="Wf/G6A+kVKZURQuNwSFBJ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52" t="s">
        <v>3</v>
      </c>
      <c r="D47" s="1152"/>
      <c r="E47" s="1153"/>
      <c r="F47" s="11">
        <v>63.72</v>
      </c>
      <c r="G47" s="12">
        <v>64.02</v>
      </c>
      <c r="H47" s="12">
        <v>63.32</v>
      </c>
      <c r="I47" s="12">
        <v>56.72</v>
      </c>
      <c r="J47" s="13">
        <v>54.59</v>
      </c>
    </row>
    <row r="48" spans="2:10" ht="57.75" customHeight="1">
      <c r="B48" s="14"/>
      <c r="C48" s="1154" t="s">
        <v>4</v>
      </c>
      <c r="D48" s="1154"/>
      <c r="E48" s="1155"/>
      <c r="F48" s="15">
        <v>7.87</v>
      </c>
      <c r="G48" s="16">
        <v>8.17</v>
      </c>
      <c r="H48" s="16">
        <v>9.5399999999999991</v>
      </c>
      <c r="I48" s="16">
        <v>6.01</v>
      </c>
      <c r="J48" s="17">
        <v>5.29</v>
      </c>
    </row>
    <row r="49" spans="2:10" ht="57.75" customHeight="1" thickBot="1">
      <c r="B49" s="18"/>
      <c r="C49" s="1156" t="s">
        <v>5</v>
      </c>
      <c r="D49" s="1156"/>
      <c r="E49" s="1157"/>
      <c r="F49" s="19">
        <v>1.84</v>
      </c>
      <c r="G49" s="20">
        <v>4.47</v>
      </c>
      <c r="H49" s="20">
        <v>5.77</v>
      </c>
      <c r="I49" s="20" t="s">
        <v>531</v>
      </c>
      <c r="J49" s="21" t="s">
        <v>532</v>
      </c>
    </row>
    <row r="50" spans="2:10" ht="13"/>
  </sheetData>
  <sheetProtection algorithmName="SHA-512" hashValue="9eSjot9MFNbYrwWBuB6zQXtKXsokAU2lAOubl52oRlJXDfL38DAcQ/jiaVXBk2ZRr9Vrr53bsRNjPRzvXxuCbQ==" saltValue="0fIAhdZU/xVSkyOmkrymp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2025-03-05T07:35:56Z</cp:lastPrinted>
  <dcterms:created xsi:type="dcterms:W3CDTF">2025-02-19T05:38:35Z</dcterms:created>
  <dcterms:modified xsi:type="dcterms:W3CDTF">2025-09-25T04:55:30Z</dcterms:modified>
  <cp:category/>
</cp:coreProperties>
</file>