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50A10983-B080-4286-B72C-F3BA1E456648}" xr6:coauthVersionLast="36" xr6:coauthVersionMax="36" xr10:uidLastSave="{00000000-0000-0000-0000-000000000000}"/>
  <bookViews>
    <workbookView xWindow="0" yWindow="0" windowWidth="19200" windowHeight="7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<sst xmlns="http://schemas.openxmlformats.org/spreadsheetml/2006/main" count="1109" uniqueCount="547">
  <si>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</si>
  <si>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</si>
  <si>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</si>
  <si>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</si>
  <si>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</si>
  <si>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</si>
  <si>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</si>
  <si>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</si>
  <si>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</si>
  <si>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</si>
  <si>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</si>
  <si>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</si>
  <si>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</si>
  <si>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</si>
  <si>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</si>
  <si>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</si>
  <si>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</si>
  <si>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</si>
  <si>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（百万円）</t>
    <rPh sb="1" eb="2">
      <t>ヒャク</t>
    </rPh>
    <rPh sb="2" eb="4">
      <t>マンエン</t>
    </rPh>
    <phoneticPr fontId="33"/>
  </si>
  <si>
    <t>大崎町公共下水道事業特別会計</t>
  </si>
  <si>
    <t>人口</t>
    <rPh sb="0" eb="2">
      <t>ジンコウ</t>
    </rPh>
    <phoneticPr fontId="33"/>
  </si>
  <si>
    <t>手数料</t>
  </si>
  <si>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</si>
  <si>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</si>
  <si>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</si>
  <si>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</si>
  <si>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</si>
  <si>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</si>
  <si>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</si>
  <si>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</si>
  <si>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</si>
  <si>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</si>
  <si>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</si>
  <si>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</si>
  <si>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</si>
  <si>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</si>
  <si>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</si>
  <si>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</si>
  <si>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</si>
  <si>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</si>
  <si>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</si>
  <si>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</si>
  <si>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</si>
  <si>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</si>
  <si>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</si>
  <si>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</si>
  <si>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</si>
  <si>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</si>
  <si>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</si>
  <si>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</si>
  <si>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</si>
  <si>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</si>
  <si>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</si>
  <si>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</si>
  <si>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</si>
  <si>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</si>
  <si>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</si>
  <si>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</si>
  <si>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</si>
  <si>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</si>
  <si>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</si>
  <si>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</si>
  <si>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</si>
  <si>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</si>
  <si>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</si>
  <si>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</si>
  <si>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</si>
  <si>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</si>
  <si>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</si>
  <si>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</si>
  <si>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</si>
  <si>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</si>
  <si>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</si>
  <si>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</si>
  <si>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</si>
  <si>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</si>
  <si>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</si>
  <si>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</si>
  <si>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</si>
  <si>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</si>
  <si>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</si>
  <si>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</si>
  <si>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</si>
  <si>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</si>
  <si>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</si>
  <si>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</si>
  <si>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</si>
  <si>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</si>
  <si>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</si>
  <si>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</si>
  <si>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</si>
  <si>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</si>
  <si>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5"/>
  </si>
  <si>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</si>
  <si>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</si>
  <si>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</si>
  <si>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</si>
  <si>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</si>
  <si>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</si>
  <si>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</si>
  <si>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</si>
  <si>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</si>
  <si>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</si>
  <si>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</si>
  <si>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</si>
  <si>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</si>
  <si>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</si>
  <si>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</si>
  <si>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</si>
  <si>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</si>
  <si>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鹿児島県大崎町</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</si>
  <si>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</si>
  <si>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</si>
  <si>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</si>
  <si>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</si>
  <si>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</si>
  <si>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</si>
  <si>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</si>
  <si>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</si>
  <si>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</si>
  <si>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</si>
  <si>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</si>
  <si>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</si>
  <si>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</si>
  <si>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</si>
  <si>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</si>
  <si>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</si>
  <si>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</si>
  <si>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</si>
  <si>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</si>
  <si>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</si>
  <si>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</si>
  <si>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</si>
  <si>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</si>
  <si>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</si>
  <si>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</si>
  <si>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</si>
  <si>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</si>
  <si>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</si>
  <si>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</si>
  <si>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</si>
  <si>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鹿児島県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</si>
  <si>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</si>
  <si>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</si>
  <si>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Ⅲ－０</t>
  </si>
  <si>
    <t>　投資・出資金・貸付金</t>
  </si>
  <si>
    <t>　　事業所税</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</si>
  <si>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</si>
  <si>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</si>
  <si>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</si>
  <si>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</si>
  <si>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</si>
  <si>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</si>
  <si>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 7.78</t>
  </si>
  <si>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</si>
  <si>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</si>
  <si>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</si>
  <si>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</si>
  <si>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</si>
  <si>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</si>
  <si>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</si>
  <si>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</si>
  <si>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</si>
  <si>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</si>
  <si>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</si>
  <si>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大崎町</t>
  </si>
  <si>
    <t>教育費</t>
  </si>
  <si>
    <t>地方交付税種地</t>
    <rPh sb="0" eb="2">
      <t>チホウ</t>
    </rPh>
    <rPh sb="2" eb="5">
      <t>コウフゼイ</t>
    </rPh>
    <rPh sb="5" eb="6">
      <t>シュ</t>
    </rPh>
    <rPh sb="6" eb="7">
      <t>チ</t>
    </rPh>
    <phoneticPr fontId="33"/>
  </si>
  <si>
    <t>2-1</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</si>
  <si>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</si>
  <si>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</si>
  <si>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</si>
  <si>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</si>
  <si>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</si>
  <si>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</si>
  <si>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</si>
  <si>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</si>
  <si>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</si>
  <si>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</si>
  <si>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</si>
  <si>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</si>
  <si>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</si>
  <si>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</si>
  <si>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</si>
  <si>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</si>
  <si>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</si>
  <si>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</si>
  <si>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</si>
  <si>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</si>
  <si>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</si>
  <si>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</si>
  <si>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</si>
  <si>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</si>
  <si>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</si>
  <si>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</si>
  <si>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</si>
  <si>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　うち補助</t>
  </si>
  <si>
    <t>-6.5</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</si>
  <si>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</si>
  <si>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</si>
  <si>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</si>
  <si>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</si>
  <si>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</si>
  <si>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</si>
  <si>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</si>
  <si>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</si>
  <si>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</si>
  <si>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</si>
  <si>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</si>
  <si>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</si>
  <si>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</si>
  <si>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</si>
  <si>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-2.4</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</si>
  <si>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</si>
  <si>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</si>
  <si>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</si>
  <si>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</si>
  <si>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</si>
  <si>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</si>
  <si>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</si>
  <si>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</si>
  <si>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</si>
  <si>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</si>
  <si>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</si>
  <si>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</si>
  <si>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</si>
  <si>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</si>
  <si>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</si>
  <si>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</si>
  <si>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</si>
  <si>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</si>
  <si>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-2.1</t>
  </si>
  <si>
    <t>実質収支</t>
    <rPh sb="0" eb="2">
      <t>ジッシツ</t>
    </rPh>
    <rPh sb="2" eb="4">
      <t>シュウシ</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</si>
  <si>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</si>
  <si>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</si>
  <si>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</si>
  <si>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</si>
  <si>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</si>
  <si>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</si>
  <si>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</si>
  <si>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</si>
  <si>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</si>
  <si>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</si>
  <si>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</si>
  <si>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</si>
  <si>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</si>
  <si>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</si>
  <si>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</si>
  <si>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</si>
  <si>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</si>
  <si>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</si>
  <si>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</si>
  <si>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</si>
  <si>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</si>
  <si>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</si>
  <si>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</si>
  <si>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</si>
  <si>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</si>
  <si>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</si>
  <si>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</si>
  <si>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</si>
  <si>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</si>
  <si>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</si>
  <si>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</si>
  <si>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</si>
  <si>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</si>
  <si>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</si>
  <si>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</si>
  <si>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</si>
  <si>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</si>
  <si>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</si>
  <si>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</si>
  <si>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</si>
  <si>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</si>
  <si>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</si>
  <si>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</si>
  <si>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</si>
  <si>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</si>
  <si>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</si>
  <si>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</si>
  <si>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</si>
  <si>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</si>
  <si>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</si>
  <si>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</si>
  <si>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</si>
  <si>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</si>
  <si>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</si>
  <si>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</si>
  <si>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</si>
  <si>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</si>
  <si>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</si>
  <si>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</si>
  <si>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 7.31</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</si>
  <si>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</si>
  <si>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</si>
  <si>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</si>
  <si>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</si>
  <si>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</si>
  <si>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</si>
  <si>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</si>
  <si>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</si>
  <si>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 7.18</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</si>
  <si>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</si>
  <si>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</si>
  <si>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</si>
  <si>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</si>
  <si>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</si>
  <si>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</si>
  <si>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</si>
  <si>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</si>
  <si>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</si>
  <si>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</si>
  <si>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</si>
  <si>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</si>
  <si>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</si>
  <si>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</si>
  <si>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</si>
  <si>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</si>
  <si>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</si>
  <si>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</si>
  <si>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</si>
  <si>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</si>
  <si>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</si>
  <si>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</si>
  <si>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</si>
  <si>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</si>
  <si>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</si>
  <si>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</si>
  <si>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</si>
  <si>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</si>
  <si>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</si>
  <si>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</si>
  <si>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</si>
  <si>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</si>
  <si>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</si>
  <si>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</si>
  <si>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</si>
  <si>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</si>
  <si>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</si>
  <si>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</si>
  <si>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</si>
  <si>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</si>
  <si>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</si>
  <si>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</si>
  <si>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</si>
  <si>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</si>
  <si>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</si>
  <si>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</si>
  <si>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</si>
  <si>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</si>
  <si>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</si>
  <si>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</si>
  <si>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</si>
  <si>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</si>
  <si>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</si>
  <si>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</si>
  <si>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</si>
  <si>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</si>
  <si>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</si>
  <si>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</si>
  <si>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</si>
  <si>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</si>
  <si>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</si>
  <si>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5"/>
  </si>
  <si>
    <t xml:space="preserve">連結実質赤字額 </t>
  </si>
  <si>
    <t>　地方特例交付金</t>
    <rPh sb="1" eb="3">
      <t>チホウ</t>
    </rPh>
    <phoneticPr fontId="33"/>
  </si>
  <si>
    <t>大崎町水道事業会計</t>
  </si>
  <si>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</si>
  <si>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</si>
  <si>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</si>
  <si>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</si>
  <si>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</si>
  <si>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</si>
  <si>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</si>
  <si>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</si>
  <si>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</si>
  <si>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</si>
  <si>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</si>
  <si>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</si>
  <si>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</si>
  <si>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</si>
  <si>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</si>
  <si>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</si>
  <si>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</si>
  <si>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</si>
  <si>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</si>
  <si>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</si>
  <si>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</si>
  <si>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</si>
  <si>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</si>
  <si>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</si>
  <si>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</si>
  <si>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</si>
  <si>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</si>
  <si>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鹿児島県市町村総合事務組合</t>
    <rPh sb="0" eb="4">
      <t>カゴシマケン</t>
    </rPh>
    <rPh sb="4" eb="7">
      <t>シチョウソン</t>
    </rPh>
    <rPh sb="7" eb="9">
      <t>ソウゴウ</t>
    </rPh>
    <rPh sb="9" eb="11">
      <t>ジム</t>
    </rPh>
    <rPh sb="11" eb="13">
      <t>クミアイ</t>
    </rPh>
    <phoneticPr fontId="5"/>
  </si>
  <si>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</si>
  <si>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</si>
  <si>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</si>
  <si>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</si>
  <si>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</si>
  <si>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</si>
  <si>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</si>
  <si>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</si>
  <si>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</si>
  <si>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</si>
  <si>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</si>
  <si>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</si>
  <si>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</si>
  <si>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</si>
  <si>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</si>
  <si>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</si>
  <si>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</si>
  <si>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</si>
  <si>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</si>
  <si>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</si>
  <si>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</si>
  <si>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</si>
  <si>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</si>
  <si>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</si>
  <si>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</si>
  <si>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</si>
  <si>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</si>
  <si>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</si>
  <si>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</si>
  <si>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</si>
  <si>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</si>
  <si>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</si>
  <si>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</si>
  <si>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</si>
  <si>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</si>
  <si>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</si>
  <si>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</si>
  <si>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</si>
  <si>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</si>
  <si>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</si>
  <si>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</si>
  <si>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</si>
  <si>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</si>
  <si>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</si>
  <si>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</si>
  <si>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</si>
  <si>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</si>
  <si>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</si>
  <si>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</si>
  <si>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</si>
  <si>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</si>
  <si>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</si>
  <si>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</si>
  <si>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</si>
  <si>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</si>
  <si>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</si>
  <si>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</si>
  <si>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</si>
  <si>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</si>
  <si>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</si>
  <si>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</si>
  <si>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</si>
  <si>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</si>
  <si>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</si>
  <si>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</si>
  <si>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</si>
  <si>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</si>
  <si>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</si>
  <si>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</si>
  <si>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</si>
  <si>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</si>
  <si>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</si>
  <si>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</si>
  <si>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</si>
  <si>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</si>
  <si>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</si>
  <si>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</si>
  <si>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</si>
  <si>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</si>
  <si>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</si>
  <si>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</si>
  <si>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</si>
  <si>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</si>
  <si>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</si>
  <si>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</si>
  <si>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</si>
  <si>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</si>
  <si>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</si>
  <si>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</si>
  <si>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</si>
  <si>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</si>
  <si>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</si>
  <si>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</si>
  <si>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</si>
  <si>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</si>
  <si>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</si>
  <si>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</si>
  <si>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</si>
  <si>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</si>
  <si>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</si>
  <si>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</si>
  <si>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</si>
  <si>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曽於南部厚生事務組合</t>
    <rPh sb="0" eb="2">
      <t>ソオ</t>
    </rPh>
    <rPh sb="2" eb="4">
      <t>ナンブ</t>
    </rPh>
    <rPh sb="4" eb="6">
      <t>コウセイ</t>
    </rPh>
    <rPh sb="6" eb="8">
      <t>ジム</t>
    </rPh>
    <rPh sb="8" eb="10">
      <t>クミアイ</t>
    </rPh>
    <phoneticPr fontId="5"/>
  </si>
  <si>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</si>
  <si>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</si>
  <si>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</si>
  <si>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</si>
  <si>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</si>
  <si>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</si>
  <si>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</si>
  <si>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</si>
  <si>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</si>
  <si>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</si>
  <si>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</si>
  <si>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</si>
  <si>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</si>
  <si>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</si>
  <si>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</si>
  <si>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</si>
  <si>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</si>
  <si>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</si>
  <si>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</si>
  <si>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</si>
  <si>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</si>
  <si>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</si>
  <si>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</si>
  <si>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</si>
  <si>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</si>
  <si>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</si>
  <si>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</si>
  <si>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</si>
  <si>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大隅曽於地区消防組合</t>
    <rPh sb="0" eb="2">
      <t>オオスミ</t>
    </rPh>
    <rPh sb="2" eb="4">
      <t>ソオ</t>
    </rPh>
    <rPh sb="4" eb="6">
      <t>チク</t>
    </rPh>
    <rPh sb="6" eb="8">
      <t>ショウボウ</t>
    </rPh>
    <rPh sb="8" eb="10">
      <t>クミアイ</t>
    </rPh>
    <phoneticPr fontId="5"/>
  </si>
  <si>
    <t>曽於地区介護保険組合</t>
    <rPh sb="0" eb="2">
      <t>ソオ</t>
    </rPh>
    <rPh sb="2" eb="4">
      <t>チク</t>
    </rPh>
    <rPh sb="4" eb="6">
      <t>カイゴ</t>
    </rPh>
    <rPh sb="6" eb="8">
      <t>ホケン</t>
    </rPh>
    <rPh sb="8" eb="10">
      <t>クミアイ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</si>
  <si>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</si>
  <si>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大崎町人材育成基金</t>
    <rPh sb="0" eb="3">
      <t>オオサキチョウ</t>
    </rPh>
    <rPh sb="3" eb="5">
      <t>ジンザイ</t>
    </rPh>
    <rPh sb="5" eb="7">
      <t>イクセイ</t>
    </rPh>
    <rPh sb="7" eb="9">
      <t>キキン</t>
    </rPh>
    <phoneticPr fontId="33"/>
  </si>
  <si>
    <t>大崎町ふるさと応援基金</t>
  </si>
  <si>
    <t>大崎町施設整備事業基金</t>
  </si>
  <si>
    <t>大崎町リサイクル未来創生奨学基金</t>
  </si>
  <si>
    <t>大崎町消防賞じゅつ基金及び殉職者特別賞術基金</t>
    <rPh sb="0" eb="3">
      <t>オオサキチョウ</t>
    </rPh>
    <rPh sb="3" eb="5">
      <t>ショウボウ</t>
    </rPh>
    <rPh sb="5" eb="6">
      <t>ショウ</t>
    </rPh>
    <rPh sb="9" eb="11">
      <t>キキン</t>
    </rPh>
    <rPh sb="11" eb="12">
      <t>オヨ</t>
    </rPh>
    <rPh sb="13" eb="16">
      <t>ジュンショクシャ</t>
    </rPh>
    <rPh sb="16" eb="19">
      <t>トクベツショウ</t>
    </rPh>
    <rPh sb="19" eb="20">
      <t>ジュツ</t>
    </rPh>
    <rPh sb="20" eb="22">
      <t>キキン</t>
    </rPh>
    <phoneticPr fontId="33"/>
  </si>
  <si>
    <t>-</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</si>
  <si>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</si>
  <si>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</si>
  <si>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有形固定資産の減価償却率は依然として高い水準にある。本町では財政の方針から公共施設への投資を抑える方針にあった。今後は公共施設等総合管理計画や個別計画の元、施設の更新や長寿命化に加え、日常点検や施設の統合や廃止の推進など、多様な選択肢を踏まえた公共施設マネジメントを行っていく。</t>
    <phoneticPr fontId="41"/>
  </si>
  <si>
    <t>(　参考　）</t>
    <rPh sb="2" eb="4">
      <t>サンコウ</t>
    </rPh>
    <phoneticPr fontId="41"/>
  </si>
  <si>
    <t>当該団体値</t>
    <rPh sb="0" eb="2">
      <t>トウガイ</t>
    </rPh>
    <rPh sb="2" eb="4">
      <t>ダンタイ</t>
    </rPh>
    <rPh sb="4" eb="5">
      <t>アタイ</t>
    </rPh>
    <phoneticPr fontId="41"/>
  </si>
  <si>
    <t>将来負担比率</t>
    <phoneticPr fontId="41"/>
  </si>
  <si>
    <t>有形固定資産減価償却率</t>
    <phoneticPr fontId="41"/>
  </si>
  <si>
    <t>類似団体内平均値</t>
    <phoneticPr fontId="4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</si>
  <si>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</si>
  <si>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実質公債比率は類似団体と比較すると若干低い水準であり、年度別にみても減少傾向にある。指標の分子にあたる元利償還金の値が昨年度から減少しているものの、今年度も実質公債費比率は昨年度より減少傾向にあり、公債費の抑制に努めた結果ととらえることもできる。今後も引き続き計画的な起債及び償還によって、地方債残高の縮小に努める。</t>
    <phoneticPr fontId="41"/>
  </si>
  <si>
    <t>実質公債費比率</t>
    <phoneticPr fontId="41"/>
  </si>
  <si>
    <t xml:space="preserve"> </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</si>
</sst>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xf numFmtId="0" fontId="40" fillId="0" borderId="0">
      <alignment vertical="center"/>
    </xf>
    <xf numFmtId="0" fontId="40" fillId="0" borderId="0">
      <alignment vertical="center"/>
    </xf>
    <xf numFmtId="0" fontId="40" fillId="0" borderId="0"/>
    <xf numFmtId="0" fontId="40" fillId="0" borderId="0"/>
    <xf numFmtId="0" fontId="44" fillId="0" borderId="0">
      <alignment vertical="center"/>
    </xf>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0" fillId="3" borderId="0" xfId="20" applyFill="1" applyAlignment="1" applyProtection="1">
      <alignment vertical="center"/>
      <protection hidden="1"/>
    </xf>
    <xf numFmtId="0" fontId="42" fillId="0" borderId="0" xfId="21" applyFont="1">
      <alignment vertical="center"/>
    </xf>
    <xf numFmtId="0" fontId="40" fillId="3" borderId="0" xfId="20" applyFill="1" applyAlignment="1">
      <alignment vertical="center"/>
    </xf>
    <xf numFmtId="0" fontId="40" fillId="3" borderId="0" xfId="20" applyFill="1" applyProtection="1">
      <protection hidden="1"/>
    </xf>
    <xf numFmtId="0" fontId="42" fillId="0" borderId="30" xfId="21" applyFont="1" applyBorder="1">
      <alignment vertical="center"/>
    </xf>
    <xf numFmtId="0" fontId="42" fillId="0" borderId="23" xfId="21" applyFont="1" applyBorder="1">
      <alignment vertical="center"/>
    </xf>
    <xf numFmtId="189" fontId="42" fillId="0" borderId="23" xfId="21" applyNumberFormat="1" applyFont="1" applyBorder="1">
      <alignment vertical="center"/>
    </xf>
    <xf numFmtId="0" fontId="42" fillId="0" borderId="16" xfId="21" applyFont="1" applyBorder="1">
      <alignment vertical="center"/>
    </xf>
    <xf numFmtId="0" fontId="42" fillId="0" borderId="42" xfId="21" applyFont="1" applyBorder="1">
      <alignment vertical="center"/>
    </xf>
    <xf numFmtId="0" fontId="42" fillId="0" borderId="14" xfId="21" applyFont="1" applyBorder="1">
      <alignment vertical="center"/>
    </xf>
    <xf numFmtId="0" fontId="42" fillId="0" borderId="31" xfId="21" applyFont="1" applyBorder="1">
      <alignment vertical="center"/>
    </xf>
    <xf numFmtId="0" fontId="42" fillId="0" borderId="34" xfId="21" applyFont="1" applyBorder="1">
      <alignment vertical="center"/>
    </xf>
    <xf numFmtId="0" fontId="42" fillId="0" borderId="15" xfId="21" applyFont="1" applyBorder="1">
      <alignment vertical="center"/>
    </xf>
    <xf numFmtId="0" fontId="42" fillId="0" borderId="35" xfId="21" applyFont="1" applyBorder="1">
      <alignment vertical="center"/>
    </xf>
    <xf numFmtId="0" fontId="43" fillId="0" borderId="30" xfId="21" applyFont="1" applyBorder="1">
      <alignment vertical="center"/>
    </xf>
    <xf numFmtId="178" fontId="44" fillId="0" borderId="0" xfId="21" applyNumberFormat="1" applyFont="1">
      <alignment vertical="center"/>
    </xf>
    <xf numFmtId="178" fontId="42" fillId="0" borderId="0" xfId="21" applyNumberFormat="1" applyFont="1">
      <alignment vertical="center"/>
    </xf>
    <xf numFmtId="187" fontId="42" fillId="3" borderId="0" xfId="22" applyNumberFormat="1" applyFont="1" applyFill="1" applyAlignment="1">
      <alignment vertical="center" wrapText="1"/>
    </xf>
    <xf numFmtId="49" fontId="42" fillId="3" borderId="0" xfId="22" applyNumberFormat="1" applyFont="1" applyFill="1" applyAlignment="1">
      <alignment horizontal="center" vertical="center" wrapText="1"/>
    </xf>
    <xf numFmtId="49" fontId="42" fillId="3" borderId="0" xfId="22" applyNumberFormat="1" applyFont="1" applyFill="1" applyAlignment="1">
      <alignment horizontal="center" vertical="center"/>
    </xf>
    <xf numFmtId="178" fontId="42" fillId="0" borderId="42" xfId="21" applyNumberFormat="1" applyFont="1" applyBorder="1">
      <alignment vertical="center"/>
    </xf>
    <xf numFmtId="178" fontId="42" fillId="0" borderId="14" xfId="21" applyNumberFormat="1" applyFont="1" applyBorder="1">
      <alignment vertical="center"/>
    </xf>
    <xf numFmtId="191" fontId="42" fillId="0" borderId="0" xfId="21" applyNumberFormat="1" applyFont="1">
      <alignment vertical="center"/>
    </xf>
    <xf numFmtId="178" fontId="42" fillId="0" borderId="31" xfId="21" applyNumberFormat="1" applyFont="1" applyBorder="1">
      <alignment vertical="center"/>
    </xf>
    <xf numFmtId="178" fontId="42" fillId="0" borderId="34" xfId="21" applyNumberFormat="1" applyFont="1" applyBorder="1">
      <alignment vertical="center"/>
    </xf>
    <xf numFmtId="189" fontId="42" fillId="0" borderId="34" xfId="21" applyNumberFormat="1" applyFont="1" applyBorder="1">
      <alignment vertical="center"/>
    </xf>
    <xf numFmtId="178" fontId="42" fillId="0" borderId="15" xfId="21" applyNumberFormat="1" applyFont="1" applyBorder="1">
      <alignment vertical="center"/>
    </xf>
    <xf numFmtId="0" fontId="43" fillId="0" borderId="42" xfId="21" applyFont="1" applyBorder="1">
      <alignment vertical="center"/>
    </xf>
    <xf numFmtId="0" fontId="42" fillId="0" borderId="0" xfId="22" applyFont="1">
      <alignment vertical="center"/>
    </xf>
    <xf numFmtId="189" fontId="42" fillId="0" borderId="0" xfId="22" applyNumberFormat="1" applyFont="1">
      <alignment vertical="center"/>
    </xf>
    <xf numFmtId="178" fontId="40" fillId="0" borderId="0" xfId="23" applyNumberFormat="1" applyAlignment="1">
      <alignment vertical="center"/>
    </xf>
    <xf numFmtId="183" fontId="40" fillId="0" borderId="0" xfId="24" applyNumberFormat="1" applyAlignment="1">
      <alignment horizontal="right" vertical="center"/>
    </xf>
    <xf numFmtId="184" fontId="40" fillId="0" borderId="0" xfId="24" applyNumberFormat="1" applyAlignment="1">
      <alignment horizontal="right" vertical="center"/>
    </xf>
    <xf numFmtId="178" fontId="42" fillId="3" borderId="0" xfId="21" applyNumberFormat="1" applyFont="1" applyFill="1" applyAlignment="1">
      <alignment vertical="center" wrapText="1"/>
    </xf>
    <xf numFmtId="178" fontId="40" fillId="0" borderId="0" xfId="23" applyNumberFormat="1" applyAlignment="1">
      <alignment horizontal="center" vertical="center"/>
    </xf>
    <xf numFmtId="0" fontId="45" fillId="0" borderId="0" xfId="25" applyFont="1">
      <alignment vertical="center"/>
    </xf>
    <xf numFmtId="0" fontId="40"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2" fillId="0" borderId="30" xfId="21" applyFont="1" applyBorder="1" applyAlignment="1" applyProtection="1">
      <alignment horizontal="left" vertical="top" wrapText="1"/>
      <protection locked="0"/>
    </xf>
    <xf numFmtId="0" fontId="42" fillId="0" borderId="23" xfId="21" applyFont="1" applyBorder="1" applyAlignment="1" applyProtection="1">
      <alignment horizontal="left" vertical="top" wrapText="1"/>
      <protection locked="0"/>
    </xf>
    <xf numFmtId="0" fontId="42" fillId="0" borderId="16" xfId="21" applyFont="1" applyBorder="1" applyAlignment="1" applyProtection="1">
      <alignment horizontal="left" vertical="top" wrapText="1"/>
      <protection locked="0"/>
    </xf>
    <xf numFmtId="0" fontId="42" fillId="0" borderId="42" xfId="21" applyFont="1" applyBorder="1" applyAlignment="1" applyProtection="1">
      <alignment horizontal="left" vertical="top" wrapText="1"/>
      <protection locked="0"/>
    </xf>
    <xf numFmtId="0" fontId="42" fillId="0" borderId="0" xfId="21" applyFont="1" applyAlignment="1" applyProtection="1">
      <alignment horizontal="left" vertical="top" wrapText="1"/>
      <protection locked="0"/>
    </xf>
    <xf numFmtId="0" fontId="42" fillId="0" borderId="14" xfId="21" applyFont="1" applyBorder="1" applyAlignment="1" applyProtection="1">
      <alignment horizontal="left" vertical="top" wrapText="1"/>
      <protection locked="0"/>
    </xf>
    <xf numFmtId="0" fontId="42" fillId="0" borderId="31" xfId="21" applyFont="1" applyBorder="1" applyAlignment="1" applyProtection="1">
      <alignment horizontal="left" vertical="top" wrapText="1"/>
      <protection locked="0"/>
    </xf>
    <xf numFmtId="0" fontId="42" fillId="0" borderId="34" xfId="21" applyFont="1" applyBorder="1" applyAlignment="1" applyProtection="1">
      <alignment horizontal="left" vertical="top" wrapText="1"/>
      <protection locked="0"/>
    </xf>
    <xf numFmtId="0" fontId="42" fillId="0" borderId="15" xfId="21" applyFont="1" applyBorder="1" applyAlignment="1" applyProtection="1">
      <alignment horizontal="left" vertical="top" wrapText="1"/>
      <protection locked="0"/>
    </xf>
    <xf numFmtId="0" fontId="42" fillId="0" borderId="0" xfId="21" applyFont="1" applyAlignment="1">
      <alignment horizontal="center" vertical="center"/>
    </xf>
    <xf numFmtId="0" fontId="42" fillId="0" borderId="32" xfId="21" applyFont="1" applyBorder="1" applyAlignment="1">
      <alignment horizontal="center" vertical="center"/>
    </xf>
    <xf numFmtId="0" fontId="42" fillId="0" borderId="35" xfId="21" applyFont="1" applyBorder="1" applyAlignment="1">
      <alignment horizontal="center" vertical="center"/>
    </xf>
    <xf numFmtId="0" fontId="42" fillId="0" borderId="37" xfId="21" applyFont="1" applyBorder="1" applyAlignment="1">
      <alignment horizontal="center" vertical="center"/>
    </xf>
    <xf numFmtId="0" fontId="42" fillId="0" borderId="74" xfId="21" applyFont="1" applyBorder="1" applyAlignment="1">
      <alignment horizontal="center" vertical="center"/>
    </xf>
    <xf numFmtId="184" fontId="42" fillId="3" borderId="74" xfId="22" applyNumberFormat="1" applyFont="1" applyFill="1" applyBorder="1" applyAlignment="1">
      <alignment horizontal="center" vertical="center"/>
    </xf>
    <xf numFmtId="184" fontId="42" fillId="3" borderId="0" xfId="22" applyNumberFormat="1" applyFont="1" applyFill="1" applyAlignment="1">
      <alignment horizontal="center" vertical="center"/>
    </xf>
    <xf numFmtId="187" fontId="42" fillId="3" borderId="74" xfId="22" applyNumberFormat="1" applyFont="1" applyFill="1" applyBorder="1" applyAlignment="1">
      <alignment horizontal="center" vertical="center" wrapText="1"/>
    </xf>
    <xf numFmtId="187" fontId="42" fillId="0" borderId="0" xfId="22" applyNumberFormat="1" applyFont="1" applyAlignment="1">
      <alignment horizontal="center" vertical="center" wrapText="1"/>
    </xf>
    <xf numFmtId="178" fontId="40" fillId="0" borderId="0" xfId="21" applyNumberFormat="1" applyAlignment="1">
      <alignment horizontal="center" vertical="center"/>
    </xf>
    <xf numFmtId="187" fontId="42" fillId="3" borderId="0" xfId="22" applyNumberFormat="1" applyFont="1" applyFill="1" applyAlignment="1">
      <alignment horizontal="center" vertical="center" wrapText="1"/>
    </xf>
    <xf numFmtId="184" fontId="42" fillId="3" borderId="0" xfId="22" applyNumberFormat="1" applyFont="1" applyFill="1" applyAlignment="1">
      <alignment horizontal="center" vertical="center" wrapText="1"/>
    </xf>
    <xf numFmtId="184" fontId="42" fillId="0" borderId="0" xfId="21"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10E44C7E-EA94-4B88-8BF8-F4A1D0A65EBF}"/>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45018414-20CF-4ABE-B133-60CBED576039}"/>
    <cellStyle name="標準_【レイアウト】（県）資料３（Ｐ２）　歳出比較分析表" xfId="19" xr:uid="{00000000-0005-0000-0000-000013000000}"/>
    <cellStyle name="標準_【レイアウト】（県）資料３（Ｐ２）　歳出比較分析表 2" xfId="21" xr:uid="{419C520F-E995-4A09-A098-7C4681D1833B}"/>
    <cellStyle name="標準_【レイアウト】（市）資料３（Ｐ２）　歳出比較分析表" xfId="18" xr:uid="{00000000-0005-0000-0000-000012000000}"/>
    <cellStyle name="標準_【レイアウト】（市）資料３（Ｐ２）　歳出比較分析表 2" xfId="22" xr:uid="{963FCAD4-63EE-4630-8E27-6B08838A4785}"/>
    <cellStyle name="標準_APAHO251300" xfId="13" xr:uid="{00000000-0005-0000-0000-00000D000000}"/>
    <cellStyle name="標準_APAHO251300 2" xfId="23" xr:uid="{56A0345C-1159-411C-953D-21CE04375559}"/>
    <cellStyle name="標準_APAHO252300" xfId="14" xr:uid="{00000000-0005-0000-0000-00000E000000}"/>
    <cellStyle name="標準_APAHO252300 2" xfId="24" xr:uid="{ADCC5FA2-1002-477C-BF7C-FFC96779215C}"/>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EF39-44CB-9316-8DA0730E8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82381</c:v>
                </c:pt>
                <c:pt idx="1">
                  <c:v>117375</c:v>
                </c:pt>
                <c:pt idx="2">
                  <c:v>42065</c:v>
                </c:pt>
                <c:pt idx="3">
                  <c:v>50111</c:v>
                </c:pt>
                <c:pt idx="4">
                  <c:v>107653</c:v>
                </c:pt>
              </c:numCache>
            </c:numRef>
          </c:val>
          <c:smooth val="0"/>
          <c:extLst>
            <c:ext xmlns:c16="http://schemas.microsoft.com/office/drawing/2014/chart" uri="{C3380CC4-5D6E-409C-BE32-E72D297353CC}">
              <c16:uniqueId val="{00000001-EF39-44CB-9316-8DA0730E895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46650697576E-2"/>
              <c:y val="7.516347306297695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c:v>
                </c:pt>
                <c:pt idx="1">
                  <c:v>10.57</c:v>
                </c:pt>
                <c:pt idx="2">
                  <c:v>10.9</c:v>
                </c:pt>
                <c:pt idx="3">
                  <c:v>10.46</c:v>
                </c:pt>
                <c:pt idx="4">
                  <c:v>8.26</c:v>
                </c:pt>
              </c:numCache>
            </c:numRef>
          </c:val>
          <c:extLst>
            <c:ext xmlns:c16="http://schemas.microsoft.com/office/drawing/2014/chart" uri="{C3380CC4-5D6E-409C-BE32-E72D297353CC}">
              <c16:uniqueId val="{00000000-6239-4A68-A38F-D8D1A71B44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40.72</c:v>
                </c:pt>
                <c:pt idx="1">
                  <c:v>43.73</c:v>
                </c:pt>
                <c:pt idx="2">
                  <c:v>45.75</c:v>
                </c:pt>
                <c:pt idx="3">
                  <c:v>47.44</c:v>
                </c:pt>
                <c:pt idx="4">
                  <c:v>47.02</c:v>
                </c:pt>
              </c:numCache>
            </c:numRef>
          </c:val>
          <c:extLst>
            <c:ext xmlns:c16="http://schemas.microsoft.com/office/drawing/2014/chart" uri="{C3380CC4-5D6E-409C-BE32-E72D297353CC}">
              <c16:uniqueId val="{00000001-6239-4A68-A38F-D8D1A71B449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-7.31</c:v>
                </c:pt>
                <c:pt idx="1">
                  <c:v>1.04</c:v>
                </c:pt>
                <c:pt idx="2">
                  <c:v>0.82</c:v>
                </c:pt>
                <c:pt idx="3">
                  <c:v>-7.18</c:v>
                </c:pt>
                <c:pt idx="4">
                  <c:v>-7.78</c:v>
                </c:pt>
              </c:numCache>
            </c:numRef>
          </c:val>
          <c:smooth val="0"/>
          <c:extLst>
            <c:ext xmlns:c16="http://schemas.microsoft.com/office/drawing/2014/chart" uri="{C3380CC4-5D6E-409C-BE32-E72D297353CC}">
              <c16:uniqueId val="{00000002-6239-4A68-A38F-D8D1A71B449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9C-4F49-8084-4AD66EE2AA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9C-4F49-8084-4AD66EE2AA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9C-4F49-8084-4AD66EE2AA6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49C-4F49-8084-4AD66EE2AA6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0.12</c:v>
                </c:pt>
                <c:pt idx="4">
                  <c:v>#N/A</c:v>
                </c:pt>
                <c:pt idx="5">
                  <c:v>0.09</c:v>
                </c:pt>
                <c:pt idx="6">
                  <c:v>#N/A</c:v>
                </c:pt>
                <c:pt idx="7">
                  <c:v>0.1</c:v>
                </c:pt>
                <c:pt idx="8">
                  <c:v>#N/A</c:v>
                </c:pt>
                <c:pt idx="9">
                  <c:v>0.1</c:v>
                </c:pt>
              </c:numCache>
            </c:numRef>
          </c:val>
          <c:extLst>
            <c:ext xmlns:c16="http://schemas.microsoft.com/office/drawing/2014/chart" uri="{C3380CC4-5D6E-409C-BE32-E72D297353CC}">
              <c16:uniqueId val="{00000004-449C-4F49-8084-4AD66EE2AA6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0.44</c:v>
                </c:pt>
                <c:pt idx="4">
                  <c:v>#N/A</c:v>
                </c:pt>
                <c:pt idx="5">
                  <c:v>0.79</c:v>
                </c:pt>
                <c:pt idx="6">
                  <c:v>#N/A</c:v>
                </c:pt>
                <c:pt idx="7">
                  <c:v>0.54</c:v>
                </c:pt>
                <c:pt idx="8">
                  <c:v>#N/A</c:v>
                </c:pt>
                <c:pt idx="9">
                  <c:v>0.27</c:v>
                </c:pt>
              </c:numCache>
            </c:numRef>
          </c:val>
          <c:extLst>
            <c:ext xmlns:c16="http://schemas.microsoft.com/office/drawing/2014/chart" uri="{C3380CC4-5D6E-409C-BE32-E72D297353CC}">
              <c16:uniqueId val="{00000005-449C-4F49-8084-4AD66EE2AA64}"/>
            </c:ext>
          </c:extLst>
        </c:ser>
        <c:ser>
          <c:idx val="6"/>
          <c:order val="6"/>
          <c:tx>
            <c:strRef>
              <c:f>データシート!$A$33</c:f>
              <c:strCache>
                <c:ptCount val="1"/>
                <c:pt idx="0">
                  <c:v>大崎町公共下水道事業特別会計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0.12</c:v>
                </c:pt>
                <c:pt idx="4">
                  <c:v>#N/A</c:v>
                </c:pt>
                <c:pt idx="5">
                  <c:v>0.13</c:v>
                </c:pt>
                <c:pt idx="6">
                  <c:v>#N/A</c:v>
                </c:pt>
                <c:pt idx="7">
                  <c:v>0.15</c:v>
                </c:pt>
                <c:pt idx="8">
                  <c:v>#N/A</c:v>
                </c:pt>
                <c:pt idx="9">
                  <c:v>0.54</c:v>
                </c:pt>
              </c:numCache>
            </c:numRef>
          </c:val>
          <c:extLst>
            <c:ext xmlns:c16="http://schemas.microsoft.com/office/drawing/2014/chart" uri="{C3380CC4-5D6E-409C-BE32-E72D297353CC}">
              <c16:uniqueId val="{00000006-449C-4F49-8084-4AD66EE2AA6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4.05</c:v>
                </c:pt>
                <c:pt idx="2">
                  <c:v>#N/A</c:v>
                </c:pt>
                <c:pt idx="3">
                  <c:v>4.95</c:v>
                </c:pt>
                <c:pt idx="4">
                  <c:v>#N/A</c:v>
                </c:pt>
                <c:pt idx="5">
                  <c:v>5.32</c:v>
                </c:pt>
                <c:pt idx="6">
                  <c:v>#N/A</c:v>
                </c:pt>
                <c:pt idx="7">
                  <c:v>2.56</c:v>
                </c:pt>
                <c:pt idx="8">
                  <c:v>#N/A</c:v>
                </c:pt>
                <c:pt idx="9">
                  <c:v>3.62</c:v>
                </c:pt>
              </c:numCache>
            </c:numRef>
          </c:val>
          <c:extLst>
            <c:ext xmlns:c16="http://schemas.microsoft.com/office/drawing/2014/chart" uri="{C3380CC4-5D6E-409C-BE32-E72D297353CC}">
              <c16:uniqueId val="{00000007-449C-4F49-8084-4AD66EE2AA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c:v>
                </c:pt>
                <c:pt idx="2">
                  <c:v>#N/A</c:v>
                </c:pt>
                <c:pt idx="3">
                  <c:v>10.57</c:v>
                </c:pt>
                <c:pt idx="4">
                  <c:v>#N/A</c:v>
                </c:pt>
                <c:pt idx="5">
                  <c:v>10.9</c:v>
                </c:pt>
                <c:pt idx="6">
                  <c:v>#N/A</c:v>
                </c:pt>
                <c:pt idx="7">
                  <c:v>10.46</c:v>
                </c:pt>
                <c:pt idx="8">
                  <c:v>#N/A</c:v>
                </c:pt>
                <c:pt idx="9">
                  <c:v>8.26</c:v>
                </c:pt>
              </c:numCache>
            </c:numRef>
          </c:val>
          <c:extLst>
            <c:ext xmlns:c16="http://schemas.microsoft.com/office/drawing/2014/chart" uri="{C3380CC4-5D6E-409C-BE32-E72D297353CC}">
              <c16:uniqueId val="{00000008-449C-4F49-8084-4AD66EE2AA64}"/>
            </c:ext>
          </c:extLst>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11.99</c:v>
                </c:pt>
                <c:pt idx="4">
                  <c:v>#N/A</c:v>
                </c:pt>
                <c:pt idx="5">
                  <c:v>9.57</c:v>
                </c:pt>
                <c:pt idx="6">
                  <c:v>#N/A</c:v>
                </c:pt>
                <c:pt idx="7">
                  <c:v>10.199999999999999</c:v>
                </c:pt>
                <c:pt idx="8">
                  <c:v>#N/A</c:v>
                </c:pt>
                <c:pt idx="9">
                  <c:v>10.14</c:v>
                </c:pt>
              </c:numCache>
            </c:numRef>
          </c:val>
          <c:extLst>
            <c:ext xmlns:c16="http://schemas.microsoft.com/office/drawing/2014/chart" uri="{C3380CC4-5D6E-409C-BE32-E72D297353CC}">
              <c16:uniqueId val="{00000009-449C-4F49-8084-4AD66EE2AA6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758</c:v>
                </c:pt>
                <c:pt idx="5">
                  <c:v>732</c:v>
                </c:pt>
                <c:pt idx="8">
                  <c:v>721</c:v>
                </c:pt>
                <c:pt idx="11">
                  <c:v>676</c:v>
                </c:pt>
                <c:pt idx="14">
                  <c:v>622</c:v>
                </c:pt>
              </c:numCache>
            </c:numRef>
          </c:val>
          <c:extLst>
            <c:ext xmlns:c16="http://schemas.microsoft.com/office/drawing/2014/chart" uri="{C3380CC4-5D6E-409C-BE32-E72D297353CC}">
              <c16:uniqueId val="{00000000-6645-4913-8646-5A94BA3297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45-4913-8646-5A94BA3297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57</c:v>
                </c:pt>
                <c:pt idx="3">
                  <c:v>0</c:v>
                </c:pt>
                <c:pt idx="6">
                  <c:v>0</c:v>
                </c:pt>
                <c:pt idx="9">
                  <c:v>0</c:v>
                </c:pt>
                <c:pt idx="12">
                  <c:v>0</c:v>
                </c:pt>
              </c:numCache>
            </c:numRef>
          </c:val>
          <c:extLst>
            <c:ext xmlns:c16="http://schemas.microsoft.com/office/drawing/2014/chart" uri="{C3380CC4-5D6E-409C-BE32-E72D297353CC}">
              <c16:uniqueId val="{00000002-6645-4913-8646-5A94BA3297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13</c:v>
                </c:pt>
                <c:pt idx="9">
                  <c:v>13</c:v>
                </c:pt>
                <c:pt idx="12">
                  <c:v>12</c:v>
                </c:pt>
              </c:numCache>
            </c:numRef>
          </c:val>
          <c:extLst>
            <c:ext xmlns:c16="http://schemas.microsoft.com/office/drawing/2014/chart" uri="{C3380CC4-5D6E-409C-BE32-E72D297353CC}">
              <c16:uniqueId val="{00000003-6645-4913-8646-5A94BA3297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c:v>
                </c:pt>
                <c:pt idx="3">
                  <c:v>121</c:v>
                </c:pt>
                <c:pt idx="6">
                  <c:v>119</c:v>
                </c:pt>
                <c:pt idx="9">
                  <c:v>117</c:v>
                </c:pt>
                <c:pt idx="12">
                  <c:v>124</c:v>
                </c:pt>
              </c:numCache>
            </c:numRef>
          </c:val>
          <c:extLst>
            <c:ext xmlns:c16="http://schemas.microsoft.com/office/drawing/2014/chart" uri="{C3380CC4-5D6E-409C-BE32-E72D297353CC}">
              <c16:uniqueId val="{00000004-6645-4913-8646-5A94BA3297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45-4913-8646-5A94BA3297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45-4913-8646-5A94BA3297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937</c:v>
                </c:pt>
                <c:pt idx="3">
                  <c:v>892</c:v>
                </c:pt>
                <c:pt idx="6">
                  <c:v>898</c:v>
                </c:pt>
                <c:pt idx="9">
                  <c:v>834</c:v>
                </c:pt>
                <c:pt idx="12">
                  <c:v>770</c:v>
                </c:pt>
              </c:numCache>
            </c:numRef>
          </c:val>
          <c:extLst>
            <c:ext xmlns:c16="http://schemas.microsoft.com/office/drawing/2014/chart" uri="{C3380CC4-5D6E-409C-BE32-E72D297353CC}">
              <c16:uniqueId val="{00000007-6645-4913-8646-5A94BA32978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354</c:v>
                </c:pt>
                <c:pt idx="2">
                  <c:v>#N/A</c:v>
                </c:pt>
                <c:pt idx="3">
                  <c:v>#N/A</c:v>
                </c:pt>
                <c:pt idx="4">
                  <c:v>292</c:v>
                </c:pt>
                <c:pt idx="5">
                  <c:v>#N/A</c:v>
                </c:pt>
                <c:pt idx="6">
                  <c:v>#N/A</c:v>
                </c:pt>
                <c:pt idx="7">
                  <c:v>309</c:v>
                </c:pt>
                <c:pt idx="8">
                  <c:v>#N/A</c:v>
                </c:pt>
                <c:pt idx="9">
                  <c:v>#N/A</c:v>
                </c:pt>
                <c:pt idx="10">
                  <c:v>288</c:v>
                </c:pt>
                <c:pt idx="11">
                  <c:v>#N/A</c:v>
                </c:pt>
                <c:pt idx="12">
                  <c:v>#N/A</c:v>
                </c:pt>
                <c:pt idx="13">
                  <c:v>284</c:v>
                </c:pt>
                <c:pt idx="14">
                  <c:v>#N/A</c:v>
                </c:pt>
              </c:numCache>
            </c:numRef>
          </c:val>
          <c:smooth val="0"/>
          <c:extLst>
            <c:ext xmlns:c16="http://schemas.microsoft.com/office/drawing/2014/chart" uri="{C3380CC4-5D6E-409C-BE32-E72D297353CC}">
              <c16:uniqueId val="{00000008-6645-4913-8646-5A94BA3297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6251</c:v>
                </c:pt>
                <c:pt idx="5">
                  <c:v>5642</c:v>
                </c:pt>
                <c:pt idx="8">
                  <c:v>5645</c:v>
                </c:pt>
                <c:pt idx="11">
                  <c:v>5244</c:v>
                </c:pt>
                <c:pt idx="14">
                  <c:v>4892</c:v>
                </c:pt>
              </c:numCache>
            </c:numRef>
          </c:val>
          <c:extLst>
            <c:ext xmlns:c16="http://schemas.microsoft.com/office/drawing/2014/chart" uri="{C3380CC4-5D6E-409C-BE32-E72D297353CC}">
              <c16:uniqueId val="{00000000-9A06-43B9-9338-5C90C1C67C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554</c:v>
                </c:pt>
                <c:pt idx="5">
                  <c:v>543</c:v>
                </c:pt>
                <c:pt idx="8">
                  <c:v>531</c:v>
                </c:pt>
                <c:pt idx="11">
                  <c:v>519</c:v>
                </c:pt>
                <c:pt idx="14">
                  <c:v>506</c:v>
                </c:pt>
              </c:numCache>
            </c:numRef>
          </c:val>
          <c:extLst>
            <c:ext xmlns:c16="http://schemas.microsoft.com/office/drawing/2014/chart" uri="{C3380CC4-5D6E-409C-BE32-E72D297353CC}">
              <c16:uniqueId val="{00000001-9A06-43B9-9338-5C90C1C67C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5190</c:v>
                </c:pt>
                <c:pt idx="5">
                  <c:v>6914</c:v>
                </c:pt>
                <c:pt idx="8">
                  <c:v>8340</c:v>
                </c:pt>
                <c:pt idx="11">
                  <c:v>9996</c:v>
                </c:pt>
                <c:pt idx="14">
                  <c:v>11203</c:v>
                </c:pt>
              </c:numCache>
            </c:numRef>
          </c:val>
          <c:extLst>
            <c:ext xmlns:c16="http://schemas.microsoft.com/office/drawing/2014/chart" uri="{C3380CC4-5D6E-409C-BE32-E72D297353CC}">
              <c16:uniqueId val="{00000002-9A06-43B9-9338-5C90C1C67C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06-43B9-9338-5C90C1C67C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06-43B9-9338-5C90C1C67C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06-43B9-9338-5C90C1C67C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686</c:v>
                </c:pt>
                <c:pt idx="3">
                  <c:v>1059</c:v>
                </c:pt>
                <c:pt idx="6">
                  <c:v>686</c:v>
                </c:pt>
                <c:pt idx="9">
                  <c:v>566</c:v>
                </c:pt>
                <c:pt idx="12">
                  <c:v>559</c:v>
                </c:pt>
              </c:numCache>
            </c:numRef>
          </c:val>
          <c:extLst>
            <c:ext xmlns:c16="http://schemas.microsoft.com/office/drawing/2014/chart" uri="{C3380CC4-5D6E-409C-BE32-E72D297353CC}">
              <c16:uniqueId val="{00000006-9A06-43B9-9338-5C90C1C67C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61</c:v>
                </c:pt>
                <c:pt idx="3">
                  <c:v>2</c:v>
                </c:pt>
                <c:pt idx="6">
                  <c:v>43</c:v>
                </c:pt>
                <c:pt idx="9">
                  <c:v>44</c:v>
                </c:pt>
                <c:pt idx="12">
                  <c:v>42</c:v>
                </c:pt>
              </c:numCache>
            </c:numRef>
          </c:val>
          <c:extLst>
            <c:ext xmlns:c16="http://schemas.microsoft.com/office/drawing/2014/chart" uri="{C3380CC4-5D6E-409C-BE32-E72D297353CC}">
              <c16:uniqueId val="{00000007-9A06-43B9-9338-5C90C1C67C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1354</c:v>
                </c:pt>
                <c:pt idx="3">
                  <c:v>1283</c:v>
                </c:pt>
                <c:pt idx="6">
                  <c:v>1127</c:v>
                </c:pt>
                <c:pt idx="9">
                  <c:v>1101</c:v>
                </c:pt>
                <c:pt idx="12">
                  <c:v>990</c:v>
                </c:pt>
              </c:numCache>
            </c:numRef>
          </c:val>
          <c:extLst>
            <c:ext xmlns:c16="http://schemas.microsoft.com/office/drawing/2014/chart" uri="{C3380CC4-5D6E-409C-BE32-E72D297353CC}">
              <c16:uniqueId val="{00000008-9A06-43B9-9338-5C90C1C67C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351</c:v>
                </c:pt>
                <c:pt idx="3">
                  <c:v>338</c:v>
                </c:pt>
                <c:pt idx="6">
                  <c:v>325</c:v>
                </c:pt>
                <c:pt idx="9">
                  <c:v>312</c:v>
                </c:pt>
                <c:pt idx="12">
                  <c:v>299</c:v>
                </c:pt>
              </c:numCache>
            </c:numRef>
          </c:val>
          <c:extLst>
            <c:ext xmlns:c16="http://schemas.microsoft.com/office/drawing/2014/chart" uri="{C3380CC4-5D6E-409C-BE32-E72D297353CC}">
              <c16:uniqueId val="{00000009-9A06-43B9-9338-5C90C1C67C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6631</c:v>
                </c:pt>
                <c:pt idx="3">
                  <c:v>6436</c:v>
                </c:pt>
                <c:pt idx="6">
                  <c:v>5934</c:v>
                </c:pt>
                <c:pt idx="9">
                  <c:v>5415</c:v>
                </c:pt>
                <c:pt idx="12">
                  <c:v>4997</c:v>
                </c:pt>
              </c:numCache>
            </c:numRef>
          </c:val>
          <c:extLst>
            <c:ext xmlns:c16="http://schemas.microsoft.com/office/drawing/2014/chart" uri="{C3380CC4-5D6E-409C-BE32-E72D297353CC}">
              <c16:uniqueId val="{0000000A-9A06-43B9-9338-5C90C1C67C9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06-43B9-9338-5C90C1C67C9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2236</c:v>
                </c:pt>
                <c:pt idx="1">
                  <c:v>2222</c:v>
                </c:pt>
                <c:pt idx="2">
                  <c:v>2209</c:v>
                </c:pt>
              </c:numCache>
            </c:numRef>
          </c:val>
          <c:extLst>
            <c:ext xmlns:c16="http://schemas.microsoft.com/office/drawing/2014/chart" uri="{C3380CC4-5D6E-409C-BE32-E72D297353CC}">
              <c16:uniqueId val="{00000000-CC28-4DED-A89B-8228FA59B0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490</c:v>
                </c:pt>
                <c:pt idx="1">
                  <c:v>492</c:v>
                </c:pt>
                <c:pt idx="2">
                  <c:v>539</c:v>
                </c:pt>
              </c:numCache>
            </c:numRef>
          </c:val>
          <c:extLst>
            <c:ext xmlns:c16="http://schemas.microsoft.com/office/drawing/2014/chart" uri="{C3380CC4-5D6E-409C-BE32-E72D297353CC}">
              <c16:uniqueId val="{00000001-CC28-4DED-A89B-8228FA59B0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5647</c:v>
                </c:pt>
                <c:pt idx="1">
                  <c:v>7455</c:v>
                </c:pt>
                <c:pt idx="2">
                  <c:v>8643</c:v>
                </c:pt>
              </c:numCache>
            </c:numRef>
          </c:val>
          <c:extLst>
            <c:ext xmlns:c16="http://schemas.microsoft.com/office/drawing/2014/chart" uri="{C3380CC4-5D6E-409C-BE32-E72D297353CC}">
              <c16:uniqueId val="{00000002-CC28-4DED-A89B-8228FA59B00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{40C69731-5709-4A34-BEDB-008C97C50C62}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8C3-4B27-90F0-5527139AAC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{258E4278-39CE-4700-B856-52E3E7E4F732}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C3-4B27-90F0-5527139AAC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{2CD7C793-05CF-451C-A3AC-2190F98B620A}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C3-4B27-90F0-5527139AAC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{F4A6EC88-3FFF-4180-9280-718D5D8B816A}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C3-4B27-90F0-5527139AAC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{F59C4F73-DC2B-4D4D-95D4-0B26085554D8}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C3-4B27-90F0-5527139AAC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{D10B53BE-33B3-4CCA-9DCD-1F724ABE34AF}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8C3-4B27-90F0-5527139AAC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{A67207B4-E9C8-4865-8A1B-4042691FAC41}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8C3-4B27-90F0-5527139AAC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{FB9BB5AE-658A-46B0-8AA9-8D82955D960C}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8C3-4B27-90F0-5527139AAC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{E05EC4DB-B77A-4328-8E02-9EFA7B5DDAAA}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8C3-4B27-90F0-5527139AAC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73.7</c:v>
                </c:pt>
                <c:pt idx="8">
                  <c:v>75.099999999999994</c:v>
                </c:pt>
                <c:pt idx="16">
                  <c:v>77.2</c:v>
                </c:pt>
                <c:pt idx="24">
                  <c:v>78.900000000000006</c:v>
                </c:pt>
                <c:pt idx="32">
                  <c:v>80.400000000000006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8C3-4B27-90F0-5527139AAC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{9B9FC832-9685-44BD-977F-C0610FE7F9F8}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8C3-4B27-90F0-5527139AAC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{E1CC6AF7-5EE2-4DB4-A21D-5A4EFCD693B2}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C3-4B27-90F0-5527139AAC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{37354BAF-C173-429C-A43B-B1EE28EDAE3F}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C3-4B27-90F0-5527139AAC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{582FE237-4748-4063-A56A-FD013CBD5614}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C3-4B27-90F0-5527139AAC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{A8CC7ED1-D47C-45E5-94A8-493CA01258BA}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C3-4B27-90F0-5527139AAC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{D6D64389-219F-49CC-BBA8-0EA1C7D382F9}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8C3-4B27-90F0-5527139AAC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{521F7106-9BDF-4BE0-9506-1EB6267E89F9}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8C3-4B27-90F0-5527139AAC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{E21F3262-FAFB-432A-8D8E-3627CFA2F3C9}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8C3-4B27-90F0-5527139AAC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{1147EAD8-EE4B-4FE3-BB25-2A980BBE18A7}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8C3-4B27-90F0-5527139AAC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F8C3-4B27-90F0-5527139AAC14}"/>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{E4153953-EEE1-40F5-BA26-BCC7DAD2EFA5}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98-46CB-84AA-2298B55DDD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{BCA3E28F-F0B4-4DAD-BBD2-37CE1D694854}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98-46CB-84AA-2298B55DDD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{B4D2F120-C4D7-46CF-A59F-3B9CC5667ED9}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98-46CB-84AA-2298B55DDD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{32E1AC60-05F6-495E-BEBF-47B516587F73}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98-46CB-84AA-2298B55DDD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{B5B4335F-E359-4A72-8BC0-3BBF70AF6421}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98-46CB-84AA-2298B55DDDE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{4737AC27-6223-4BD2-A578-A21CADCD92E1}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98-46CB-84AA-2298B55DDDE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{B2C91CDC-EF9F-406F-9C8C-D16BCA06BAFA}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98-46CB-84AA-2298B55DDDE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{E9E62618-18E3-4B45-94B1-514455D54373}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98-46CB-84AA-2298B55DDDE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{A45C3170-7B80-42E8-8AB1-BF66CD65A5BD}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98-46CB-84AA-2298B55DDD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8.8000000000000007</c:v>
                </c:pt>
                <c:pt idx="16">
                  <c:v>8.1</c:v>
                </c:pt>
                <c:pt idx="24">
                  <c:v>7.3</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98-46CB-84AA-2298B55DDD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{809652AC-4055-464E-BFE7-B707B34B19CF}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98-46CB-84AA-2298B55DDD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{985F099B-AD09-4710-9124-4DFA07715583}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98-46CB-84AA-2298B55DDD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{1AA72DD3-D6EC-4FC3-923F-B7669DEA9103}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98-46CB-84AA-2298B55DDD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{F33EC90D-83F9-46F7-BEEC-DF0E7D010CC0}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98-46CB-84AA-2298B55DDD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{9048B028-5482-4428-BBD4-7DC6058FA5CE}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98-46CB-84AA-2298B55DDDE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{C0F47D32-C54F-456A-826B-7D25C9C1D412}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98-46CB-84AA-2298B55DDD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{C71B32FC-16A7-4BB3-B157-55595EE8ACED}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98-46CB-84AA-2298B55DDDE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{B4B73B10-9801-4068-8B09-8B2D94533638}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98-46CB-84AA-2298B55DDDE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{47288DF7-AEFE-475C-9C93-99B0AC55A29A}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98-46CB-84AA-2298B55DDD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1598-46CB-84AA-2298B55DDDE3}"/>
            </c:ext>
          </c:extLst>
        </c:ser>
        <c:dLbls>
          <c:showLegendKey val="0"/>
          <c:showVal val="1"/>
          <c:showCatName val="0"/>
          <c:showSerName val="0"/>
          <c:showPercent val="0"/>
          <c:showBubbleSize val="0"/>
        </c:dLbls>
        <c:axId val="84219776"/>
        <c:axId val="84234240"/>
      </c:scatterChart>
      <c:valAx>
        <c:axId val="84219776"/>
        <c:scaling>
          <c:orientation val="maxMin"/>
          <c:max val="10"/>
          <c:min val="9.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元利償還金等（Ａ）の最大要因である元利償還金が，</a:t>
          </a:r>
          <a:r>
            <a:rPr kumimoji="1" lang="ja-JP" altLang="en-US" sz="1100">
              <a:solidFill>
                <a:schemeClr val="dk1"/>
              </a:solidFill>
              <a:effectLst/>
              <a:latin typeface="+mn-ea"/>
              <a:ea typeface="+mn-ea"/>
              <a:cs typeface="+mn-cs"/>
            </a:rPr>
            <a:t>令和４年度は</a:t>
          </a:r>
          <a:r>
            <a:rPr kumimoji="1" lang="en-US" altLang="ja-JP" sz="1100">
              <a:solidFill>
                <a:schemeClr val="dk1"/>
              </a:solidFill>
              <a:effectLst/>
              <a:latin typeface="+mn-ea"/>
              <a:ea typeface="+mn-ea"/>
              <a:cs typeface="+mn-cs"/>
            </a:rPr>
            <a:t>834</a:t>
          </a:r>
          <a:r>
            <a:rPr kumimoji="1" lang="ja-JP" altLang="en-US" sz="1100">
              <a:solidFill>
                <a:schemeClr val="dk1"/>
              </a:solidFill>
              <a:effectLst/>
              <a:latin typeface="+mn-ea"/>
              <a:ea typeface="+mn-ea"/>
              <a:cs typeface="+mn-cs"/>
            </a:rPr>
            <a:t>百万円</a:t>
          </a:r>
          <a:r>
            <a:rPr kumimoji="1" lang="ja-JP" altLang="ja-JP" sz="1100">
              <a:solidFill>
                <a:schemeClr val="dk1"/>
              </a:solidFill>
              <a:effectLst/>
              <a:latin typeface="+mn-ea"/>
              <a:ea typeface="+mn-ea"/>
              <a:cs typeface="+mn-cs"/>
            </a:rPr>
            <a:t>から，令和５年度は770百万円と</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している。より一層の公債費比率の抑制を図るため，起債対象事業の取捨選択を重要視するとともに、計画的な地方債の償還を進める。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満期一括地方債の償還の財源として積み立てた額に係るものではないため。</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将来負担比率（分子）は，</a:t>
          </a:r>
          <a:r>
            <a:rPr kumimoji="1" lang="ja-JP" altLang="en-US" sz="1100">
              <a:solidFill>
                <a:schemeClr val="dk1"/>
              </a:solidFill>
              <a:effectLst/>
              <a:latin typeface="+mn-ea"/>
              <a:ea typeface="+mn-ea"/>
              <a:cs typeface="+mn-cs"/>
            </a:rPr>
            <a:t>令和４年度の▲8</a:t>
          </a:r>
          <a:r>
            <a:rPr kumimoji="1" lang="en-US" altLang="ja-JP" sz="1100">
              <a:solidFill>
                <a:schemeClr val="dk1"/>
              </a:solidFill>
              <a:effectLst/>
              <a:latin typeface="+mn-ea"/>
              <a:ea typeface="+mn-ea"/>
              <a:cs typeface="+mn-cs"/>
            </a:rPr>
            <a:t>,321</a:t>
          </a:r>
          <a:r>
            <a:rPr kumimoji="1" lang="ja-JP" altLang="en-US" sz="1100">
              <a:solidFill>
                <a:schemeClr val="dk1"/>
              </a:solidFill>
              <a:effectLst/>
              <a:latin typeface="+mn-ea"/>
              <a:ea typeface="+mn-ea"/>
              <a:cs typeface="+mn-cs"/>
            </a:rPr>
            <a:t>百万円</a:t>
          </a:r>
          <a:r>
            <a:rPr kumimoji="1" lang="ja-JP" altLang="ja-JP" sz="1100">
              <a:solidFill>
                <a:schemeClr val="dk1"/>
              </a:solidFill>
              <a:effectLst/>
              <a:latin typeface="+mn-ea"/>
              <a:ea typeface="+mn-ea"/>
              <a:cs typeface="+mn-cs"/>
            </a:rPr>
            <a:t>から令和５年度の▲9</a:t>
          </a:r>
          <a:r>
            <a:rPr kumimoji="1" lang="en-US" altLang="ja-JP" sz="1100">
              <a:solidFill>
                <a:schemeClr val="dk1"/>
              </a:solidFill>
              <a:effectLst/>
              <a:latin typeface="+mn-ea"/>
              <a:ea typeface="+mn-ea"/>
              <a:cs typeface="+mn-cs"/>
            </a:rPr>
            <a:t>,714</a:t>
          </a:r>
          <a:r>
            <a:rPr kumimoji="1" lang="ja-JP" altLang="ja-JP" sz="1100">
              <a:solidFill>
                <a:schemeClr val="dk1"/>
              </a:solidFill>
              <a:effectLst/>
              <a:latin typeface="+mn-ea"/>
              <a:ea typeface="+mn-ea"/>
              <a:cs typeface="+mn-cs"/>
            </a:rPr>
            <a:t>百万円に，</a:t>
          </a:r>
          <a:r>
            <a:rPr kumimoji="1" lang="en-US" altLang="ja-JP" sz="1100">
              <a:solidFill>
                <a:schemeClr val="dk1"/>
              </a:solidFill>
              <a:effectLst/>
              <a:latin typeface="+mn-ea"/>
              <a:ea typeface="+mn-ea"/>
              <a:cs typeface="+mn-cs"/>
            </a:rPr>
            <a:t>1,393</a:t>
          </a:r>
          <a:r>
            <a:rPr kumimoji="1" lang="ja-JP" altLang="ja-JP" sz="1100">
              <a:solidFill>
                <a:schemeClr val="dk1"/>
              </a:solidFill>
              <a:effectLst/>
              <a:latin typeface="+mn-ea"/>
              <a:ea typeface="+mn-ea"/>
              <a:cs typeface="+mn-cs"/>
            </a:rPr>
            <a:t>百万円の改善となった。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内訳としては，将来負担額（Ａ）が前年度比で551百万円の減少，充当可能財源等（Ｂ）が対前年比で842百万円の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改善の要因としては，財政調整積立基金やふるさと応援基金等の充当可能基金の</a:t>
          </a:r>
          <a:r>
            <a:rPr kumimoji="1" lang="en-US" altLang="ja-JP" sz="1100">
              <a:solidFill>
                <a:schemeClr val="dk1"/>
              </a:solidFill>
              <a:effectLst/>
              <a:latin typeface="+mn-ea"/>
              <a:ea typeface="+mn-ea"/>
              <a:cs typeface="+mn-cs"/>
            </a:rPr>
            <a:t>1,207</a:t>
          </a:r>
          <a:r>
            <a:rPr kumimoji="1" lang="ja-JP" altLang="ja-JP" sz="1100">
              <a:solidFill>
                <a:schemeClr val="dk1"/>
              </a:solidFill>
              <a:effectLst/>
              <a:latin typeface="+mn-ea"/>
              <a:ea typeface="+mn-ea"/>
              <a:cs typeface="+mn-cs"/>
            </a:rPr>
            <a:t>百万円の増加や地方債の現在高の4</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百万の減少等である。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鹿児島県大崎町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ea"/>
              <a:ea typeface="+mn-ea"/>
              <a:cs typeface="+mn-cs"/>
            </a:rPr>
            <a:t>令和５年度は</a:t>
          </a:r>
          <a:r>
            <a:rPr kumimoji="1" lang="en-US" altLang="ja-JP" sz="1100">
              <a:solidFill>
                <a:schemeClr val="dk1"/>
              </a:solidFill>
              <a:effectLst/>
              <a:latin typeface="+mn-ea"/>
              <a:ea typeface="+mn-ea"/>
              <a:cs typeface="+mn-cs"/>
            </a:rPr>
            <a:t>1,223</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となった。主な要因は，ふるさと納税寄附金が増え，ふるさと応援基金への積み立てが増額したことにより，その他特定目的基金が</a:t>
          </a:r>
          <a:r>
            <a:rPr kumimoji="1" lang="en-US" altLang="ja-JP" sz="1100">
              <a:solidFill>
                <a:schemeClr val="dk1"/>
              </a:solidFill>
              <a:effectLst/>
              <a:latin typeface="+mn-ea"/>
              <a:ea typeface="+mn-ea"/>
              <a:cs typeface="+mn-cs"/>
            </a:rPr>
            <a:t>1,188</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になったことである。その他，財政調整期金は</a:t>
          </a:r>
          <a:r>
            <a:rPr kumimoji="1" lang="ja-JP" altLang="en-US" sz="1100">
              <a:solidFill>
                <a:schemeClr val="dk1"/>
              </a:solidFill>
              <a:effectLst/>
              <a:latin typeface="+mn-ea"/>
              <a:ea typeface="+mn-ea"/>
              <a:cs typeface="+mn-cs"/>
            </a:rPr>
            <a:t>基金の繰入額が積立額を上回ったことにより，</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百万円の減少</a:t>
          </a:r>
          <a:r>
            <a:rPr kumimoji="1" lang="ja-JP" altLang="ja-JP" sz="1100">
              <a:solidFill>
                <a:schemeClr val="dk1"/>
              </a:solidFill>
              <a:effectLst/>
              <a:latin typeface="+mn-ea"/>
              <a:ea typeface="+mn-ea"/>
              <a:cs typeface="+mn-cs"/>
            </a:rPr>
            <a:t>となっている。</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ea"/>
              <a:ea typeface="+mn-ea"/>
              <a:cs typeface="+mn-cs"/>
            </a:rPr>
            <a:t>公共施設の老朽化や扶助費等の増による歳出の増加，人口減少等による税収の減に備え，引き続き，各基金への適切な積み立てを行いつつ，国債等の債券運用等にも取り組みたい。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ea"/>
              <a:ea typeface="+mn-ea"/>
              <a:cs typeface="+mn-cs"/>
            </a:rPr>
            <a:t>　・大崎町ふるさと応援基金：大崎町のまちづくりに賛同する人々からの寄附金を財源として，魅力あるふるさとづくりを進めていく。</a:t>
          </a:r>
          <a:endParaRPr lang="ja-JP" altLang="ja-JP" sz="1100">
            <a:effectLst/>
            <a:latin typeface="+mn-ea"/>
            <a:ea typeface="+mn-ea"/>
          </a:endParaRPr>
        </a:p>
        <a:p>
          <a:r>
            <a:rPr kumimoji="1" lang="ja-JP" altLang="ja-JP" sz="1100">
              <a:solidFill>
                <a:schemeClr val="dk1"/>
              </a:solidFill>
              <a:effectLst/>
              <a:latin typeface="+mn-ea"/>
              <a:ea typeface="+mn-ea"/>
              <a:cs typeface="+mn-cs"/>
            </a:rPr>
            <a:t>　・大崎町施設整備事業基金：町有施設の整備事業の財源とする。</a:t>
          </a:r>
          <a:endParaRPr lang="ja-JP" altLang="ja-JP" sz="1100">
            <a:effectLst/>
            <a:latin typeface="+mn-ea"/>
            <a:ea typeface="+mn-ea"/>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ea"/>
              <a:ea typeface="+mn-ea"/>
              <a:cs typeface="+mn-cs"/>
            </a:rPr>
            <a:t>・大崎町ふるさと応援基金：寄附金及び定額預金運用益の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により，</a:t>
          </a:r>
          <a:r>
            <a:rPr kumimoji="1" lang="en-US" altLang="ja-JP" sz="1100">
              <a:solidFill>
                <a:schemeClr val="dk1"/>
              </a:solidFill>
              <a:effectLst/>
              <a:latin typeface="+mn-ea"/>
              <a:ea typeface="+mn-ea"/>
              <a:cs typeface="+mn-cs"/>
            </a:rPr>
            <a:t>1,599</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円の積立を行い，</a:t>
          </a:r>
          <a:r>
            <a:rPr kumimoji="1" lang="ja-JP" altLang="en-US" sz="1100">
              <a:solidFill>
                <a:schemeClr val="dk1"/>
              </a:solidFill>
              <a:effectLst/>
              <a:latin typeface="+mn-ea"/>
              <a:ea typeface="+mn-ea"/>
              <a:cs typeface="+mn-cs"/>
            </a:rPr>
            <a:t>まちづくり</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事業への充当財源として，712</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円を取り崩したが，最終的に88</a:t>
          </a:r>
          <a:r>
            <a:rPr kumimoji="1" lang="en-US" altLang="ja-JP" sz="1100">
              <a:solidFill>
                <a:schemeClr val="dk1"/>
              </a:solidFill>
              <a:effectLst/>
              <a:latin typeface="+mn-ea"/>
              <a:ea typeface="+mn-ea"/>
              <a:cs typeface="+mn-cs"/>
            </a:rPr>
            <a:t>7</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円の増となった。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・大崎町施設整備事業基金：本庁舎等の公共施設更新に備えるため，</a:t>
          </a:r>
          <a:r>
            <a:rPr kumimoji="1" lang="en-US" altLang="ja-JP" sz="1100">
              <a:solidFill>
                <a:schemeClr val="dk1"/>
              </a:solidFill>
              <a:effectLst/>
              <a:latin typeface="+mn-ea"/>
              <a:ea typeface="+mn-ea"/>
              <a:cs typeface="+mn-cs"/>
            </a:rPr>
            <a:t>300</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円の予算積立を行った。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ea"/>
              <a:ea typeface="+mn-ea"/>
              <a:cs typeface="+mn-cs"/>
            </a:rPr>
            <a:t>・大崎町ふるさと応援基金：制度の継続性が見通せないため，基金充当事業の見極めを慎重に行い，住民福祉に効果的に反映させたい。</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ea"/>
              <a:ea typeface="+mn-ea"/>
              <a:cs typeface="+mn-cs"/>
            </a:rPr>
            <a:t>令和５年度については，</a:t>
          </a:r>
          <a:r>
            <a:rPr kumimoji="1" lang="ja-JP" altLang="ja-JP" sz="1100">
              <a:solidFill>
                <a:schemeClr val="dk1"/>
              </a:solidFill>
              <a:effectLst/>
              <a:latin typeface="+mn-lt"/>
              <a:ea typeface="+mn-ea"/>
              <a:cs typeface="+mn-cs"/>
            </a:rPr>
            <a:t>財政調整基金の取崩</a:t>
          </a:r>
          <a:r>
            <a:rPr kumimoji="1" lang="ja-JP" altLang="en-US" sz="1100">
              <a:solidFill>
                <a:schemeClr val="dk1"/>
              </a:solidFill>
              <a:effectLst/>
              <a:latin typeface="+mn-lt"/>
              <a:ea typeface="+mn-ea"/>
              <a:cs typeface="+mn-cs"/>
            </a:rPr>
            <a:t>額270百万円に対して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予算積立は６百万円，</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による積立額が</a:t>
          </a:r>
          <a:r>
            <a:rPr kumimoji="1" lang="en-US" altLang="ja-JP" sz="1100">
              <a:solidFill>
                <a:schemeClr val="dk1"/>
              </a:solidFill>
              <a:effectLst/>
              <a:latin typeface="+mn-ea"/>
              <a:ea typeface="+mn-ea"/>
              <a:cs typeface="+mn-cs"/>
            </a:rPr>
            <a:t>250</a:t>
          </a:r>
          <a:r>
            <a:rPr kumimoji="1" lang="ja-JP" altLang="en-US" sz="1100">
              <a:solidFill>
                <a:schemeClr val="dk1"/>
              </a:solidFill>
              <a:effectLst/>
              <a:latin typeface="+mn-lt"/>
              <a:ea typeface="+mn-ea"/>
              <a:cs typeface="+mn-cs"/>
            </a:rPr>
            <a:t>百万円であり，結果と</a:t>
          </a:r>
          <a:r>
            <a:rPr kumimoji="1" lang="ja-JP" altLang="en-US" sz="1100">
              <a:solidFill>
                <a:schemeClr val="dk1"/>
              </a:solidFill>
              <a:effectLst/>
              <a:latin typeface="+mn-ea"/>
              <a:ea typeface="+mn-ea"/>
              <a:cs typeface="+mn-cs"/>
            </a:rPr>
            <a:t>して基金の減少となった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ea"/>
              <a:ea typeface="+mn-ea"/>
              <a:cs typeface="+mn-cs"/>
            </a:rPr>
            <a:t>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留意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年度以降は定期預金運用益金を基金に積み立てていたが、令和５年度は47百万円の予算積立を行い、基金残高の増加となった。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地方債の償還及びその信用の維持のために地方自治法</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引き続き適切な減債基金の予算積立等を行い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6B690D-AFF2-4AEB-8ABF-3610D3D953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DC23B59-C9CE-4FE1-AFF2-C8DB3E911D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20B382E-B3CE-421A-AD07-627DB41DA38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9829627-84BE-4A96-9AB7-047F3427596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C11BF7E-242E-4797-A2E0-2DD304320D2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685CFA5-EE04-4861-B649-39937B964B5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173CE79-A8F0-4B0E-966B-BF093C014C7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C585875-40B5-4248-8A71-56BBDCBAEE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332FD9A-8055-4B38-93BE-1760D150DFC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EBE19DC-0BCC-4DF0-8BE3-6AA51EA0794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5D2004-1517-4DBD-B15F-C326C0CEC5B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D90D30D-933F-4BC8-8124-7B93AC89518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45111E0-DB0C-4455-83BD-09C13E229A8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4D9AFF3-3D13-4240-A9E8-7B1FB37864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07DC825-7B45-40CD-B686-1255EF4A1F4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38D3356-D474-46B0-A788-7076B3CF60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32BB35-C4DE-4879-87D3-2E53CD0B8C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5CD1DE0-C097-4BFB-87B5-D91D71AD975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EBCB08-D4FA-427A-A763-78E42B3C60F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3E9AC9B-0D0A-451E-BE5F-CAB6C960CC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434DCA4-3589-4FA7-88C2-D2EC81DA00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0F1B809-DA1A-4B47-8087-8447540C84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12,142
11,657
100.64
13,662,213
13,211,212
388,150
4,698,317
4,997,271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C5EA840-D786-4926-B5E9-DD689272A04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12F9AA9-DFF0-4765-9A77-E5F10B74434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565BC39-4C9F-494D-A07E-E04D334433F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AECAF60-FB14-4B3A-899B-159FC8B0EF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4B566B3-BEE9-4F26-B8DB-C752FD4D6A4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03FB8EF-60E4-45E9-B047-BF738669417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9A5A4F9-F584-4DA1-BE53-0BA2B5F080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05ECAB-B96B-4EB8-A046-1EA4A18666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6343D39-CB2D-44BB-835B-96580E8071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9219D72-8A90-4E69-B3F0-7341C58FB82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750A02F-FB4F-4E87-B605-68712012A3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D51D303-B97A-47E8-8F51-296EDEDE15B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FEA3164-5727-4EDD-A892-6EA4F2EC68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3D72E43-77DE-49BE-A319-D21CC4B025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4529DA8-F0B9-4C4E-BD16-B139C85A3D8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5BABE96-1BD9-4394-AF92-2D9B6AA92E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000009A-DE4F-495D-96F0-FFA10ED6CE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7FFCE15-F01B-4B7C-96A6-B541F8B716A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2F7082F-7A60-4F15-8FBA-A2EE097DB57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3BE55D6-7F5B-48D0-9024-6D4FBBDE661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3153A10-D766-4D4D-A612-C738763BCBF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60DC4DC-1743-43BD-A780-6ABB0A025E5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CA4526-BDE3-4615-80FC-E2E6008296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E99B551-2453-4844-99B4-8E1932104BA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9E2F69F-8563-4F6A-96F1-5BDE522589A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EF01CDD-0B8E-4069-8D6F-88D8732133C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950BA3C-169D-46F8-BB9E-2E44B3F29EA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9C28A4F-4EEB-4296-BC02-831D2882E5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DBCE0F1-A411-4C53-835C-99907932549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E297EE-441D-4290-9BE5-B537CD3F679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4C9DAB-040F-4BC1-8152-12F4702118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B282485-B82D-40A7-9885-E68834982D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357419A-BAB9-4BFF-9AEA-D1B08D8ADE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870DFD5-7311-4CD3-95E3-BC962A154E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6515EFD-071E-4FCF-A68D-05B8460F5C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年々上昇傾向にあり、類似団体や全国・県内平均と比較すると本町が上回っていることがわかる。維持補修や長寿命化により公共施設等の更新を極力抑える方針を取っているが、老朽化が著しい施設も多い。公共施設等総合管理計画や個別施設計画に基づき、町内施設の分析・検討を行い適切な更新を実施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8638D23-4BD7-4867-9905-002BEAEFDB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0615422-068C-4375-B695-7873B6BCD38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6E94E88-380D-4B21-89DB-ACF31E35CD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86E12E4-456D-4702-9A7A-3E2E625539E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3A18E05-545C-482D-A9B7-C0D7F7D3951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22E4A5D-D885-4148-80F9-1094425BB55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40F1FFA-5619-4498-8DE1-E27A361F129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C537226-293A-4EE6-81FE-3EBE5039CF6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B995556-1C65-4485-80D4-CEB9AD0F82A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F5BC10A-6CBA-4918-B58C-AD208EDF293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062C5DD-5C44-4626-9A38-F9085EF6013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C44C633-2ADD-4F24-85A3-943A160B8C5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59F98DB-CDC7-4241-ADF2-A5370C8DDE6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98076C9-BFA0-4CB0-8573-95266931A35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0576D75-56C7-4872-8BFD-3595E437489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89B194A-53E9-4B69-A305-D69B6701E7D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5" name="直線コネクタ 74">
          <a:extLst>
            <a:ext uri="{FF2B5EF4-FFF2-40B4-BE49-F238E27FC236}">
              <a16:creationId xmlns:a16="http://schemas.microsoft.com/office/drawing/2014/main" id="{9FCA8D9A-2C3F-4D36-AB5A-AC9C4DA1070B}"/>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6" name="有形固定資産減価償却率最小値テキスト">
          <a:extLst>
            <a:ext uri="{FF2B5EF4-FFF2-40B4-BE49-F238E27FC236}">
              <a16:creationId xmlns:a16="http://schemas.microsoft.com/office/drawing/2014/main" id="{8C9B1F3B-6296-4FC5-8EEF-5A8CF42916FA}"/>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7" name="直線コネクタ 76">
          <a:extLst>
            <a:ext uri="{FF2B5EF4-FFF2-40B4-BE49-F238E27FC236}">
              <a16:creationId xmlns:a16="http://schemas.microsoft.com/office/drawing/2014/main" id="{43EB7B9E-E0C5-4DC5-9D61-DA6E32DC2EC7}"/>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8" name="有形固定資産減価償却率最大値テキスト">
          <a:extLst>
            <a:ext uri="{FF2B5EF4-FFF2-40B4-BE49-F238E27FC236}">
              <a16:creationId xmlns:a16="http://schemas.microsoft.com/office/drawing/2014/main" id="{C4B45F27-C8E5-4FD8-8094-932B422C549A}"/>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9" name="直線コネクタ 78">
          <a:extLst>
            <a:ext uri="{FF2B5EF4-FFF2-40B4-BE49-F238E27FC236}">
              <a16:creationId xmlns:a16="http://schemas.microsoft.com/office/drawing/2014/main" id="{E237F73D-775F-4BD8-A6C2-7F5E76BF0F2E}"/>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80" name="有形固定資産減価償却率平均値テキスト">
          <a:extLst>
            <a:ext uri="{FF2B5EF4-FFF2-40B4-BE49-F238E27FC236}">
              <a16:creationId xmlns:a16="http://schemas.microsoft.com/office/drawing/2014/main" id="{D0360C62-704E-4726-87FB-3117B86A0D48}"/>
            </a:ext>
          </a:extLst>
        </xdr:cNvPr>
        <xdr:cNvSpPr txBox="1"/>
      </xdr:nvSpPr>
      <xdr:spPr>
        <a:xfrm>
          <a:off x="4813300" y="611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フローチャート: 判断 80">
          <a:extLst>
            <a:ext uri="{FF2B5EF4-FFF2-40B4-BE49-F238E27FC236}">
              <a16:creationId xmlns:a16="http://schemas.microsoft.com/office/drawing/2014/main" id="{237D225B-D339-4203-8523-CFA06B5D7FA6}"/>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82" name="フローチャート: 判断 81">
          <a:extLst>
            <a:ext uri="{FF2B5EF4-FFF2-40B4-BE49-F238E27FC236}">
              <a16:creationId xmlns:a16="http://schemas.microsoft.com/office/drawing/2014/main" id="{E1B257B3-E443-4682-8990-65CC40CBCEDF}"/>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3" name="フローチャート: 判断 82">
          <a:extLst>
            <a:ext uri="{FF2B5EF4-FFF2-40B4-BE49-F238E27FC236}">
              <a16:creationId xmlns:a16="http://schemas.microsoft.com/office/drawing/2014/main" id="{35034DB3-3B85-4611-9557-D16CFC451CAC}"/>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4" name="フローチャート: 判断 83">
          <a:extLst>
            <a:ext uri="{FF2B5EF4-FFF2-40B4-BE49-F238E27FC236}">
              <a16:creationId xmlns:a16="http://schemas.microsoft.com/office/drawing/2014/main" id="{1BAA6BD3-F148-42FB-9910-3BEA80CE68DF}"/>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5" name="フローチャート: 判断 84">
          <a:extLst>
            <a:ext uri="{FF2B5EF4-FFF2-40B4-BE49-F238E27FC236}">
              <a16:creationId xmlns:a16="http://schemas.microsoft.com/office/drawing/2014/main" id="{D33C679D-152C-4522-9D0E-4D9FE1F5FFD9}"/>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45A3E3B-4D2A-4FAA-B70B-67CCAF65D2A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51CBA44-2C77-4800-9B45-D9AE72F729E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5605094-C30D-4318-A0AC-13A7412136D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D25CA23-81D4-40AA-99D5-A3EDEFAB0E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B2533CF-AA7D-43D1-AD3E-168F23F57A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114935</xdr:rowOff>
    </xdr:from>
    <xdr:to>
      <xdr:col>23</xdr:col>
      <xdr:colOff>136525</xdr:colOff>
      <xdr:row>35</xdr:row>
      <xdr:rowOff>45085</xdr:rowOff>
    </xdr:to>
    <xdr:sp macro="" textlink="">
      <xdr:nvSpPr>
        <xdr:cNvPr id="91" name="楕円 90">
          <a:extLst>
            <a:ext uri="{FF2B5EF4-FFF2-40B4-BE49-F238E27FC236}">
              <a16:creationId xmlns:a16="http://schemas.microsoft.com/office/drawing/2014/main" id="{20E1D3D1-2A48-4684-AD19-E4D4D7431F7A}"/>
            </a:ext>
          </a:extLst>
        </xdr:cNvPr>
        <xdr:cNvSpPr/>
      </xdr:nvSpPr>
      <xdr:spPr>
        <a:xfrm>
          <a:off x="4711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29862</xdr:rowOff>
    </xdr:from>
    <xdr:ext cx="405111" cy="259045"/>
    <xdr:sp macro="" textlink="">
      <xdr:nvSpPr>
        <xdr:cNvPr id="92" name="有形固定資産減価償却率該当値テキスト">
          <a:extLst>
            <a:ext uri="{FF2B5EF4-FFF2-40B4-BE49-F238E27FC236}">
              <a16:creationId xmlns:a16="http://schemas.microsoft.com/office/drawing/2014/main" id="{2C0781D9-DF22-4BE1-8E4D-276F1D311E50}"/>
            </a:ext>
          </a:extLst>
        </xdr:cNvPr>
        <xdr:cNvSpPr txBox="1"/>
      </xdr:nvSpPr>
      <xdr:spPr>
        <a:xfrm>
          <a:off x="4813300"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60960</xdr:rowOff>
    </xdr:from>
    <xdr:to>
      <xdr:col>19</xdr:col>
      <xdr:colOff>187325</xdr:colOff>
      <xdr:row>34</xdr:row>
      <xdr:rowOff>162560</xdr:rowOff>
    </xdr:to>
    <xdr:sp macro="" textlink="">
      <xdr:nvSpPr>
        <xdr:cNvPr id="93" name="楕円 92">
          <a:extLst>
            <a:ext uri="{FF2B5EF4-FFF2-40B4-BE49-F238E27FC236}">
              <a16:creationId xmlns:a16="http://schemas.microsoft.com/office/drawing/2014/main" id="{0691D81A-5C5F-4E7A-B1ED-92177D494BC8}"/>
            </a:ext>
          </a:extLst>
        </xdr:cNvPr>
        <xdr:cNvSpPr/>
      </xdr:nvSpPr>
      <xdr:spPr>
        <a:xfrm>
          <a:off x="4000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111760</xdr:rowOff>
    </xdr:from>
    <xdr:to>
      <xdr:col>23</xdr:col>
      <xdr:colOff>85725</xdr:colOff>
      <xdr:row>34</xdr:row>
      <xdr:rowOff>165735</xdr:rowOff>
    </xdr:to>
    <xdr:cxnSp macro="">
      <xdr:nvCxnSpPr>
        <xdr:cNvPr id="94" name="直線コネクタ 93">
          <a:extLst>
            <a:ext uri="{FF2B5EF4-FFF2-40B4-BE49-F238E27FC236}">
              <a16:creationId xmlns:a16="http://schemas.microsoft.com/office/drawing/2014/main" id="{47B27C9A-2CCA-4B3D-983F-9452546D90C3}"/>
            </a:ext>
          </a:extLst>
        </xdr:cNvPr>
        <xdr:cNvCxnSpPr/>
      </xdr:nvCxnSpPr>
      <xdr:spPr>
        <a:xfrm>
          <a:off x="4051300" y="671258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171238</xdr:rowOff>
    </xdr:from>
    <xdr:to>
      <xdr:col>15</xdr:col>
      <xdr:colOff>187325</xdr:colOff>
      <xdr:row>34</xdr:row>
      <xdr:rowOff>101388</xdr:rowOff>
    </xdr:to>
    <xdr:sp macro="" textlink="">
      <xdr:nvSpPr>
        <xdr:cNvPr id="95" name="楕円 94">
          <a:extLst>
            <a:ext uri="{FF2B5EF4-FFF2-40B4-BE49-F238E27FC236}">
              <a16:creationId xmlns:a16="http://schemas.microsoft.com/office/drawing/2014/main" id="{E123810E-F908-4604-BD09-2B33F8202B9B}"/>
            </a:ext>
          </a:extLst>
        </xdr:cNvPr>
        <xdr:cNvSpPr/>
      </xdr:nvSpPr>
      <xdr:spPr>
        <a:xfrm>
          <a:off x="3238500" y="66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50588</xdr:rowOff>
    </xdr:from>
    <xdr:to>
      <xdr:col>19</xdr:col>
      <xdr:colOff>136525</xdr:colOff>
      <xdr:row>34</xdr:row>
      <xdr:rowOff>111760</xdr:rowOff>
    </xdr:to>
    <xdr:cxnSp macro="">
      <xdr:nvCxnSpPr>
        <xdr:cNvPr id="96" name="直線コネクタ 95">
          <a:extLst>
            <a:ext uri="{FF2B5EF4-FFF2-40B4-BE49-F238E27FC236}">
              <a16:creationId xmlns:a16="http://schemas.microsoft.com/office/drawing/2014/main" id="{90699A62-8302-4121-A805-6C1B62F03376}"/>
            </a:ext>
          </a:extLst>
        </xdr:cNvPr>
        <xdr:cNvCxnSpPr/>
      </xdr:nvCxnSpPr>
      <xdr:spPr>
        <a:xfrm>
          <a:off x="3289300" y="665141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95673</xdr:rowOff>
    </xdr:from>
    <xdr:to>
      <xdr:col>11</xdr:col>
      <xdr:colOff>187325</xdr:colOff>
      <xdr:row>34</xdr:row>
      <xdr:rowOff>25823</xdr:rowOff>
    </xdr:to>
    <xdr:sp macro="" textlink="">
      <xdr:nvSpPr>
        <xdr:cNvPr id="97" name="楕円 96">
          <a:extLst>
            <a:ext uri="{FF2B5EF4-FFF2-40B4-BE49-F238E27FC236}">
              <a16:creationId xmlns:a16="http://schemas.microsoft.com/office/drawing/2014/main" id="{D0C8516D-CD12-425A-A87D-922816AB0E07}"/>
            </a:ext>
          </a:extLst>
        </xdr:cNvPr>
        <xdr:cNvSpPr/>
      </xdr:nvSpPr>
      <xdr:spPr>
        <a:xfrm>
          <a:off x="24765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146473</xdr:rowOff>
    </xdr:from>
    <xdr:to>
      <xdr:col>15</xdr:col>
      <xdr:colOff>136525</xdr:colOff>
      <xdr:row>34</xdr:row>
      <xdr:rowOff>50588</xdr:rowOff>
    </xdr:to>
    <xdr:cxnSp macro="">
      <xdr:nvCxnSpPr>
        <xdr:cNvPr id="98" name="直線コネクタ 97">
          <a:extLst>
            <a:ext uri="{FF2B5EF4-FFF2-40B4-BE49-F238E27FC236}">
              <a16:creationId xmlns:a16="http://schemas.microsoft.com/office/drawing/2014/main" id="{CE39F9BB-BBF5-4FA9-BC96-688E180C2863}"/>
            </a:ext>
          </a:extLst>
        </xdr:cNvPr>
        <xdr:cNvCxnSpPr/>
      </xdr:nvCxnSpPr>
      <xdr:spPr>
        <a:xfrm>
          <a:off x="2527300" y="657584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45297</xdr:rowOff>
    </xdr:from>
    <xdr:to>
      <xdr:col>7</xdr:col>
      <xdr:colOff>187325</xdr:colOff>
      <xdr:row>33</xdr:row>
      <xdr:rowOff>146896</xdr:rowOff>
    </xdr:to>
    <xdr:sp macro="" textlink="">
      <xdr:nvSpPr>
        <xdr:cNvPr id="99" name="楕円 98">
          <a:extLst>
            <a:ext uri="{FF2B5EF4-FFF2-40B4-BE49-F238E27FC236}">
              <a16:creationId xmlns:a16="http://schemas.microsoft.com/office/drawing/2014/main" id="{6EF829ED-9832-4109-8F1C-199529E77757}"/>
            </a:ext>
          </a:extLst>
        </xdr:cNvPr>
        <xdr:cNvSpPr/>
      </xdr:nvSpPr>
      <xdr:spPr>
        <a:xfrm>
          <a:off x="1714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96096</xdr:rowOff>
    </xdr:from>
    <xdr:to>
      <xdr:col>11</xdr:col>
      <xdr:colOff>136525</xdr:colOff>
      <xdr:row>33</xdr:row>
      <xdr:rowOff>146473</xdr:rowOff>
    </xdr:to>
    <xdr:cxnSp macro="">
      <xdr:nvCxnSpPr>
        <xdr:cNvPr id="100" name="直線コネクタ 99">
          <a:extLst>
            <a:ext uri="{FF2B5EF4-FFF2-40B4-BE49-F238E27FC236}">
              <a16:creationId xmlns:a16="http://schemas.microsoft.com/office/drawing/2014/main" id="{6C9E251D-F875-4607-9DDF-3A70533B93A1}"/>
            </a:ext>
          </a:extLst>
        </xdr:cNvPr>
        <xdr:cNvCxnSpPr/>
      </xdr:nvCxnSpPr>
      <xdr:spPr>
        <a:xfrm>
          <a:off x="1765300" y="6525471"/>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101" name="n_1aveValue有形固定資産減価償却率">
          <a:extLst>
            <a:ext uri="{FF2B5EF4-FFF2-40B4-BE49-F238E27FC236}">
              <a16:creationId xmlns:a16="http://schemas.microsoft.com/office/drawing/2014/main" id="{8E6E0778-F5E4-433A-BDC6-0D7F901B92DB}"/>
            </a:ext>
          </a:extLst>
        </xdr:cNvPr>
        <xdr:cNvSpPr txBox="1"/>
      </xdr:nvSpPr>
      <xdr:spPr>
        <a:xfrm>
          <a:off x="3836044" y="603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102" name="n_2aveValue有形固定資産減価償却率">
          <a:extLst>
            <a:ext uri="{FF2B5EF4-FFF2-40B4-BE49-F238E27FC236}">
              <a16:creationId xmlns:a16="http://schemas.microsoft.com/office/drawing/2014/main" id="{4996F1C6-B690-477D-8E35-CB312744EC02}"/>
            </a:ext>
          </a:extLst>
        </xdr:cNvPr>
        <xdr:cNvSpPr txBox="1"/>
      </xdr:nvSpPr>
      <xdr:spPr>
        <a:xfrm>
          <a:off x="3086744" y="600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103" name="n_3aveValue有形固定資産減価償却率">
          <a:extLst>
            <a:ext uri="{FF2B5EF4-FFF2-40B4-BE49-F238E27FC236}">
              <a16:creationId xmlns:a16="http://schemas.microsoft.com/office/drawing/2014/main" id="{9AA1858F-17A1-47CA-B25C-CFE5410B5917}"/>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104" name="n_4aveValue有形固定資産減価償却率">
          <a:extLst>
            <a:ext uri="{FF2B5EF4-FFF2-40B4-BE49-F238E27FC236}">
              <a16:creationId xmlns:a16="http://schemas.microsoft.com/office/drawing/2014/main" id="{E494599E-4DB3-4174-9E39-98155C263E1E}"/>
            </a:ext>
          </a:extLst>
        </xdr:cNvPr>
        <xdr:cNvSpPr txBox="1"/>
      </xdr:nvSpPr>
      <xdr:spPr>
        <a:xfrm>
          <a:off x="1562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153687</xdr:rowOff>
    </xdr:from>
    <xdr:ext cx="405111" cy="259045"/>
    <xdr:sp macro="" textlink="">
      <xdr:nvSpPr>
        <xdr:cNvPr id="105" name="n_1mainValue有形固定資産減価償却率">
          <a:extLst>
            <a:ext uri="{FF2B5EF4-FFF2-40B4-BE49-F238E27FC236}">
              <a16:creationId xmlns:a16="http://schemas.microsoft.com/office/drawing/2014/main" id="{E34ADFA6-38E4-44CC-A364-3CDB8FB46BEA}"/>
            </a:ext>
          </a:extLst>
        </xdr:cNvPr>
        <xdr:cNvSpPr txBox="1"/>
      </xdr:nvSpPr>
      <xdr:spPr>
        <a:xfrm>
          <a:off x="3836044" y="675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92515</xdr:rowOff>
    </xdr:from>
    <xdr:ext cx="405111" cy="259045"/>
    <xdr:sp macro="" textlink="">
      <xdr:nvSpPr>
        <xdr:cNvPr id="106" name="n_2mainValue有形固定資産減価償却率">
          <a:extLst>
            <a:ext uri="{FF2B5EF4-FFF2-40B4-BE49-F238E27FC236}">
              <a16:creationId xmlns:a16="http://schemas.microsoft.com/office/drawing/2014/main" id="{BBB83478-448D-4299-A4EB-419964E53F03}"/>
            </a:ext>
          </a:extLst>
        </xdr:cNvPr>
        <xdr:cNvSpPr txBox="1"/>
      </xdr:nvSpPr>
      <xdr:spPr>
        <a:xfrm>
          <a:off x="3086744" y="669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16950</xdr:rowOff>
    </xdr:from>
    <xdr:ext cx="405111" cy="259045"/>
    <xdr:sp macro="" textlink="">
      <xdr:nvSpPr>
        <xdr:cNvPr id="107" name="n_3mainValue有形固定資産減価償却率">
          <a:extLst>
            <a:ext uri="{FF2B5EF4-FFF2-40B4-BE49-F238E27FC236}">
              <a16:creationId xmlns:a16="http://schemas.microsoft.com/office/drawing/2014/main" id="{347C2EC2-8AF9-496C-B9A6-1D85C215864E}"/>
            </a:ext>
          </a:extLst>
        </xdr:cNvPr>
        <xdr:cNvSpPr txBox="1"/>
      </xdr:nvSpPr>
      <xdr:spPr>
        <a:xfrm>
          <a:off x="2324744" y="66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138023</xdr:rowOff>
    </xdr:from>
    <xdr:ext cx="405111" cy="259045"/>
    <xdr:sp macro="" textlink="">
      <xdr:nvSpPr>
        <xdr:cNvPr id="108" name="n_4mainValue有形固定資産減価償却率">
          <a:extLst>
            <a:ext uri="{FF2B5EF4-FFF2-40B4-BE49-F238E27FC236}">
              <a16:creationId xmlns:a16="http://schemas.microsoft.com/office/drawing/2014/main" id="{961855EE-0CF6-4BDE-8875-C5C10B05791C}"/>
            </a:ext>
          </a:extLst>
        </xdr:cNvPr>
        <xdr:cNvSpPr txBox="1"/>
      </xdr:nvSpPr>
      <xdr:spPr>
        <a:xfrm>
          <a:off x="15627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1C17E0A-638D-4404-A589-D3DED7C6F13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F7F545E-8C4E-436C-A9BC-F3567AC4A52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7760EF1C-20A5-4B67-BCDF-F1B3F763B59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F4342BE-0F5C-4C36-B15F-61131A753D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88C1010-86CE-4525-925D-F774B2448A8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F1B6407-807F-448E-9AB9-A2DF7635F2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720D9B5-5AF8-43E9-BC5D-84EB45CB08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0536730-F203-4E73-8EFA-131D6F9B9F0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F2412F9-5055-412A-AB0C-63B631B419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F20E875-21A9-411E-9F81-2EFD4B96362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E885C4E-81FB-4965-8588-94A399F944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425D339-2EE4-46F5-9BAF-8729AB2BA92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0FCCFB2-3BDC-4095-82A0-349CDA237B4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年々減少傾向にあり、比較対象を大きく下回っている。本町では行政運営で極力起債を行わないよう、地方債残高の圧縮に留意した行財政運営行ってきた。しかし固定資産減価償却率は常に上昇傾向にあり、今後公共施設の更新に伴う地方債の発行も考えられる。地方債の残高と今後減少するとみられる財源に留意し、債務償還比率の維持につなげていき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0508507-1032-4469-9AD3-1556728FAC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828059B-5CB3-4C3A-BC81-0782D204053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195967A-B3D3-4F00-B53F-0833C580B2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E43ECA7-447A-4007-87AE-3D145F042FC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217F56C-71BA-4E72-AAA2-DF78D9FAC83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2DB9539-99F6-4846-AE46-9E0509800C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922C1393-69A3-4E51-8EE3-E55B0B50AD1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18D1D87-8501-454E-ACEC-9FAD84F6AC8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9601F2D-62C3-4B32-B05A-E3B680FE497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99BDF6C-48DE-4FE5-8A2F-A587676B2A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9D3DDE0-BAD9-4385-A1F1-0A8DA59BA32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0D3D267-A641-4A53-816C-1D7D5728CBD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5DC3BDC-93D5-46D5-A426-2D28B8B89F1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6909B6A-9DD2-4FDE-92F0-14BB0C34478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14899D9-3EA7-40E9-A5E4-E4D2F2BDF2C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7" name="直線コネクタ 136">
          <a:extLst>
            <a:ext uri="{FF2B5EF4-FFF2-40B4-BE49-F238E27FC236}">
              <a16:creationId xmlns:a16="http://schemas.microsoft.com/office/drawing/2014/main" id="{4A45CD19-19BB-45AA-A86B-44684E3C935F}"/>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8" name="債務償還比率最小値テキスト">
          <a:extLst>
            <a:ext uri="{FF2B5EF4-FFF2-40B4-BE49-F238E27FC236}">
              <a16:creationId xmlns:a16="http://schemas.microsoft.com/office/drawing/2014/main" id="{87E78363-C349-4C05-862C-B9F77D1BA85F}"/>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9" name="直線コネクタ 138">
          <a:extLst>
            <a:ext uri="{FF2B5EF4-FFF2-40B4-BE49-F238E27FC236}">
              <a16:creationId xmlns:a16="http://schemas.microsoft.com/office/drawing/2014/main" id="{F351E3BA-9BAB-4A46-821E-CF50DFAADB93}"/>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D707922-14AF-469B-8D52-A7D0DB98A59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CC6A679-9082-4A53-BD5F-A026E0CC800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42" name="債務償還比率平均値テキスト">
          <a:extLst>
            <a:ext uri="{FF2B5EF4-FFF2-40B4-BE49-F238E27FC236}">
              <a16:creationId xmlns:a16="http://schemas.microsoft.com/office/drawing/2014/main" id="{AF211A0A-BC14-4442-A622-A9B85DA00106}"/>
            </a:ext>
          </a:extLst>
        </xdr:cNvPr>
        <xdr:cNvSpPr txBox="1"/>
      </xdr:nvSpPr>
      <xdr:spPr>
        <a:xfrm>
          <a:off x="14846300" y="575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3" name="フローチャート: 判断 142">
          <a:extLst>
            <a:ext uri="{FF2B5EF4-FFF2-40B4-BE49-F238E27FC236}">
              <a16:creationId xmlns:a16="http://schemas.microsoft.com/office/drawing/2014/main" id="{AFB98CC5-214C-40A9-94C6-C4E366C5EF0A}"/>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4" name="フローチャート: 判断 143">
          <a:extLst>
            <a:ext uri="{FF2B5EF4-FFF2-40B4-BE49-F238E27FC236}">
              <a16:creationId xmlns:a16="http://schemas.microsoft.com/office/drawing/2014/main" id="{20D81F7F-5794-4757-913D-422B3ED96584}"/>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5" name="フローチャート: 判断 144">
          <a:extLst>
            <a:ext uri="{FF2B5EF4-FFF2-40B4-BE49-F238E27FC236}">
              <a16:creationId xmlns:a16="http://schemas.microsoft.com/office/drawing/2014/main" id="{FBE34B52-DA9F-4137-8119-16AD20DA26AF}"/>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6" name="フローチャート: 判断 145">
          <a:extLst>
            <a:ext uri="{FF2B5EF4-FFF2-40B4-BE49-F238E27FC236}">
              <a16:creationId xmlns:a16="http://schemas.microsoft.com/office/drawing/2014/main" id="{755636B0-6953-4C97-ABD8-51D6EBF7197F}"/>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7" name="フローチャート: 判断 146">
          <a:extLst>
            <a:ext uri="{FF2B5EF4-FFF2-40B4-BE49-F238E27FC236}">
              <a16:creationId xmlns:a16="http://schemas.microsoft.com/office/drawing/2014/main" id="{D1DB3C3B-762A-4BAF-8576-F2A3E54816E9}"/>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C649AA7-D05A-4837-A96B-1625E783BCE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6C004EE-F847-4D67-8CB9-4B7D32BDE40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51B1669-532A-42B9-AAD8-61FFF620760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C03221C-17DD-46A6-A53D-582D8A33CC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F11037-93A3-45AD-8C5E-AA1545510A3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150234</xdr:rowOff>
    </xdr:from>
    <xdr:to>
      <xdr:col>64</xdr:col>
      <xdr:colOff>123825</xdr:colOff>
      <xdr:row>27</xdr:row>
      <xdr:rowOff>80384</xdr:rowOff>
    </xdr:to>
    <xdr:sp macro="" textlink="">
      <xdr:nvSpPr>
        <xdr:cNvPr id="153" name="楕円 152">
          <a:extLst>
            <a:ext uri="{FF2B5EF4-FFF2-40B4-BE49-F238E27FC236}">
              <a16:creationId xmlns:a16="http://schemas.microsoft.com/office/drawing/2014/main" id="{8110F20E-2C17-45F6-B6AA-15EE8DD7ABFA}"/>
            </a:ext>
          </a:extLst>
        </xdr:cNvPr>
        <xdr:cNvSpPr/>
      </xdr:nvSpPr>
      <xdr:spPr>
        <a:xfrm>
          <a:off x="12509500" y="5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110723</xdr:rowOff>
    </xdr:from>
    <xdr:to>
      <xdr:col>60</xdr:col>
      <xdr:colOff>123825</xdr:colOff>
      <xdr:row>28</xdr:row>
      <xdr:rowOff>40873</xdr:rowOff>
    </xdr:to>
    <xdr:sp macro="" textlink="">
      <xdr:nvSpPr>
        <xdr:cNvPr id="154" name="楕円 153">
          <a:extLst>
            <a:ext uri="{FF2B5EF4-FFF2-40B4-BE49-F238E27FC236}">
              <a16:creationId xmlns:a16="http://schemas.microsoft.com/office/drawing/2014/main" id="{DE32F7A5-B3E4-47BA-940B-356DA8AAF832}"/>
            </a:ext>
          </a:extLst>
        </xdr:cNvPr>
        <xdr:cNvSpPr/>
      </xdr:nvSpPr>
      <xdr:spPr>
        <a:xfrm>
          <a:off x="11747500" y="55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29584</xdr:rowOff>
    </xdr:from>
    <xdr:to>
      <xdr:col>64</xdr:col>
      <xdr:colOff>73025</xdr:colOff>
      <xdr:row>27</xdr:row>
      <xdr:rowOff>161523</xdr:rowOff>
    </xdr:to>
    <xdr:cxnSp macro="">
      <xdr:nvCxnSpPr>
        <xdr:cNvPr id="155" name="直線コネクタ 154">
          <a:extLst>
            <a:ext uri="{FF2B5EF4-FFF2-40B4-BE49-F238E27FC236}">
              <a16:creationId xmlns:a16="http://schemas.microsoft.com/office/drawing/2014/main" id="{DB2EB06A-B281-47B7-998A-E414983EFE69}"/>
            </a:ext>
          </a:extLst>
        </xdr:cNvPr>
        <xdr:cNvCxnSpPr/>
      </xdr:nvCxnSpPr>
      <xdr:spPr>
        <a:xfrm flipV="1">
          <a:off x="11798300" y="5430259"/>
          <a:ext cx="7620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6" name="n_1aveValue債務償還比率">
          <a:extLst>
            <a:ext uri="{FF2B5EF4-FFF2-40B4-BE49-F238E27FC236}">
              <a16:creationId xmlns:a16="http://schemas.microsoft.com/office/drawing/2014/main" id="{8833E7ED-B9D0-4C65-B349-D7FCED168F2C}"/>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7" name="n_2aveValue債務償還比率">
          <a:extLst>
            <a:ext uri="{FF2B5EF4-FFF2-40B4-BE49-F238E27FC236}">
              <a16:creationId xmlns:a16="http://schemas.microsoft.com/office/drawing/2014/main" id="{F9B9A093-470D-4E3D-B816-09F309CC3467}"/>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58" name="n_3aveValue債務償還比率">
          <a:extLst>
            <a:ext uri="{FF2B5EF4-FFF2-40B4-BE49-F238E27FC236}">
              <a16:creationId xmlns:a16="http://schemas.microsoft.com/office/drawing/2014/main" id="{B8F4C66A-7470-4976-A446-2E4706920600}"/>
            </a:ext>
          </a:extLst>
        </xdr:cNvPr>
        <xdr:cNvSpPr txBox="1"/>
      </xdr:nvSpPr>
      <xdr:spPr>
        <a:xfrm>
          <a:off x="12325427" y="60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9" name="n_4aveValue債務償還比率">
          <a:extLst>
            <a:ext uri="{FF2B5EF4-FFF2-40B4-BE49-F238E27FC236}">
              <a16:creationId xmlns:a16="http://schemas.microsoft.com/office/drawing/2014/main" id="{AAD104CC-2312-448C-AE94-E4EEEE52F703}"/>
            </a:ext>
          </a:extLst>
        </xdr:cNvPr>
        <xdr:cNvSpPr txBox="1"/>
      </xdr:nvSpPr>
      <xdr:spPr>
        <a:xfrm>
          <a:off x="11563427" y="60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96911</xdr:rowOff>
    </xdr:from>
    <xdr:ext cx="405111" cy="259045"/>
    <xdr:sp macro="" textlink="">
      <xdr:nvSpPr>
        <xdr:cNvPr id="160" name="n_3mainValue債務償還比率">
          <a:extLst>
            <a:ext uri="{FF2B5EF4-FFF2-40B4-BE49-F238E27FC236}">
              <a16:creationId xmlns:a16="http://schemas.microsoft.com/office/drawing/2014/main" id="{93BD2ABC-77D9-4607-8959-1D9553ABC9AA}"/>
            </a:ext>
          </a:extLst>
        </xdr:cNvPr>
        <xdr:cNvSpPr txBox="1"/>
      </xdr:nvSpPr>
      <xdr:spPr>
        <a:xfrm>
          <a:off x="12357744" y="515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57400</xdr:rowOff>
    </xdr:from>
    <xdr:ext cx="469744" cy="259045"/>
    <xdr:sp macro="" textlink="">
      <xdr:nvSpPr>
        <xdr:cNvPr id="161" name="n_4mainValue債務償還比率">
          <a:extLst>
            <a:ext uri="{FF2B5EF4-FFF2-40B4-BE49-F238E27FC236}">
              <a16:creationId xmlns:a16="http://schemas.microsoft.com/office/drawing/2014/main" id="{265FDAB0-9934-49E6-97CC-99BCF8D59B8D}"/>
            </a:ext>
          </a:extLst>
        </xdr:cNvPr>
        <xdr:cNvSpPr txBox="1"/>
      </xdr:nvSpPr>
      <xdr:spPr>
        <a:xfrm>
          <a:off x="11563427" y="528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592E83D8-4E5A-4609-9175-E7D598C0D3A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CE8669D3-854A-4708-8674-26C64B15A8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FC41FE97-3C57-46A3-9BC9-E1C58CA035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893B3500-7737-4F96-9EBB-68047ED11E4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C3F7360C-2D4B-48A7-8BAF-70D07902EBC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356DA20E-F367-41FC-838D-B43EFC2E91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B67CC1-913B-4A7C-8E34-14EBECAF6B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CEDEE2-581B-419E-8582-D548924019A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A69243-5AAF-4909-B23C-EA3C10E1CC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A17162-4963-475F-B2C3-C859577752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36F3E9-2FEC-434A-BA05-6B6BF336FD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7812C2-FDB2-45F0-9ED1-775F9CEA80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AF0474-0059-4E2D-8F28-B077FC3232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A8D3A4-7938-40C4-92F8-044DD54433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521FA7-DF5B-4FC0-9656-030AB663AC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F3F34B-1689-47A1-B0DF-186A31D7E5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12,142
11,657
100.64
13,662,213
13,211,212
388,150
4,698,317
4,997,271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A8B7CB-69FD-4959-AFDF-F2179A9B37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636785-5A64-4B0B-90FA-00335C2731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90EA0E-43E0-46A6-911A-ED51F0F6C3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2CCEE7-A0F9-4E87-A15D-C487E89DAB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DEEC43-1915-4CC1-BCDB-FFB58CC823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813E8A-57B4-4F2B-B334-7DB6D65367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CE58FA-8283-464B-83CF-4FC3B77B23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DDE612-7C83-468F-83A0-C220C6DCA5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70E4BA-4A63-4972-8BD0-FF061EEE54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201199-BB41-4D54-A724-ABE43CC9D8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6E401D-53D2-48F8-B0DB-B2AA7307AE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8ECE51-BF48-47FA-A55A-405A135156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0488CA-25B1-418E-8A83-0DA61C4865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B142B8-9159-42DC-AA8C-BFE9546B54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949B94-A549-4ADA-8302-2DE1E57470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2EC99F-8731-45DB-8A2D-C7C9D619EE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B5BBB5-CEF7-436D-B220-2585B500C4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E049AF-9A21-4CFA-B411-8263423F40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CB018F-98A8-4A80-86AC-3E9ABA9923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B2A356-08D5-46E9-B64C-0FE0689B65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83BC54-B0B4-46B4-8662-05437D7973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D6D365-BB7C-4551-8624-692A780C9E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50C4D6-3CE0-421C-8333-FD7BFC8FE1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AE9233F-6AF3-4028-A8D4-9A8DB6808C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6136F3-B422-462C-A8B6-A196479557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84C15-C42A-4B68-9316-E96A8FCED5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3AFC74-A02E-4742-8D76-BD3741D580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4FF0B9-41B2-452B-B7CA-F744A2FA95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116109-4A91-49EA-82FB-2C9903A035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DB3BBA-33C2-442B-83AA-D6FE83A5B9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CBF61B-6744-4486-B0BE-F82DB48DB4D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C90C0F-29C4-4AC5-8205-CEC7EFDF2A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BB6693-E6D6-4DC1-94E9-0D756E3B52F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EF5890-537B-4E1C-9DAC-352426781B5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7B27C79-C779-4071-9A48-06DFE378797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764C80-90DE-475A-88A4-556D68A2352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0B86FA-C568-4AAD-95AC-72766F85FB1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E4C701-3956-4DF2-B11C-08FBE2CB6A1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C16B02-EFAB-419C-AF7C-DB65FCBA854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33A1AF7-9787-4937-8AC9-ACC06F303D1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E61237C-7BA4-4DBD-BE0B-4C33FA77DD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3CFB71D-9CC4-4871-AB9E-26539DB645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30ADD74-5C3D-4C7A-A099-D7CE95916DA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12BAA17-3A6B-4AAD-9F1C-93821645E2F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DD13C1A-BB34-4EF2-A887-51CC6782D7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834E8113-4419-4AFE-9332-F915C7AD9B7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835F84FF-F348-43C9-8B88-1506352B35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71395EF6-8785-4EAF-9585-CB1DC303794F}"/>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7F99FA3A-0746-4BDA-93B4-530593F6F738}"/>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B30ABA30-EE45-451D-90AE-44308724D421}"/>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9F483D11-90F6-43EA-B34F-B6842ACDDDE5}"/>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C1781C0-6E9E-4DC3-893F-68A711D6DCB6}"/>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F15C32A8-CEAF-4765-AFE4-23B81F9170F1}"/>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826012CA-AE18-4F0C-834F-A855EA89791A}"/>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98926732-97E5-4DF4-9D25-29350DF66195}"/>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26E2602D-CD98-4403-8515-E531FBDB4ED7}"/>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897924C8-A977-4E56-9293-AB085FBCEBA5}"/>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F4201FA6-B0B1-4DB7-BA69-89965C41DB0E}"/>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859D15-50C1-4CE7-830A-F9DDD0F5842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74BBB5-E952-49B9-BD66-63F465EB92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2303F1-C5B0-44E4-BA88-5C95FAF6EE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1169FF8-7A42-4FCF-8AEB-61DF861FE1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C18B3C8-B0CF-4F81-9FC0-145AAD9264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44994</xdr:rowOff>
    </xdr:from>
    <xdr:to>
      <xdr:col>24</xdr:col>
      <xdr:colOff>114300</xdr:colOff>
      <xdr:row>38</xdr:row>
      <xdr:rowOff>146594</xdr:rowOff>
    </xdr:to>
    <xdr:sp macro="" textlink="">
      <xdr:nvSpPr>
        <xdr:cNvPr id="75" name="楕円 74">
          <a:extLst>
            <a:ext uri="{FF2B5EF4-FFF2-40B4-BE49-F238E27FC236}">
              <a16:creationId xmlns:a16="http://schemas.microsoft.com/office/drawing/2014/main" id="{89D6A21A-07BB-4208-A086-EB609B0DC335}"/>
            </a:ext>
          </a:extLst>
        </xdr:cNvPr>
        <xdr:cNvSpPr/>
      </xdr:nvSpPr>
      <xdr:spPr>
        <a:xfrm>
          <a:off x="4584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23421</xdr:rowOff>
    </xdr:from>
    <xdr:ext cx="405111" cy="259045"/>
    <xdr:sp macro="" textlink="">
      <xdr:nvSpPr>
        <xdr:cNvPr id="76" name="【道路】&#10;有形固定資産減価償却率該当値テキスト">
          <a:extLst>
            <a:ext uri="{FF2B5EF4-FFF2-40B4-BE49-F238E27FC236}">
              <a16:creationId xmlns:a16="http://schemas.microsoft.com/office/drawing/2014/main" id="{1242493E-50EC-45E3-9C9F-BEA1D16980AB}"/>
            </a:ext>
          </a:extLst>
        </xdr:cNvPr>
        <xdr:cNvSpPr txBox="1"/>
      </xdr:nvSpPr>
      <xdr:spPr>
        <a:xfrm>
          <a:off x="4673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157661</xdr:rowOff>
    </xdr:from>
    <xdr:to>
      <xdr:col>20</xdr:col>
      <xdr:colOff>38100</xdr:colOff>
      <xdr:row>38</xdr:row>
      <xdr:rowOff>87812</xdr:rowOff>
    </xdr:to>
    <xdr:sp macro="" textlink="">
      <xdr:nvSpPr>
        <xdr:cNvPr id="77" name="楕円 76">
          <a:extLst>
            <a:ext uri="{FF2B5EF4-FFF2-40B4-BE49-F238E27FC236}">
              <a16:creationId xmlns:a16="http://schemas.microsoft.com/office/drawing/2014/main" id="{358D2FFD-5539-4ED4-99FA-12CA267CA578}"/>
            </a:ext>
          </a:extLst>
        </xdr:cNvPr>
        <xdr:cNvSpPr/>
      </xdr:nvSpPr>
      <xdr:spPr>
        <a:xfrm>
          <a:off x="3746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37012</xdr:rowOff>
    </xdr:from>
    <xdr:to>
      <xdr:col>24</xdr:col>
      <xdr:colOff>63500</xdr:colOff>
      <xdr:row>38</xdr:row>
      <xdr:rowOff>95794</xdr:rowOff>
    </xdr:to>
    <xdr:cxnSp macro="">
      <xdr:nvCxnSpPr>
        <xdr:cNvPr id="78" name="直線コネクタ 77">
          <a:extLst>
            <a:ext uri="{FF2B5EF4-FFF2-40B4-BE49-F238E27FC236}">
              <a16:creationId xmlns:a16="http://schemas.microsoft.com/office/drawing/2014/main" id="{2CBCB167-E8EF-49F3-8864-3B7D3791F2BD}"/>
            </a:ext>
          </a:extLst>
        </xdr:cNvPr>
        <xdr:cNvCxnSpPr/>
      </xdr:nvCxnSpPr>
      <xdr:spPr>
        <a:xfrm>
          <a:off x="3797300" y="65521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9" name="楕円 78">
          <a:extLst>
            <a:ext uri="{FF2B5EF4-FFF2-40B4-BE49-F238E27FC236}">
              <a16:creationId xmlns:a16="http://schemas.microsoft.com/office/drawing/2014/main" id="{889B5C1F-CD20-412C-B6A4-3C21248EE97C}"/>
            </a:ext>
          </a:extLst>
        </xdr:cNvPr>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37012</xdr:rowOff>
    </xdr:to>
    <xdr:cxnSp macro="">
      <xdr:nvCxnSpPr>
        <xdr:cNvPr id="80" name="直線コネクタ 79">
          <a:extLst>
            <a:ext uri="{FF2B5EF4-FFF2-40B4-BE49-F238E27FC236}">
              <a16:creationId xmlns:a16="http://schemas.microsoft.com/office/drawing/2014/main" id="{0C427B54-F236-4E19-BBCD-E4B5042079AF}"/>
            </a:ext>
          </a:extLst>
        </xdr:cNvPr>
        <xdr:cNvCxnSpPr/>
      </xdr:nvCxnSpPr>
      <xdr:spPr>
        <a:xfrm>
          <a:off x="2908300" y="65063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46627</xdr:rowOff>
    </xdr:from>
    <xdr:to>
      <xdr:col>10</xdr:col>
      <xdr:colOff>165100</xdr:colOff>
      <xdr:row>37</xdr:row>
      <xdr:rowOff>148227</xdr:rowOff>
    </xdr:to>
    <xdr:sp macro="" textlink="">
      <xdr:nvSpPr>
        <xdr:cNvPr id="81" name="楕円 80">
          <a:extLst>
            <a:ext uri="{FF2B5EF4-FFF2-40B4-BE49-F238E27FC236}">
              <a16:creationId xmlns:a16="http://schemas.microsoft.com/office/drawing/2014/main" id="{40CCC162-4FB3-4DE5-B8A8-03BBC5422321}"/>
            </a:ext>
          </a:extLst>
        </xdr:cNvPr>
        <xdr:cNvSpPr/>
      </xdr:nvSpPr>
      <xdr:spPr>
        <a:xfrm>
          <a:off x="1968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97427</xdr:rowOff>
    </xdr:from>
    <xdr:to>
      <xdr:col>15</xdr:col>
      <xdr:colOff>50800</xdr:colOff>
      <xdr:row>37</xdr:row>
      <xdr:rowOff>162741</xdr:rowOff>
    </xdr:to>
    <xdr:cxnSp macro="">
      <xdr:nvCxnSpPr>
        <xdr:cNvPr id="82" name="直線コネクタ 81">
          <a:extLst>
            <a:ext uri="{FF2B5EF4-FFF2-40B4-BE49-F238E27FC236}">
              <a16:creationId xmlns:a16="http://schemas.microsoft.com/office/drawing/2014/main" id="{24B2256D-1280-475C-9CA5-C17F87E20065}"/>
            </a:ext>
          </a:extLst>
        </xdr:cNvPr>
        <xdr:cNvCxnSpPr/>
      </xdr:nvCxnSpPr>
      <xdr:spPr>
        <a:xfrm>
          <a:off x="2019300" y="64410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3" name="楕円 82">
          <a:extLst>
            <a:ext uri="{FF2B5EF4-FFF2-40B4-BE49-F238E27FC236}">
              <a16:creationId xmlns:a16="http://schemas.microsoft.com/office/drawing/2014/main" id="{2E3A9AFA-30C3-4A02-82CD-6CEE543F71DA}"/>
            </a:ext>
          </a:extLst>
        </xdr:cNvPr>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97427</xdr:rowOff>
    </xdr:to>
    <xdr:cxnSp macro="">
      <xdr:nvCxnSpPr>
        <xdr:cNvPr id="84" name="直線コネクタ 83">
          <a:extLst>
            <a:ext uri="{FF2B5EF4-FFF2-40B4-BE49-F238E27FC236}">
              <a16:creationId xmlns:a16="http://schemas.microsoft.com/office/drawing/2014/main" id="{3233667A-326C-426E-A222-F63445FF794D}"/>
            </a:ext>
          </a:extLst>
        </xdr:cNvPr>
        <xdr:cNvCxnSpPr/>
      </xdr:nvCxnSpPr>
      <xdr:spPr>
        <a:xfrm>
          <a:off x="1130300" y="63790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BC203B54-FC76-4BD5-AE60-C0F927B369FD}"/>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CFD03B6F-24FA-4779-ADDA-F8DA7500B7E2}"/>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2638C65D-B8F6-4E09-9C23-85C8DEFDF37E}"/>
            </a:ext>
          </a:extLst>
        </xdr:cNvPr>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1667AE53-D275-4B1D-B33C-43ADC61D98B9}"/>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78939</xdr:rowOff>
    </xdr:from>
    <xdr:ext cx="405111" cy="259045"/>
    <xdr:sp macro="" textlink="">
      <xdr:nvSpPr>
        <xdr:cNvPr id="89" name="n_1mainValue【道路】&#10;有形固定資産減価償却率">
          <a:extLst>
            <a:ext uri="{FF2B5EF4-FFF2-40B4-BE49-F238E27FC236}">
              <a16:creationId xmlns:a16="http://schemas.microsoft.com/office/drawing/2014/main" id="{ACF1C66E-61D1-46BB-8425-3E46A5DC82A9}"/>
            </a:ext>
          </a:extLst>
        </xdr:cNvPr>
        <xdr:cNvSpPr txBox="1"/>
      </xdr:nvSpPr>
      <xdr:spPr>
        <a:xfrm>
          <a:off x="35820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90" name="n_2mainValue【道路】&#10;有形固定資産減価償却率">
          <a:extLst>
            <a:ext uri="{FF2B5EF4-FFF2-40B4-BE49-F238E27FC236}">
              <a16:creationId xmlns:a16="http://schemas.microsoft.com/office/drawing/2014/main" id="{F5B9DC8D-02A0-4FA4-AAB6-07BD6AE13BB3}"/>
            </a:ext>
          </a:extLst>
        </xdr:cNvPr>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91" name="n_3mainValue【道路】&#10;有形固定資産減価償却率">
          <a:extLst>
            <a:ext uri="{FF2B5EF4-FFF2-40B4-BE49-F238E27FC236}">
              <a16:creationId xmlns:a16="http://schemas.microsoft.com/office/drawing/2014/main" id="{E20C6EF6-231A-4D79-A8DC-E10F7899E75D}"/>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2" name="n_4mainValue【道路】&#10;有形固定資産減価償却率">
          <a:extLst>
            <a:ext uri="{FF2B5EF4-FFF2-40B4-BE49-F238E27FC236}">
              <a16:creationId xmlns:a16="http://schemas.microsoft.com/office/drawing/2014/main" id="{9505A3A3-EA4E-4553-B200-55276B04A7A7}"/>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B7D386B0-4D25-4F19-9F84-2D54001A25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85B5492-649E-464F-B414-AD99DE9941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49C00460-1FF9-417F-8995-B8E8242033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8FEBC733-A904-433D-BFD5-29E87343AF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DB26C562-6430-48B4-B53C-41C238EF06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A8BF115-6829-4573-8EE9-19712E208B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5A68266-8B40-4543-9C4C-D390BF09EE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8B77257-D948-4F50-959F-BD1B4583AA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052F9F8-85D7-422F-BA74-36A7B715779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D20AA387-93A4-48B5-86D5-4162976D7F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13497964-5001-46F9-9919-9BA80E1CD208}"/>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A72336F6-5961-4108-BFD5-2EB71B158F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915F6579-0447-43D1-B096-AD125B1C33A8}"/>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F30AA27B-4D47-4D8D-BF45-54057A029D1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540C3CA-9618-4849-B306-21D01829D14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76D8B015-FF43-4537-B03A-9451E847569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55FAA615-445E-4292-96CB-04BD6C9CFB4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8BF573FA-8C32-4FCB-AA20-951819A4E43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4534E4AB-B67C-41C9-9198-7A86F36EB69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EBEFA479-1F48-48DB-B1F9-AC9CA4A6A8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43C13557-5E8F-46A0-84EA-2E56D1E96EC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89B5AF3-F023-4B52-8B83-798D4698F2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8D76A786-6D82-4DD8-90E8-E7C0218DCEF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9C4D6379-36AE-4810-BC91-DF4371C7D7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811CDA9F-3998-47BA-8677-661DEC515F6D}"/>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84A380FD-B08D-4103-9A18-3A319D5ACE83}"/>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DE251B92-9B66-4626-9364-7F2799BCFDB5}"/>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34785105-EB2E-4F03-B35C-015380C1C172}"/>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6FB0DD0D-F3F0-4D89-92A2-DC1AFDC93E58}"/>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34B168BA-A619-43EA-AD61-7D1656F0058E}"/>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67B748F6-0BDE-4B55-BDD3-169FDEDFEE73}"/>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5C62F185-79B3-4290-B80C-434B74D18616}"/>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F3ADF6F2-CC21-4530-ADB8-57FD83276E08}"/>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271B86D3-0BF3-471E-B9E3-168EA45EFAE9}"/>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3B6C47FD-FD45-49A5-BCE7-82F3C33807BD}"/>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DC7FB7-29BA-48D3-92E3-D491FF471C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CED024-6DDC-45C5-BE25-52BCCFB774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A00B9F-916C-4047-A23D-D6702F37C3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9A697AB-70EA-4CD8-9EF9-86C6FB9243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99EC81E-27DB-454D-993A-83BA47FD7D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153835</xdr:rowOff>
    </xdr:from>
    <xdr:to>
      <xdr:col>55</xdr:col>
      <xdr:colOff>50800</xdr:colOff>
      <xdr:row>38</xdr:row>
      <xdr:rowOff>83986</xdr:rowOff>
    </xdr:to>
    <xdr:sp macro="" textlink="">
      <xdr:nvSpPr>
        <xdr:cNvPr id="133" name="楕円 132">
          <a:extLst>
            <a:ext uri="{FF2B5EF4-FFF2-40B4-BE49-F238E27FC236}">
              <a16:creationId xmlns:a16="http://schemas.microsoft.com/office/drawing/2014/main" id="{387D2BE5-2837-4787-92B4-AA9D081BD6E9}"/>
            </a:ext>
          </a:extLst>
        </xdr:cNvPr>
        <xdr:cNvSpPr/>
      </xdr:nvSpPr>
      <xdr:spPr>
        <a:xfrm>
          <a:off x="10426700" y="64974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5262</xdr:rowOff>
    </xdr:from>
    <xdr:ext cx="534377" cy="259045"/>
    <xdr:sp macro="" textlink="">
      <xdr:nvSpPr>
        <xdr:cNvPr id="134" name="【道路】&#10;一人当たり延長該当値テキスト">
          <a:extLst>
            <a:ext uri="{FF2B5EF4-FFF2-40B4-BE49-F238E27FC236}">
              <a16:creationId xmlns:a16="http://schemas.microsoft.com/office/drawing/2014/main" id="{5186CBA7-24EB-4F7A-8236-F2FD664C6F29}"/>
            </a:ext>
          </a:extLst>
        </xdr:cNvPr>
        <xdr:cNvSpPr txBox="1"/>
      </xdr:nvSpPr>
      <xdr:spPr>
        <a:xfrm>
          <a:off x="10515600" y="63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105048</xdr:rowOff>
    </xdr:from>
    <xdr:to>
      <xdr:col>50</xdr:col>
      <xdr:colOff>165100</xdr:colOff>
      <xdr:row>39</xdr:row>
      <xdr:rowOff>35198</xdr:rowOff>
    </xdr:to>
    <xdr:sp macro="" textlink="">
      <xdr:nvSpPr>
        <xdr:cNvPr id="135" name="楕円 134">
          <a:extLst>
            <a:ext uri="{FF2B5EF4-FFF2-40B4-BE49-F238E27FC236}">
              <a16:creationId xmlns:a16="http://schemas.microsoft.com/office/drawing/2014/main" id="{40CE11AF-DE64-410F-92E0-C8C1CED0DF56}"/>
            </a:ext>
          </a:extLst>
        </xdr:cNvPr>
        <xdr:cNvSpPr/>
      </xdr:nvSpPr>
      <xdr:spPr>
        <a:xfrm>
          <a:off x="9588500" y="6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33185</xdr:rowOff>
    </xdr:from>
    <xdr:to>
      <xdr:col>55</xdr:col>
      <xdr:colOff>0</xdr:colOff>
      <xdr:row>38</xdr:row>
      <xdr:rowOff>155848</xdr:rowOff>
    </xdr:to>
    <xdr:cxnSp macro="">
      <xdr:nvCxnSpPr>
        <xdr:cNvPr id="136" name="直線コネクタ 135">
          <a:extLst>
            <a:ext uri="{FF2B5EF4-FFF2-40B4-BE49-F238E27FC236}">
              <a16:creationId xmlns:a16="http://schemas.microsoft.com/office/drawing/2014/main" id="{8229F162-CE9F-47CE-84E0-CCB3B3D45478}"/>
            </a:ext>
          </a:extLst>
        </xdr:cNvPr>
        <xdr:cNvCxnSpPr/>
      </xdr:nvCxnSpPr>
      <xdr:spPr>
        <a:xfrm flipV="1">
          <a:off x="9639300" y="6548285"/>
          <a:ext cx="838200" cy="1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108858</xdr:rowOff>
    </xdr:from>
    <xdr:to>
      <xdr:col>46</xdr:col>
      <xdr:colOff>38100</xdr:colOff>
      <xdr:row>39</xdr:row>
      <xdr:rowOff>39008</xdr:rowOff>
    </xdr:to>
    <xdr:sp macro="" textlink="">
      <xdr:nvSpPr>
        <xdr:cNvPr id="137" name="楕円 136">
          <a:extLst>
            <a:ext uri="{FF2B5EF4-FFF2-40B4-BE49-F238E27FC236}">
              <a16:creationId xmlns:a16="http://schemas.microsoft.com/office/drawing/2014/main" id="{A7F0A6DE-C709-4559-9BFE-C92256DD2D6C}"/>
            </a:ext>
          </a:extLst>
        </xdr:cNvPr>
        <xdr:cNvSpPr/>
      </xdr:nvSpPr>
      <xdr:spPr>
        <a:xfrm>
          <a:off x="8699500" y="6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155848</xdr:rowOff>
    </xdr:from>
    <xdr:to>
      <xdr:col>50</xdr:col>
      <xdr:colOff>114300</xdr:colOff>
      <xdr:row>38</xdr:row>
      <xdr:rowOff>159658</xdr:rowOff>
    </xdr:to>
    <xdr:cxnSp macro="">
      <xdr:nvCxnSpPr>
        <xdr:cNvPr id="138" name="直線コネクタ 137">
          <a:extLst>
            <a:ext uri="{FF2B5EF4-FFF2-40B4-BE49-F238E27FC236}">
              <a16:creationId xmlns:a16="http://schemas.microsoft.com/office/drawing/2014/main" id="{DAEED234-A13F-4D75-ADDF-2F9D0CE6DA4A}"/>
            </a:ext>
          </a:extLst>
        </xdr:cNvPr>
        <xdr:cNvCxnSpPr/>
      </xdr:nvCxnSpPr>
      <xdr:spPr>
        <a:xfrm flipV="1">
          <a:off x="8750300" y="667094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131814</xdr:rowOff>
    </xdr:from>
    <xdr:to>
      <xdr:col>41</xdr:col>
      <xdr:colOff>101600</xdr:colOff>
      <xdr:row>39</xdr:row>
      <xdr:rowOff>61964</xdr:rowOff>
    </xdr:to>
    <xdr:sp macro="" textlink="">
      <xdr:nvSpPr>
        <xdr:cNvPr id="139" name="楕円 138">
          <a:extLst>
            <a:ext uri="{FF2B5EF4-FFF2-40B4-BE49-F238E27FC236}">
              <a16:creationId xmlns:a16="http://schemas.microsoft.com/office/drawing/2014/main" id="{1987F574-2C8E-495B-B6BC-22FF209EB996}"/>
            </a:ext>
          </a:extLst>
        </xdr:cNvPr>
        <xdr:cNvSpPr/>
      </xdr:nvSpPr>
      <xdr:spPr>
        <a:xfrm>
          <a:off x="7810500" y="6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159658</xdr:rowOff>
    </xdr:from>
    <xdr:to>
      <xdr:col>45</xdr:col>
      <xdr:colOff>177800</xdr:colOff>
      <xdr:row>39</xdr:row>
      <xdr:rowOff>11164</xdr:rowOff>
    </xdr:to>
    <xdr:cxnSp macro="">
      <xdr:nvCxnSpPr>
        <xdr:cNvPr id="140" name="直線コネクタ 139">
          <a:extLst>
            <a:ext uri="{FF2B5EF4-FFF2-40B4-BE49-F238E27FC236}">
              <a16:creationId xmlns:a16="http://schemas.microsoft.com/office/drawing/2014/main" id="{84CAA6DE-B29C-4811-8225-DCE8AF43B8E5}"/>
            </a:ext>
          </a:extLst>
        </xdr:cNvPr>
        <xdr:cNvCxnSpPr/>
      </xdr:nvCxnSpPr>
      <xdr:spPr>
        <a:xfrm flipV="1">
          <a:off x="7861300" y="6674758"/>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144500</xdr:rowOff>
    </xdr:from>
    <xdr:to>
      <xdr:col>36</xdr:col>
      <xdr:colOff>165100</xdr:colOff>
      <xdr:row>39</xdr:row>
      <xdr:rowOff>74650</xdr:rowOff>
    </xdr:to>
    <xdr:sp macro="" textlink="">
      <xdr:nvSpPr>
        <xdr:cNvPr id="141" name="楕円 140">
          <a:extLst>
            <a:ext uri="{FF2B5EF4-FFF2-40B4-BE49-F238E27FC236}">
              <a16:creationId xmlns:a16="http://schemas.microsoft.com/office/drawing/2014/main" id="{2B0A8359-1505-4748-A180-4203E920A9EF}"/>
            </a:ext>
          </a:extLst>
        </xdr:cNvPr>
        <xdr:cNvSpPr/>
      </xdr:nvSpPr>
      <xdr:spPr>
        <a:xfrm>
          <a:off x="6921500" y="66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11164</xdr:rowOff>
    </xdr:from>
    <xdr:to>
      <xdr:col>41</xdr:col>
      <xdr:colOff>50800</xdr:colOff>
      <xdr:row>39</xdr:row>
      <xdr:rowOff>23850</xdr:rowOff>
    </xdr:to>
    <xdr:cxnSp macro="">
      <xdr:nvCxnSpPr>
        <xdr:cNvPr id="142" name="直線コネクタ 141">
          <a:extLst>
            <a:ext uri="{FF2B5EF4-FFF2-40B4-BE49-F238E27FC236}">
              <a16:creationId xmlns:a16="http://schemas.microsoft.com/office/drawing/2014/main" id="{EEA2E249-51C5-48C6-BA4B-99F57A06B947}"/>
            </a:ext>
          </a:extLst>
        </xdr:cNvPr>
        <xdr:cNvCxnSpPr/>
      </xdr:nvCxnSpPr>
      <xdr:spPr>
        <a:xfrm flipV="1">
          <a:off x="6972300" y="669771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649C4F23-DD7D-49FA-AE90-25CA468C130B}"/>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7699D9F6-FC9D-40D1-A30B-8240BC37F25F}"/>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EED0D5C6-92CA-4A7A-9646-25E27A3DF70C}"/>
            </a:ext>
          </a:extLst>
        </xdr:cNvPr>
        <xdr:cNvSpPr txBox="1"/>
      </xdr:nvSpPr>
      <xdr:spPr>
        <a:xfrm>
          <a:off x="7594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macro="" textlink="">
      <xdr:nvSpPr>
        <xdr:cNvPr id="146" name="n_4aveValue【道路】&#10;一人当たり延長">
          <a:extLst>
            <a:ext uri="{FF2B5EF4-FFF2-40B4-BE49-F238E27FC236}">
              <a16:creationId xmlns:a16="http://schemas.microsoft.com/office/drawing/2014/main" id="{5E76A9C0-E28A-4E7A-92C5-E69A80538BBB}"/>
            </a:ext>
          </a:extLst>
        </xdr:cNvPr>
        <xdr:cNvSpPr txBox="1"/>
      </xdr:nvSpPr>
      <xdr:spPr>
        <a:xfrm>
          <a:off x="6705111" y="69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51725</xdr:rowOff>
    </xdr:from>
    <xdr:ext cx="534377" cy="259045"/>
    <xdr:sp macro="" textlink="">
      <xdr:nvSpPr>
        <xdr:cNvPr id="147" name="n_1mainValue【道路】&#10;一人当たり延長">
          <a:extLst>
            <a:ext uri="{FF2B5EF4-FFF2-40B4-BE49-F238E27FC236}">
              <a16:creationId xmlns:a16="http://schemas.microsoft.com/office/drawing/2014/main" id="{E12E0609-70DA-4094-B109-AAC3CBEEC62D}"/>
            </a:ext>
          </a:extLst>
        </xdr:cNvPr>
        <xdr:cNvSpPr txBox="1"/>
      </xdr:nvSpPr>
      <xdr:spPr>
        <a:xfrm>
          <a:off x="9359411" y="63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55535</xdr:rowOff>
    </xdr:from>
    <xdr:ext cx="534377" cy="259045"/>
    <xdr:sp macro="" textlink="">
      <xdr:nvSpPr>
        <xdr:cNvPr id="148" name="n_2mainValue【道路】&#10;一人当たり延長">
          <a:extLst>
            <a:ext uri="{FF2B5EF4-FFF2-40B4-BE49-F238E27FC236}">
              <a16:creationId xmlns:a16="http://schemas.microsoft.com/office/drawing/2014/main" id="{A913AFDE-22DF-44F9-84B7-BAF761E68B9A}"/>
            </a:ext>
          </a:extLst>
        </xdr:cNvPr>
        <xdr:cNvSpPr txBox="1"/>
      </xdr:nvSpPr>
      <xdr:spPr>
        <a:xfrm>
          <a:off x="8483111" y="639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78490</xdr:rowOff>
    </xdr:from>
    <xdr:ext cx="534377" cy="259045"/>
    <xdr:sp macro="" textlink="">
      <xdr:nvSpPr>
        <xdr:cNvPr id="149" name="n_3mainValue【道路】&#10;一人当たり延長">
          <a:extLst>
            <a:ext uri="{FF2B5EF4-FFF2-40B4-BE49-F238E27FC236}">
              <a16:creationId xmlns:a16="http://schemas.microsoft.com/office/drawing/2014/main" id="{77C4D372-5E93-4226-9E06-F5AD430617E4}"/>
            </a:ext>
          </a:extLst>
        </xdr:cNvPr>
        <xdr:cNvSpPr txBox="1"/>
      </xdr:nvSpPr>
      <xdr:spPr>
        <a:xfrm>
          <a:off x="7594111" y="6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91177</xdr:rowOff>
    </xdr:from>
    <xdr:ext cx="534377" cy="259045"/>
    <xdr:sp macro="" textlink="">
      <xdr:nvSpPr>
        <xdr:cNvPr id="150" name="n_4mainValue【道路】&#10;一人当たり延長">
          <a:extLst>
            <a:ext uri="{FF2B5EF4-FFF2-40B4-BE49-F238E27FC236}">
              <a16:creationId xmlns:a16="http://schemas.microsoft.com/office/drawing/2014/main" id="{80D4A5C4-0107-4288-B01D-0D6B2D6CDE31}"/>
            </a:ext>
          </a:extLst>
        </xdr:cNvPr>
        <xdr:cNvSpPr txBox="1"/>
      </xdr:nvSpPr>
      <xdr:spPr>
        <a:xfrm>
          <a:off x="6705111" y="64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C64482B-1224-44C2-9646-132BB219CF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951943C-8ACA-4EF3-B72C-36CCEECF61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2E87B8F-6DAC-4A74-BE49-3E83B11268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D120186-4D53-44C9-9717-CD8158F79E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CC5540F-65F9-496E-873D-0C85302EC8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ABBC89B-15BC-45A4-A420-1E4B480D65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ADD4F3C-D160-4DFB-90CA-C00BECE4D3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580F415-2F4F-4E73-B489-C19FE22D9B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E21BA09-E53A-4729-821D-8EED062DB3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49D8302-98FA-44D7-8EF6-8D2A8E307E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F0A5175-DE85-4C81-B09E-CFA1B9926B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C2F375D-8B73-4137-AE42-92541845641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6FABAC5-BC6E-4DA8-B0F5-F0943EC89CB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CB6BCD47-3FFB-44FA-BDCA-C5C1ADEDBA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60CE010-0D0A-47E1-83E6-C5D623AF2E1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5500F5E-70A4-4081-8E88-39B83ADAB42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2CC0ECC-87C9-4253-93FC-E97044911C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A7DC065-541B-4D40-9C49-F0D622B7FE0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8EB70D2B-AB60-4F51-90A6-DF98D072B88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7ECB042-F8A2-46C6-AA1F-19A64006B83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89B8C613-7B21-4B6D-95B1-0AF552D2B9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C113CBD-70F9-4CE0-AD5C-51AF31598E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CC47F812-9F89-48F1-84AF-65DA5DBAC78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D2A889A-826B-4987-AB92-18CFCF6AD1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24765</xdr:rowOff>
    </xdr:from>
    <xdr:to>
      <xdr:col>24</xdr:col>
      <xdr:colOff>62865</xdr:colOff>
      <xdr:row>63</xdr:row>
      <xdr:rowOff>142875</xdr:rowOff>
    </xdr:to>
    <xdr:cxnSp macro="">
      <xdr:nvCxnSpPr>
        <xdr:cNvPr id="175" name="直線コネクタ 174">
          <a:extLst>
            <a:ext uri="{FF2B5EF4-FFF2-40B4-BE49-F238E27FC236}">
              <a16:creationId xmlns:a16="http://schemas.microsoft.com/office/drawing/2014/main" id="{4A6DCF58-A212-4069-89DF-67C153B11E0C}"/>
            </a:ext>
          </a:extLst>
        </xdr:cNvPr>
        <xdr:cNvCxnSpPr/>
      </xdr:nvCxnSpPr>
      <xdr:spPr>
        <a:xfrm flipV="1">
          <a:off x="4634865" y="979741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CD0E701-5173-483E-AE89-0B7762342A22}"/>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a:extLst>
            <a:ext uri="{FF2B5EF4-FFF2-40B4-BE49-F238E27FC236}">
              <a16:creationId xmlns:a16="http://schemas.microsoft.com/office/drawing/2014/main" id="{0FEB9FAC-D737-4445-AA0C-DA0209AD738B}"/>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142892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5048197-2347-4820-82A3-A3AA914C29AD}"/>
            </a:ext>
          </a:extLst>
        </xdr:cNvPr>
        <xdr:cNvSpPr txBox="1"/>
      </xdr:nvSpPr>
      <xdr:spPr>
        <a:xfrm>
          <a:off x="4673600" y="957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24765</xdr:rowOff>
    </xdr:from>
    <xdr:to>
      <xdr:col>24</xdr:col>
      <xdr:colOff>152400</xdr:colOff>
      <xdr:row>57</xdr:row>
      <xdr:rowOff>24765</xdr:rowOff>
    </xdr:to>
    <xdr:cxnSp macro="">
      <xdr:nvCxnSpPr>
        <xdr:cNvPr id="179" name="直線コネクタ 178">
          <a:extLst>
            <a:ext uri="{FF2B5EF4-FFF2-40B4-BE49-F238E27FC236}">
              <a16:creationId xmlns:a16="http://schemas.microsoft.com/office/drawing/2014/main" id="{F8A1F0DB-E89E-4B26-84E8-628F838FA5A5}"/>
            </a:ext>
          </a:extLst>
        </xdr:cNvPr>
        <xdr:cNvCxnSpPr/>
      </xdr:nvCxnSpPr>
      <xdr:spPr>
        <a:xfrm>
          <a:off x="4546600" y="979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11447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8D20533C-BAB9-473B-A29F-E21C8F0CA342}"/>
            </a:ext>
          </a:extLst>
        </xdr:cNvPr>
        <xdr:cNvSpPr txBox="1"/>
      </xdr:nvSpPr>
      <xdr:spPr>
        <a:xfrm>
          <a:off x="4673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1" name="フローチャート: 判断 180">
          <a:extLst>
            <a:ext uri="{FF2B5EF4-FFF2-40B4-BE49-F238E27FC236}">
              <a16:creationId xmlns:a16="http://schemas.microsoft.com/office/drawing/2014/main" id="{CD7F356B-90AA-47FF-AAAD-9DEB3F180968}"/>
            </a:ext>
          </a:extLst>
        </xdr:cNvPr>
        <xdr:cNvSpPr/>
      </xdr:nvSpPr>
      <xdr:spPr>
        <a:xfrm>
          <a:off x="4584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a:extLst>
            <a:ext uri="{FF2B5EF4-FFF2-40B4-BE49-F238E27FC236}">
              <a16:creationId xmlns:a16="http://schemas.microsoft.com/office/drawing/2014/main" id="{CBD52CAD-4A33-4224-87D1-4569E4E2DC59}"/>
            </a:ext>
          </a:extLst>
        </xdr:cNvPr>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3" name="フローチャート: 判断 182">
          <a:extLst>
            <a:ext uri="{FF2B5EF4-FFF2-40B4-BE49-F238E27FC236}">
              <a16:creationId xmlns:a16="http://schemas.microsoft.com/office/drawing/2014/main" id="{796AA17A-E8A3-432F-9B8B-AD302C3A70E4}"/>
            </a:ext>
          </a:extLst>
        </xdr:cNvPr>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4" name="フローチャート: 判断 183">
          <a:extLst>
            <a:ext uri="{FF2B5EF4-FFF2-40B4-BE49-F238E27FC236}">
              <a16:creationId xmlns:a16="http://schemas.microsoft.com/office/drawing/2014/main" id="{A00D48B1-6EFD-4912-850F-6D62F48E71B4}"/>
            </a:ext>
          </a:extLst>
        </xdr:cNvPr>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85" name="フローチャート: 判断 184">
          <a:extLst>
            <a:ext uri="{FF2B5EF4-FFF2-40B4-BE49-F238E27FC236}">
              <a16:creationId xmlns:a16="http://schemas.microsoft.com/office/drawing/2014/main" id="{6255CE1C-2D2F-408B-BB43-4273E50FBA34}"/>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AECEA7-1B3A-4896-A684-85B10587A7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3AB561-EDEE-4734-B0F4-529E581EAE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B4BE773-6ADE-4A54-AA27-8C336EBBA6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999A27E-5747-479E-89FC-8EFADB9300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97D07D3-2D7D-48CB-9156-8A92EC5AB2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145415</xdr:rowOff>
    </xdr:from>
    <xdr:to>
      <xdr:col>24</xdr:col>
      <xdr:colOff>114300</xdr:colOff>
      <xdr:row>57</xdr:row>
      <xdr:rowOff>75565</xdr:rowOff>
    </xdr:to>
    <xdr:sp macro="" textlink="">
      <xdr:nvSpPr>
        <xdr:cNvPr id="191" name="楕円 190">
          <a:extLst>
            <a:ext uri="{FF2B5EF4-FFF2-40B4-BE49-F238E27FC236}">
              <a16:creationId xmlns:a16="http://schemas.microsoft.com/office/drawing/2014/main" id="{C97EC8CA-4335-4DF9-AF24-CCFBB8DC0F97}"/>
            </a:ext>
          </a:extLst>
        </xdr:cNvPr>
        <xdr:cNvSpPr/>
      </xdr:nvSpPr>
      <xdr:spPr>
        <a:xfrm>
          <a:off x="45847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98442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79EBE76-7809-4B8A-A2D9-6FCC4AF5E624}"/>
            </a:ext>
          </a:extLst>
        </xdr:cNvPr>
        <xdr:cNvSpPr txBox="1"/>
      </xdr:nvSpPr>
      <xdr:spPr>
        <a:xfrm>
          <a:off x="4673600" y="969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122555</xdr:rowOff>
    </xdr:from>
    <xdr:to>
      <xdr:col>20</xdr:col>
      <xdr:colOff>38100</xdr:colOff>
      <xdr:row>57</xdr:row>
      <xdr:rowOff>52705</xdr:rowOff>
    </xdr:to>
    <xdr:sp macro="" textlink="">
      <xdr:nvSpPr>
        <xdr:cNvPr id="193" name="楕円 192">
          <a:extLst>
            <a:ext uri="{FF2B5EF4-FFF2-40B4-BE49-F238E27FC236}">
              <a16:creationId xmlns:a16="http://schemas.microsoft.com/office/drawing/2014/main" id="{5D753C70-C003-465D-9CFC-A9B8C0B6793F}"/>
            </a:ext>
          </a:extLst>
        </xdr:cNvPr>
        <xdr:cNvSpPr/>
      </xdr:nvSpPr>
      <xdr:spPr>
        <a:xfrm>
          <a:off x="3746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1905</xdr:rowOff>
    </xdr:from>
    <xdr:to>
      <xdr:col>24</xdr:col>
      <xdr:colOff>63500</xdr:colOff>
      <xdr:row>57</xdr:row>
      <xdr:rowOff>24765</xdr:rowOff>
    </xdr:to>
    <xdr:cxnSp macro="">
      <xdr:nvCxnSpPr>
        <xdr:cNvPr id="194" name="直線コネクタ 193">
          <a:extLst>
            <a:ext uri="{FF2B5EF4-FFF2-40B4-BE49-F238E27FC236}">
              <a16:creationId xmlns:a16="http://schemas.microsoft.com/office/drawing/2014/main" id="{CE7075DD-7B31-4E7E-A566-11173EBC7E67}"/>
            </a:ext>
          </a:extLst>
        </xdr:cNvPr>
        <xdr:cNvCxnSpPr/>
      </xdr:nvCxnSpPr>
      <xdr:spPr>
        <a:xfrm>
          <a:off x="3797300" y="97745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95" name="楕円 194">
          <a:extLst>
            <a:ext uri="{FF2B5EF4-FFF2-40B4-BE49-F238E27FC236}">
              <a16:creationId xmlns:a16="http://schemas.microsoft.com/office/drawing/2014/main" id="{0A1E16E4-6A0C-469F-B827-4BAE81F8BA9B}"/>
            </a:ext>
          </a:extLst>
        </xdr:cNvPr>
        <xdr:cNvSpPr/>
      </xdr:nvSpPr>
      <xdr:spPr>
        <a:xfrm>
          <a:off x="2857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142875</xdr:rowOff>
    </xdr:from>
    <xdr:to>
      <xdr:col>19</xdr:col>
      <xdr:colOff>177800</xdr:colOff>
      <xdr:row>57</xdr:row>
      <xdr:rowOff>1905</xdr:rowOff>
    </xdr:to>
    <xdr:cxnSp macro="">
      <xdr:nvCxnSpPr>
        <xdr:cNvPr id="196" name="直線コネクタ 195">
          <a:extLst>
            <a:ext uri="{FF2B5EF4-FFF2-40B4-BE49-F238E27FC236}">
              <a16:creationId xmlns:a16="http://schemas.microsoft.com/office/drawing/2014/main" id="{1E0BEA68-1135-4849-8F88-B56EA75F5183}"/>
            </a:ext>
          </a:extLst>
        </xdr:cNvPr>
        <xdr:cNvCxnSpPr/>
      </xdr:nvCxnSpPr>
      <xdr:spPr>
        <a:xfrm>
          <a:off x="2908300" y="9744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74930</xdr:rowOff>
    </xdr:from>
    <xdr:to>
      <xdr:col>10</xdr:col>
      <xdr:colOff>165100</xdr:colOff>
      <xdr:row>57</xdr:row>
      <xdr:rowOff>5080</xdr:rowOff>
    </xdr:to>
    <xdr:sp macro="" textlink="">
      <xdr:nvSpPr>
        <xdr:cNvPr id="197" name="楕円 196">
          <a:extLst>
            <a:ext uri="{FF2B5EF4-FFF2-40B4-BE49-F238E27FC236}">
              <a16:creationId xmlns:a16="http://schemas.microsoft.com/office/drawing/2014/main" id="{F2F608E4-CBA7-4FEE-81FA-51E827EDDEC2}"/>
            </a:ext>
          </a:extLst>
        </xdr:cNvPr>
        <xdr:cNvSpPr/>
      </xdr:nvSpPr>
      <xdr:spPr>
        <a:xfrm>
          <a:off x="1968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125730</xdr:rowOff>
    </xdr:from>
    <xdr:to>
      <xdr:col>15</xdr:col>
      <xdr:colOff>50800</xdr:colOff>
      <xdr:row>56</xdr:row>
      <xdr:rowOff>142875</xdr:rowOff>
    </xdr:to>
    <xdr:cxnSp macro="">
      <xdr:nvCxnSpPr>
        <xdr:cNvPr id="198" name="直線コネクタ 197">
          <a:extLst>
            <a:ext uri="{FF2B5EF4-FFF2-40B4-BE49-F238E27FC236}">
              <a16:creationId xmlns:a16="http://schemas.microsoft.com/office/drawing/2014/main" id="{4414A919-3B9A-49E2-8855-BFB96A4F5383}"/>
            </a:ext>
          </a:extLst>
        </xdr:cNvPr>
        <xdr:cNvCxnSpPr/>
      </xdr:nvCxnSpPr>
      <xdr:spPr>
        <a:xfrm>
          <a:off x="2019300" y="9726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73025</xdr:rowOff>
    </xdr:from>
    <xdr:to>
      <xdr:col>6</xdr:col>
      <xdr:colOff>38100</xdr:colOff>
      <xdr:row>57</xdr:row>
      <xdr:rowOff>3175</xdr:rowOff>
    </xdr:to>
    <xdr:sp macro="" textlink="">
      <xdr:nvSpPr>
        <xdr:cNvPr id="199" name="楕円 198">
          <a:extLst>
            <a:ext uri="{FF2B5EF4-FFF2-40B4-BE49-F238E27FC236}">
              <a16:creationId xmlns:a16="http://schemas.microsoft.com/office/drawing/2014/main" id="{58BEE78A-CC31-4D6B-B5B9-7D4019E5BCBD}"/>
            </a:ext>
          </a:extLst>
        </xdr:cNvPr>
        <xdr:cNvSpPr/>
      </xdr:nvSpPr>
      <xdr:spPr>
        <a:xfrm>
          <a:off x="1079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123825</xdr:rowOff>
    </xdr:from>
    <xdr:to>
      <xdr:col>10</xdr:col>
      <xdr:colOff>114300</xdr:colOff>
      <xdr:row>56</xdr:row>
      <xdr:rowOff>125730</xdr:rowOff>
    </xdr:to>
    <xdr:cxnSp macro="">
      <xdr:nvCxnSpPr>
        <xdr:cNvPr id="200" name="直線コネクタ 199">
          <a:extLst>
            <a:ext uri="{FF2B5EF4-FFF2-40B4-BE49-F238E27FC236}">
              <a16:creationId xmlns:a16="http://schemas.microsoft.com/office/drawing/2014/main" id="{FF584DCE-0EF2-4417-9483-371A05000DD0}"/>
            </a:ext>
          </a:extLst>
        </xdr:cNvPr>
        <xdr:cNvCxnSpPr/>
      </xdr:nvCxnSpPr>
      <xdr:spPr>
        <a:xfrm>
          <a:off x="1130300" y="9725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108602</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C819-13F9-4569-A4EE-889C5BA77562}"/>
            </a:ext>
          </a:extLst>
        </xdr:cNvPr>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34D6637-B3B4-4008-9292-CDE065EF128F}"/>
            </a:ext>
          </a:extLst>
        </xdr:cNvPr>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A82B0DE-D62D-4EDA-B173-24419C5A0B18}"/>
            </a:ext>
          </a:extLst>
        </xdr:cNvPr>
        <xdr:cNvSpPr txBox="1"/>
      </xdr:nvSpPr>
      <xdr:spPr>
        <a:xfrm>
          <a:off x="1816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C2CD44A-48FB-4632-9EF7-6189FC119BFB}"/>
            </a:ext>
          </a:extLst>
        </xdr:cNvPr>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69232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2709EAF-5BC8-4358-978E-87CD2ACD8768}"/>
            </a:ext>
          </a:extLst>
        </xdr:cNvPr>
        <xdr:cNvSpPr txBox="1"/>
      </xdr:nvSpPr>
      <xdr:spPr>
        <a:xfrm>
          <a:off x="35820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38752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D0B4D6E-4806-4AD1-B373-AC4B5DAC9CB2}"/>
            </a:ext>
          </a:extLst>
        </xdr:cNvPr>
        <xdr:cNvSpPr txBox="1"/>
      </xdr:nvSpPr>
      <xdr:spPr>
        <a:xfrm>
          <a:off x="27057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21607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6472260-9EE6-4E53-93C0-03A9317075B6}"/>
            </a:ext>
          </a:extLst>
        </xdr:cNvPr>
        <xdr:cNvSpPr txBox="1"/>
      </xdr:nvSpPr>
      <xdr:spPr>
        <a:xfrm>
          <a:off x="1816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19702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7739EE6-6197-4F11-9FEE-2C395F8E9E4F}"/>
            </a:ext>
          </a:extLst>
        </xdr:cNvPr>
        <xdr:cNvSpPr txBox="1"/>
      </xdr:nvSpPr>
      <xdr:spPr>
        <a:xfrm>
          <a:off x="927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2ADF5D43-3407-4720-ADDA-7B6E0B18B9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A165EC7-D896-480A-8694-9856C5A9FB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CF5B4B1-9885-47A5-AA8B-210326A878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32C55AC-18DC-40E5-8103-A71FCB03A7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22C45FB-2491-435C-AF67-5220E285B6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E6B4D4E-F214-4EC6-9D21-FC1269E7D8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1DA397E-A28E-4FDC-B0CF-8BFAFC6BE9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7143185-EA05-4FF0-ABB1-40F1071337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749D542-13D7-45A7-ADD5-7641B39E6F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0BC59A3-5E09-47D0-876E-EC2157A10D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C9FB83F7-951C-49A1-AD3E-CF46B980789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79E56FE-CE7F-41E2-90AF-386D8749AE2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A408905-E79A-4510-86A5-8943A17720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E0D68C4D-D6F9-4BFE-9E09-78BA37715CA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CF29D500-B9DA-43A6-B486-62FA03665B3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47DF128C-DB43-46D7-A53E-7CA0BD349B9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68F663E8-2CD3-4594-9ED3-C607018F5EC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5B1BF5B3-9871-413C-A7E4-8D435199418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E85FB70B-8BEA-4572-B1BD-F756075468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a:extLst>
            <a:ext uri="{FF2B5EF4-FFF2-40B4-BE49-F238E27FC236}">
              <a16:creationId xmlns:a16="http://schemas.microsoft.com/office/drawing/2014/main" id="{E3990F28-81C8-4BBC-BFCA-4803380F295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E21B8B2C-3733-43EE-9F7A-1D7D61F85F7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82B6D66-7049-4CBF-891B-1F54D0DAC84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96D73220-7AC5-41E6-ACA9-12E909C806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DFAEC181-9680-4518-A80F-A7429B7A9C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47465F1-142E-4885-9374-C9E905B336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4" name="直線コネクタ 233">
          <a:extLst>
            <a:ext uri="{FF2B5EF4-FFF2-40B4-BE49-F238E27FC236}">
              <a16:creationId xmlns:a16="http://schemas.microsoft.com/office/drawing/2014/main" id="{2755AC39-638F-43FC-B090-701148D827FE}"/>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5" name="【橋りょう・トンネル】&#10;一人当たり有形固定資産（償却資産）額最小値テキスト">
          <a:extLst>
            <a:ext uri="{FF2B5EF4-FFF2-40B4-BE49-F238E27FC236}">
              <a16:creationId xmlns:a16="http://schemas.microsoft.com/office/drawing/2014/main" id="{09EC7D6E-E9CB-4996-8B82-D1B382D23A86}"/>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6" name="直線コネクタ 235">
          <a:extLst>
            <a:ext uri="{FF2B5EF4-FFF2-40B4-BE49-F238E27FC236}">
              <a16:creationId xmlns:a16="http://schemas.microsoft.com/office/drawing/2014/main" id="{68DD2533-A56E-4BC8-A493-57B986B87370}"/>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7" name="【橋りょう・トンネル】&#10;一人当たり有形固定資産（償却資産）額最大値テキスト">
          <a:extLst>
            <a:ext uri="{FF2B5EF4-FFF2-40B4-BE49-F238E27FC236}">
              <a16:creationId xmlns:a16="http://schemas.microsoft.com/office/drawing/2014/main" id="{81FB5246-B48C-4DA8-812A-D54E5F548903}"/>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8" name="直線コネクタ 237">
          <a:extLst>
            <a:ext uri="{FF2B5EF4-FFF2-40B4-BE49-F238E27FC236}">
              <a16:creationId xmlns:a16="http://schemas.microsoft.com/office/drawing/2014/main" id="{DFB68A57-9626-41A3-AE1F-56755947A481}"/>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22089DB-9489-46E6-9D73-EF9B4DF0422E}"/>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40" name="フローチャート: 判断 239">
          <a:extLst>
            <a:ext uri="{FF2B5EF4-FFF2-40B4-BE49-F238E27FC236}">
              <a16:creationId xmlns:a16="http://schemas.microsoft.com/office/drawing/2014/main" id="{4B8F8F57-0A2D-4B19-8700-B1ACF5D7F0CB}"/>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41" name="フローチャート: 判断 240">
          <a:extLst>
            <a:ext uri="{FF2B5EF4-FFF2-40B4-BE49-F238E27FC236}">
              <a16:creationId xmlns:a16="http://schemas.microsoft.com/office/drawing/2014/main" id="{6C1C2E10-A394-4EF9-97F4-57E38741D225}"/>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2" name="フローチャート: 判断 241">
          <a:extLst>
            <a:ext uri="{FF2B5EF4-FFF2-40B4-BE49-F238E27FC236}">
              <a16:creationId xmlns:a16="http://schemas.microsoft.com/office/drawing/2014/main" id="{A45EBF44-6650-44B9-81D5-64947E6FD7FA}"/>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3" name="フローチャート: 判断 242">
          <a:extLst>
            <a:ext uri="{FF2B5EF4-FFF2-40B4-BE49-F238E27FC236}">
              <a16:creationId xmlns:a16="http://schemas.microsoft.com/office/drawing/2014/main" id="{BCC81CC2-8ED5-47B8-B811-DA83BF4578D6}"/>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4" name="フローチャート: 判断 243">
          <a:extLst>
            <a:ext uri="{FF2B5EF4-FFF2-40B4-BE49-F238E27FC236}">
              <a16:creationId xmlns:a16="http://schemas.microsoft.com/office/drawing/2014/main" id="{3FB0CBD7-FAA0-4FEE-9109-9850BF669C7A}"/>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3D761B-0C5F-498C-B8C8-6D47E342BF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E4863AD-1662-4C72-A495-44B0B931D4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D0FB462-4FE0-40F6-9E0B-A4E6EACA63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6032437-C2E2-4C0A-825F-3C12997833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965E1C6B-F670-4FBE-9EDA-67C59D9AF8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163254</xdr:rowOff>
    </xdr:from>
    <xdr:to>
      <xdr:col>55</xdr:col>
      <xdr:colOff>50800</xdr:colOff>
      <xdr:row>64</xdr:row>
      <xdr:rowOff>93404</xdr:rowOff>
    </xdr:to>
    <xdr:sp macro="" textlink="">
      <xdr:nvSpPr>
        <xdr:cNvPr id="250" name="楕円 249">
          <a:extLst>
            <a:ext uri="{FF2B5EF4-FFF2-40B4-BE49-F238E27FC236}">
              <a16:creationId xmlns:a16="http://schemas.microsoft.com/office/drawing/2014/main" id="{93DC04A2-4FE4-4B7D-973C-E1E1EFD06800}"/>
            </a:ext>
          </a:extLst>
        </xdr:cNvPr>
        <xdr:cNvSpPr/>
      </xdr:nvSpPr>
      <xdr:spPr>
        <a:xfrm>
          <a:off x="10426700" y="109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78181</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FE1E2BCD-7F5C-483F-832F-0B52443861FE}"/>
            </a:ext>
          </a:extLst>
        </xdr:cNvPr>
        <xdr:cNvSpPr txBox="1"/>
      </xdr:nvSpPr>
      <xdr:spPr>
        <a:xfrm>
          <a:off x="10515600" y="108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170269</xdr:rowOff>
    </xdr:from>
    <xdr:to>
      <xdr:col>50</xdr:col>
      <xdr:colOff>165100</xdr:colOff>
      <xdr:row>64</xdr:row>
      <xdr:rowOff>100419</xdr:rowOff>
    </xdr:to>
    <xdr:sp macro="" textlink="">
      <xdr:nvSpPr>
        <xdr:cNvPr id="252" name="楕円 251">
          <a:extLst>
            <a:ext uri="{FF2B5EF4-FFF2-40B4-BE49-F238E27FC236}">
              <a16:creationId xmlns:a16="http://schemas.microsoft.com/office/drawing/2014/main" id="{E626052D-7431-4C55-AD00-C38539910686}"/>
            </a:ext>
          </a:extLst>
        </xdr:cNvPr>
        <xdr:cNvSpPr/>
      </xdr:nvSpPr>
      <xdr:spPr>
        <a:xfrm>
          <a:off x="9588500" y="109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42604</xdr:rowOff>
    </xdr:from>
    <xdr:to>
      <xdr:col>55</xdr:col>
      <xdr:colOff>0</xdr:colOff>
      <xdr:row>64</xdr:row>
      <xdr:rowOff>49619</xdr:rowOff>
    </xdr:to>
    <xdr:cxnSp macro="">
      <xdr:nvCxnSpPr>
        <xdr:cNvPr id="253" name="直線コネクタ 252">
          <a:extLst>
            <a:ext uri="{FF2B5EF4-FFF2-40B4-BE49-F238E27FC236}">
              <a16:creationId xmlns:a16="http://schemas.microsoft.com/office/drawing/2014/main" id="{A669F086-E1AA-4C31-ABF8-B8A6368C30D9}"/>
            </a:ext>
          </a:extLst>
        </xdr:cNvPr>
        <xdr:cNvCxnSpPr/>
      </xdr:nvCxnSpPr>
      <xdr:spPr>
        <a:xfrm flipV="1">
          <a:off x="9639300" y="11015404"/>
          <a:ext cx="8382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3063</xdr:rowOff>
    </xdr:from>
    <xdr:to>
      <xdr:col>46</xdr:col>
      <xdr:colOff>38100</xdr:colOff>
      <xdr:row>64</xdr:row>
      <xdr:rowOff>104663</xdr:rowOff>
    </xdr:to>
    <xdr:sp macro="" textlink="">
      <xdr:nvSpPr>
        <xdr:cNvPr id="254" name="楕円 253">
          <a:extLst>
            <a:ext uri="{FF2B5EF4-FFF2-40B4-BE49-F238E27FC236}">
              <a16:creationId xmlns:a16="http://schemas.microsoft.com/office/drawing/2014/main" id="{CD35B6E6-F264-40A5-853B-FB69E4B8B262}"/>
            </a:ext>
          </a:extLst>
        </xdr:cNvPr>
        <xdr:cNvSpPr/>
      </xdr:nvSpPr>
      <xdr:spPr>
        <a:xfrm>
          <a:off x="8699500" y="109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49619</xdr:rowOff>
    </xdr:from>
    <xdr:to>
      <xdr:col>50</xdr:col>
      <xdr:colOff>114300</xdr:colOff>
      <xdr:row>64</xdr:row>
      <xdr:rowOff>53863</xdr:rowOff>
    </xdr:to>
    <xdr:cxnSp macro="">
      <xdr:nvCxnSpPr>
        <xdr:cNvPr id="255" name="直線コネクタ 254">
          <a:extLst>
            <a:ext uri="{FF2B5EF4-FFF2-40B4-BE49-F238E27FC236}">
              <a16:creationId xmlns:a16="http://schemas.microsoft.com/office/drawing/2014/main" id="{3E2291E5-B541-48C6-99F8-B5974217CA3A}"/>
            </a:ext>
          </a:extLst>
        </xdr:cNvPr>
        <xdr:cNvCxnSpPr/>
      </xdr:nvCxnSpPr>
      <xdr:spPr>
        <a:xfrm flipV="1">
          <a:off x="8750300" y="11022419"/>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9599</xdr:rowOff>
    </xdr:from>
    <xdr:to>
      <xdr:col>41</xdr:col>
      <xdr:colOff>101600</xdr:colOff>
      <xdr:row>64</xdr:row>
      <xdr:rowOff>111199</xdr:rowOff>
    </xdr:to>
    <xdr:sp macro="" textlink="">
      <xdr:nvSpPr>
        <xdr:cNvPr id="256" name="楕円 255">
          <a:extLst>
            <a:ext uri="{FF2B5EF4-FFF2-40B4-BE49-F238E27FC236}">
              <a16:creationId xmlns:a16="http://schemas.microsoft.com/office/drawing/2014/main" id="{BE08ACD3-A750-495A-B0A1-43459D00B87B}"/>
            </a:ext>
          </a:extLst>
        </xdr:cNvPr>
        <xdr:cNvSpPr/>
      </xdr:nvSpPr>
      <xdr:spPr>
        <a:xfrm>
          <a:off x="7810500" y="109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53863</xdr:rowOff>
    </xdr:from>
    <xdr:to>
      <xdr:col>45</xdr:col>
      <xdr:colOff>177800</xdr:colOff>
      <xdr:row>64</xdr:row>
      <xdr:rowOff>60399</xdr:rowOff>
    </xdr:to>
    <xdr:cxnSp macro="">
      <xdr:nvCxnSpPr>
        <xdr:cNvPr id="257" name="直線コネクタ 256">
          <a:extLst>
            <a:ext uri="{FF2B5EF4-FFF2-40B4-BE49-F238E27FC236}">
              <a16:creationId xmlns:a16="http://schemas.microsoft.com/office/drawing/2014/main" id="{DCAE8115-520A-45EB-9F03-6BDD3076C9A7}"/>
            </a:ext>
          </a:extLst>
        </xdr:cNvPr>
        <xdr:cNvCxnSpPr/>
      </xdr:nvCxnSpPr>
      <xdr:spPr>
        <a:xfrm flipV="1">
          <a:off x="7861300" y="11026663"/>
          <a:ext cx="889000" cy="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16048</xdr:rowOff>
    </xdr:from>
    <xdr:to>
      <xdr:col>36</xdr:col>
      <xdr:colOff>165100</xdr:colOff>
      <xdr:row>64</xdr:row>
      <xdr:rowOff>117648</xdr:rowOff>
    </xdr:to>
    <xdr:sp macro="" textlink="">
      <xdr:nvSpPr>
        <xdr:cNvPr id="258" name="楕円 257">
          <a:extLst>
            <a:ext uri="{FF2B5EF4-FFF2-40B4-BE49-F238E27FC236}">
              <a16:creationId xmlns:a16="http://schemas.microsoft.com/office/drawing/2014/main" id="{FC48E472-A439-4600-9A12-79AB0781D806}"/>
            </a:ext>
          </a:extLst>
        </xdr:cNvPr>
        <xdr:cNvSpPr/>
      </xdr:nvSpPr>
      <xdr:spPr>
        <a:xfrm>
          <a:off x="6921500" y="109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60399</xdr:rowOff>
    </xdr:from>
    <xdr:to>
      <xdr:col>41</xdr:col>
      <xdr:colOff>50800</xdr:colOff>
      <xdr:row>64</xdr:row>
      <xdr:rowOff>66848</xdr:rowOff>
    </xdr:to>
    <xdr:cxnSp macro="">
      <xdr:nvCxnSpPr>
        <xdr:cNvPr id="259" name="直線コネクタ 258">
          <a:extLst>
            <a:ext uri="{FF2B5EF4-FFF2-40B4-BE49-F238E27FC236}">
              <a16:creationId xmlns:a16="http://schemas.microsoft.com/office/drawing/2014/main" id="{6EAE782F-A6A5-4A60-850D-C8E866C25459}"/>
            </a:ext>
          </a:extLst>
        </xdr:cNvPr>
        <xdr:cNvCxnSpPr/>
      </xdr:nvCxnSpPr>
      <xdr:spPr>
        <a:xfrm flipV="1">
          <a:off x="6972300" y="11033199"/>
          <a:ext cx="8890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DC26F446-30F9-45EE-9B39-DD81EBCA9B6D}"/>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32FAB6F-7E23-42C8-B26E-2589B93D3F15}"/>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74A6201-4947-4773-B5F1-EB39B5B13F63}"/>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45661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644BA43-4237-42BD-96B4-A7D9B3F21190}"/>
            </a:ext>
          </a:extLst>
        </xdr:cNvPr>
        <xdr:cNvSpPr txBox="1"/>
      </xdr:nvSpPr>
      <xdr:spPr>
        <a:xfrm>
          <a:off x="6672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91546</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827E6917-35FD-4EC2-A5B3-F2ADE33CB5B1}"/>
            </a:ext>
          </a:extLst>
        </xdr:cNvPr>
        <xdr:cNvSpPr txBox="1"/>
      </xdr:nvSpPr>
      <xdr:spPr>
        <a:xfrm>
          <a:off x="9359411" y="110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95790</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40AB07BA-CA74-4715-AC35-8C074C36C11A}"/>
            </a:ext>
          </a:extLst>
        </xdr:cNvPr>
        <xdr:cNvSpPr txBox="1"/>
      </xdr:nvSpPr>
      <xdr:spPr>
        <a:xfrm>
          <a:off x="8483111" y="110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102326</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18ACF32C-FC64-4748-B641-3DDC699A5248}"/>
            </a:ext>
          </a:extLst>
        </xdr:cNvPr>
        <xdr:cNvSpPr txBox="1"/>
      </xdr:nvSpPr>
      <xdr:spPr>
        <a:xfrm>
          <a:off x="7594111" y="110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108775</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BCC27048-A8F5-43AC-A3A1-A7188E9E43F1}"/>
            </a:ext>
          </a:extLst>
        </xdr:cNvPr>
        <xdr:cNvSpPr txBox="1"/>
      </xdr:nvSpPr>
      <xdr:spPr>
        <a:xfrm>
          <a:off x="6705111" y="110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85AD6181-D672-44D4-83B6-2C08C718E1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E90E56E8-43DC-429C-B81F-A465099B17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D48AE4D-0108-4139-82F8-9FCE81D651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C0ABC66-4DEA-4769-BF50-81CBE7BC72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08B5BBE-3F42-418A-941E-51DBAA9EFA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FA9C17E-931A-49E4-805A-7D440CE828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4E7772D0-1B40-4975-8347-D3EA572EE0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09F7AF5-AB49-4CED-8C37-512C1D32B33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86B01A2-D723-4B4A-B5F6-2BD4BB3D9D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EB255FE-C899-4C46-AABB-EA55540743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6775C74-FFCE-4D99-8911-E42F5859B8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5DB5402-213A-48E6-B020-9D554F5E318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E5CE2AFA-3693-4F34-9D3B-40ECF4FE95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4FF8BD6B-1A48-4D8A-BD48-CC606D3AEE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14B65D7B-CC3A-4BB1-8336-92DB4544C08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C908BA8B-3DEA-4434-AC1B-79C00A40BB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A8AED31B-6F4D-431A-B43D-D8EC384449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39E9079-5CC1-44C7-BEFA-BC77016CB6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369D0C99-27EE-4B1F-8B8F-65A3025275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E9006E8C-FFEC-4CB6-9D21-2F7266F458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EC0BC0FE-96C8-4BBB-95F0-D269753FAA3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E2541468-7E59-4D08-9D46-251E02F6BE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C3AA055A-818E-480F-BED3-9619179E548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F979501-68C0-4D9B-A01E-10A85FBD2A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2" name="直線コネクタ 291">
          <a:extLst>
            <a:ext uri="{FF2B5EF4-FFF2-40B4-BE49-F238E27FC236}">
              <a16:creationId xmlns:a16="http://schemas.microsoft.com/office/drawing/2014/main" id="{66D7843C-E0A9-4C3A-8106-EB67951D9482}"/>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9481DB02-FD71-4215-8B29-3C63843AC717}"/>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4" name="直線コネクタ 293">
          <a:extLst>
            <a:ext uri="{FF2B5EF4-FFF2-40B4-BE49-F238E27FC236}">
              <a16:creationId xmlns:a16="http://schemas.microsoft.com/office/drawing/2014/main" id="{C1473EB4-C239-48F6-B551-751EBB90F122}"/>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86F7B9F4-2376-4877-BCC4-8EC8E0172E04}"/>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6" name="直線コネクタ 295">
          <a:extLst>
            <a:ext uri="{FF2B5EF4-FFF2-40B4-BE49-F238E27FC236}">
              <a16:creationId xmlns:a16="http://schemas.microsoft.com/office/drawing/2014/main" id="{4BF7F09B-4CD5-4F6B-A6C7-1C73C9B99DC0}"/>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430C6D7-ED4D-40A4-BE69-605C7A845B71}"/>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8" name="フローチャート: 判断 297">
          <a:extLst>
            <a:ext uri="{FF2B5EF4-FFF2-40B4-BE49-F238E27FC236}">
              <a16:creationId xmlns:a16="http://schemas.microsoft.com/office/drawing/2014/main" id="{AF3F01D5-B533-4354-A873-C8E994FE8733}"/>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9" name="フローチャート: 判断 298">
          <a:extLst>
            <a:ext uri="{FF2B5EF4-FFF2-40B4-BE49-F238E27FC236}">
              <a16:creationId xmlns:a16="http://schemas.microsoft.com/office/drawing/2014/main" id="{279C989A-D2D2-4104-8CBC-2B3925C99CA2}"/>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300" name="フローチャート: 判断 299">
          <a:extLst>
            <a:ext uri="{FF2B5EF4-FFF2-40B4-BE49-F238E27FC236}">
              <a16:creationId xmlns:a16="http://schemas.microsoft.com/office/drawing/2014/main" id="{839B9F17-3FBC-4433-8892-88E234CC8A2D}"/>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301" name="フローチャート: 判断 300">
          <a:extLst>
            <a:ext uri="{FF2B5EF4-FFF2-40B4-BE49-F238E27FC236}">
              <a16:creationId xmlns:a16="http://schemas.microsoft.com/office/drawing/2014/main" id="{291B0D11-741F-4951-8305-3B25CD26F1E8}"/>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2" name="フローチャート: 判断 301">
          <a:extLst>
            <a:ext uri="{FF2B5EF4-FFF2-40B4-BE49-F238E27FC236}">
              <a16:creationId xmlns:a16="http://schemas.microsoft.com/office/drawing/2014/main" id="{30BF4894-2B5F-4292-8CA5-EA7C56290F59}"/>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6E4BE26-1B9F-48DB-B3C6-CFB285C8C6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3484EBE-7792-43B8-A770-0E55C45D1C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6F4196C-340B-457C-95FA-F1C0EA67F2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137B37F-D111-40E7-AD10-F66A0A408D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497C5FD-8FFE-48AE-B16A-73E0951AFE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103505</xdr:rowOff>
    </xdr:from>
    <xdr:to>
      <xdr:col>24</xdr:col>
      <xdr:colOff>114300</xdr:colOff>
      <xdr:row>86</xdr:row>
      <xdr:rowOff>33655</xdr:rowOff>
    </xdr:to>
    <xdr:sp macro="" textlink="">
      <xdr:nvSpPr>
        <xdr:cNvPr id="308" name="楕円 307">
          <a:extLst>
            <a:ext uri="{FF2B5EF4-FFF2-40B4-BE49-F238E27FC236}">
              <a16:creationId xmlns:a16="http://schemas.microsoft.com/office/drawing/2014/main" id="{1020FF7B-A063-43BD-AF21-28B15837F3EC}"/>
            </a:ext>
          </a:extLst>
        </xdr:cNvPr>
        <xdr:cNvSpPr/>
      </xdr:nvSpPr>
      <xdr:spPr>
        <a:xfrm>
          <a:off x="4584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18432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D0CED745-847D-4F53-9654-5ADBA60DA8E2}"/>
            </a:ext>
          </a:extLst>
        </xdr:cNvPr>
        <xdr:cNvSpPr txBox="1"/>
      </xdr:nvSpPr>
      <xdr:spPr>
        <a:xfrm>
          <a:off x="4673600" y="1459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310" name="楕円 309">
          <a:extLst>
            <a:ext uri="{FF2B5EF4-FFF2-40B4-BE49-F238E27FC236}">
              <a16:creationId xmlns:a16="http://schemas.microsoft.com/office/drawing/2014/main" id="{BC579FCA-3C21-4EAF-B525-EB2FF86EC5BD}"/>
            </a:ext>
          </a:extLst>
        </xdr:cNvPr>
        <xdr:cNvSpPr/>
      </xdr:nvSpPr>
      <xdr:spPr>
        <a:xfrm>
          <a:off x="3746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154305</xdr:rowOff>
    </xdr:to>
    <xdr:cxnSp macro="">
      <xdr:nvCxnSpPr>
        <xdr:cNvPr id="311" name="直線コネクタ 310">
          <a:extLst>
            <a:ext uri="{FF2B5EF4-FFF2-40B4-BE49-F238E27FC236}">
              <a16:creationId xmlns:a16="http://schemas.microsoft.com/office/drawing/2014/main" id="{31F585AA-4AF8-452D-80B0-DE88238E54B6}"/>
            </a:ext>
          </a:extLst>
        </xdr:cNvPr>
        <xdr:cNvCxnSpPr/>
      </xdr:nvCxnSpPr>
      <xdr:spPr>
        <a:xfrm>
          <a:off x="3797300" y="147027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312" name="楕円 311">
          <a:extLst>
            <a:ext uri="{FF2B5EF4-FFF2-40B4-BE49-F238E27FC236}">
              <a16:creationId xmlns:a16="http://schemas.microsoft.com/office/drawing/2014/main" id="{F9F41822-12BE-4019-A6C6-D644D0876B65}"/>
            </a:ext>
          </a:extLst>
        </xdr:cNvPr>
        <xdr:cNvSpPr/>
      </xdr:nvSpPr>
      <xdr:spPr>
        <a:xfrm>
          <a:off x="2857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85</xdr:row>
      <xdr:rowOff>129539</xdr:rowOff>
    </xdr:to>
    <xdr:cxnSp macro="">
      <xdr:nvCxnSpPr>
        <xdr:cNvPr id="313" name="直線コネクタ 312">
          <a:extLst>
            <a:ext uri="{FF2B5EF4-FFF2-40B4-BE49-F238E27FC236}">
              <a16:creationId xmlns:a16="http://schemas.microsoft.com/office/drawing/2014/main" id="{0C84DB21-6D89-4B5A-B1A0-27DA4E48FA7D}"/>
            </a:ext>
          </a:extLst>
        </xdr:cNvPr>
        <xdr:cNvCxnSpPr/>
      </xdr:nvCxnSpPr>
      <xdr:spPr>
        <a:xfrm>
          <a:off x="2908300" y="14681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314" name="楕円 313">
          <a:extLst>
            <a:ext uri="{FF2B5EF4-FFF2-40B4-BE49-F238E27FC236}">
              <a16:creationId xmlns:a16="http://schemas.microsoft.com/office/drawing/2014/main" id="{77CDF5B9-918D-4B50-92A8-CF00992E6A98}"/>
            </a:ext>
          </a:extLst>
        </xdr:cNvPr>
        <xdr:cNvSpPr/>
      </xdr:nvSpPr>
      <xdr:spPr>
        <a:xfrm>
          <a:off x="196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83820</xdr:rowOff>
    </xdr:from>
    <xdr:to>
      <xdr:col>15</xdr:col>
      <xdr:colOff>50800</xdr:colOff>
      <xdr:row>85</xdr:row>
      <xdr:rowOff>108586</xdr:rowOff>
    </xdr:to>
    <xdr:cxnSp macro="">
      <xdr:nvCxnSpPr>
        <xdr:cNvPr id="315" name="直線コネクタ 314">
          <a:extLst>
            <a:ext uri="{FF2B5EF4-FFF2-40B4-BE49-F238E27FC236}">
              <a16:creationId xmlns:a16="http://schemas.microsoft.com/office/drawing/2014/main" id="{E547CAA5-D43F-40B8-952B-815CB2880BDB}"/>
            </a:ext>
          </a:extLst>
        </xdr:cNvPr>
        <xdr:cNvCxnSpPr/>
      </xdr:nvCxnSpPr>
      <xdr:spPr>
        <a:xfrm>
          <a:off x="2019300" y="146570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23495</xdr:rowOff>
    </xdr:from>
    <xdr:to>
      <xdr:col>6</xdr:col>
      <xdr:colOff>38100</xdr:colOff>
      <xdr:row>85</xdr:row>
      <xdr:rowOff>125095</xdr:rowOff>
    </xdr:to>
    <xdr:sp macro="" textlink="">
      <xdr:nvSpPr>
        <xdr:cNvPr id="316" name="楕円 315">
          <a:extLst>
            <a:ext uri="{FF2B5EF4-FFF2-40B4-BE49-F238E27FC236}">
              <a16:creationId xmlns:a16="http://schemas.microsoft.com/office/drawing/2014/main" id="{8CFBCBC2-5BF4-4FEE-8E09-0CBCC3A8D2B5}"/>
            </a:ext>
          </a:extLst>
        </xdr:cNvPr>
        <xdr:cNvSpPr/>
      </xdr:nvSpPr>
      <xdr:spPr>
        <a:xfrm>
          <a:off x="1079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74295</xdr:rowOff>
    </xdr:from>
    <xdr:to>
      <xdr:col>10</xdr:col>
      <xdr:colOff>114300</xdr:colOff>
      <xdr:row>85</xdr:row>
      <xdr:rowOff>83820</xdr:rowOff>
    </xdr:to>
    <xdr:cxnSp macro="">
      <xdr:nvCxnSpPr>
        <xdr:cNvPr id="317" name="直線コネクタ 316">
          <a:extLst>
            <a:ext uri="{FF2B5EF4-FFF2-40B4-BE49-F238E27FC236}">
              <a16:creationId xmlns:a16="http://schemas.microsoft.com/office/drawing/2014/main" id="{528971B9-7970-42D2-B7E8-4EBA5189EAF7}"/>
            </a:ext>
          </a:extLst>
        </xdr:cNvPr>
        <xdr:cNvCxnSpPr/>
      </xdr:nvCxnSpPr>
      <xdr:spPr>
        <a:xfrm>
          <a:off x="1130300" y="14647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8" name="n_1aveValue【公営住宅】&#10;有形固定資産減価償却率">
          <a:extLst>
            <a:ext uri="{FF2B5EF4-FFF2-40B4-BE49-F238E27FC236}">
              <a16:creationId xmlns:a16="http://schemas.microsoft.com/office/drawing/2014/main" id="{3A91D34B-8846-429C-89EE-CA2323DFC1F7}"/>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9" name="n_2aveValue【公営住宅】&#10;有形固定資産減価償却率">
          <a:extLst>
            <a:ext uri="{FF2B5EF4-FFF2-40B4-BE49-F238E27FC236}">
              <a16:creationId xmlns:a16="http://schemas.microsoft.com/office/drawing/2014/main" id="{B6D781EE-1D67-4094-809D-A915C917B632}"/>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20" name="n_3aveValue【公営住宅】&#10;有形固定資産減価償却率">
          <a:extLst>
            <a:ext uri="{FF2B5EF4-FFF2-40B4-BE49-F238E27FC236}">
              <a16:creationId xmlns:a16="http://schemas.microsoft.com/office/drawing/2014/main" id="{81B83143-A752-4501-ACFA-6489900783A1}"/>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21" name="n_4aveValue【公営住宅】&#10;有形固定資産減価償却率">
          <a:extLst>
            <a:ext uri="{FF2B5EF4-FFF2-40B4-BE49-F238E27FC236}">
              <a16:creationId xmlns:a16="http://schemas.microsoft.com/office/drawing/2014/main" id="{AFA661BC-4405-4ED5-AE86-66697C2CB3DC}"/>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322" name="n_1mainValue【公営住宅】&#10;有形固定資産減価償却率">
          <a:extLst>
            <a:ext uri="{FF2B5EF4-FFF2-40B4-BE49-F238E27FC236}">
              <a16:creationId xmlns:a16="http://schemas.microsoft.com/office/drawing/2014/main" id="{D85DAD18-3FF5-43BC-BB38-188B11B73A46}"/>
            </a:ext>
          </a:extLst>
        </xdr:cNvPr>
        <xdr:cNvSpPr txBox="1"/>
      </xdr:nvSpPr>
      <xdr:spPr>
        <a:xfrm>
          <a:off x="3582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323" name="n_2mainValue【公営住宅】&#10;有形固定資産減価償却率">
          <a:extLst>
            <a:ext uri="{FF2B5EF4-FFF2-40B4-BE49-F238E27FC236}">
              <a16:creationId xmlns:a16="http://schemas.microsoft.com/office/drawing/2014/main" id="{99042AC0-328B-4261-A6E7-54678476CDE7}"/>
            </a:ext>
          </a:extLst>
        </xdr:cNvPr>
        <xdr:cNvSpPr txBox="1"/>
      </xdr:nvSpPr>
      <xdr:spPr>
        <a:xfrm>
          <a:off x="2705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324" name="n_3mainValue【公営住宅】&#10;有形固定資産減価償却率">
          <a:extLst>
            <a:ext uri="{FF2B5EF4-FFF2-40B4-BE49-F238E27FC236}">
              <a16:creationId xmlns:a16="http://schemas.microsoft.com/office/drawing/2014/main" id="{0D64FF45-4770-48C5-9645-4DB6C7803C7C}"/>
            </a:ext>
          </a:extLst>
        </xdr:cNvPr>
        <xdr:cNvSpPr txBox="1"/>
      </xdr:nvSpPr>
      <xdr:spPr>
        <a:xfrm>
          <a:off x="1816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116222</xdr:rowOff>
    </xdr:from>
    <xdr:ext cx="405111" cy="259045"/>
    <xdr:sp macro="" textlink="">
      <xdr:nvSpPr>
        <xdr:cNvPr id="325" name="n_4mainValue【公営住宅】&#10;有形固定資産減価償却率">
          <a:extLst>
            <a:ext uri="{FF2B5EF4-FFF2-40B4-BE49-F238E27FC236}">
              <a16:creationId xmlns:a16="http://schemas.microsoft.com/office/drawing/2014/main" id="{0F357DA0-3EDA-415E-8B5A-CECCA753202C}"/>
            </a:ext>
          </a:extLst>
        </xdr:cNvPr>
        <xdr:cNvSpPr txBox="1"/>
      </xdr:nvSpPr>
      <xdr:spPr>
        <a:xfrm>
          <a:off x="927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5AB6AA3F-ABB7-4EE4-BF21-5A6CB92F1E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B122676-8766-4ECE-8C20-5A4B0ECB5A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DF5F9F7-2BB6-4A39-92AB-94691E69C6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1611A27-8B41-497F-9CA8-FE4E500C65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3D29799E-90EA-4034-8E93-2C312538E3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7108EA6-4CF7-42AB-B84F-B94BBA6956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75A28C0-11BB-465C-940C-A6A7735957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9CD3092-98A8-4463-90FE-C9DAA49E7E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2F23497-9948-4F93-A69D-0865ED69BA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36C72165-CAB2-4B25-9334-17C319CBF8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35F1708C-C5EA-4F28-B680-88F9202B3BB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94A80A7-4365-4100-9A09-14BE27A61F0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58FA0673-0168-4397-A580-743839D8CC7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B9CD0516-3861-4FCD-9C08-3EC0FE9B572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2D757071-2A83-4E2D-AF5C-E400D53361D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ED19A79A-F9E9-4C44-902E-070073B111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CB4A7FE-429C-4B0C-AC64-E79453A5CC5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4CE3DB4-99BB-4A43-A0C3-E6448E5692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E4E2448-2D52-4656-A6FB-8DE14A7E756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a:extLst>
            <a:ext uri="{FF2B5EF4-FFF2-40B4-BE49-F238E27FC236}">
              <a16:creationId xmlns:a16="http://schemas.microsoft.com/office/drawing/2014/main" id="{C8762511-CFBC-47B5-AE24-670FCEFB720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56B238F-76B9-4270-A20C-FA242D795E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778ED4D8-CD30-4F00-9381-716FC51F5C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B3B394C-8AE7-478E-9273-DADCD37C05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9" name="直線コネクタ 348">
          <a:extLst>
            <a:ext uri="{FF2B5EF4-FFF2-40B4-BE49-F238E27FC236}">
              <a16:creationId xmlns:a16="http://schemas.microsoft.com/office/drawing/2014/main" id="{7D4C54CC-5566-4970-92D7-1BB23584A65B}"/>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50" name="【公営住宅】&#10;一人当たり面積最小値テキスト">
          <a:extLst>
            <a:ext uri="{FF2B5EF4-FFF2-40B4-BE49-F238E27FC236}">
              <a16:creationId xmlns:a16="http://schemas.microsoft.com/office/drawing/2014/main" id="{6B27174E-04C3-4539-B3FD-A9547C70527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51" name="直線コネクタ 350">
          <a:extLst>
            <a:ext uri="{FF2B5EF4-FFF2-40B4-BE49-F238E27FC236}">
              <a16:creationId xmlns:a16="http://schemas.microsoft.com/office/drawing/2014/main" id="{EC1E6A0A-2252-4A9B-876A-CCD5C6BF80FD}"/>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2" name="【公営住宅】&#10;一人当たり面積最大値テキスト">
          <a:extLst>
            <a:ext uri="{FF2B5EF4-FFF2-40B4-BE49-F238E27FC236}">
              <a16:creationId xmlns:a16="http://schemas.microsoft.com/office/drawing/2014/main" id="{4A9EAF29-00BF-4924-B71E-22A42C66397B}"/>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3" name="直線コネクタ 352">
          <a:extLst>
            <a:ext uri="{FF2B5EF4-FFF2-40B4-BE49-F238E27FC236}">
              <a16:creationId xmlns:a16="http://schemas.microsoft.com/office/drawing/2014/main" id="{FCBE41E1-DB88-482B-9370-1FBEE1E1A180}"/>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4" name="【公営住宅】&#10;一人当たり面積平均値テキスト">
          <a:extLst>
            <a:ext uri="{FF2B5EF4-FFF2-40B4-BE49-F238E27FC236}">
              <a16:creationId xmlns:a16="http://schemas.microsoft.com/office/drawing/2014/main" id="{5E21B30C-13C0-4E34-B07E-9DB3A6129284}"/>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5" name="フローチャート: 判断 354">
          <a:extLst>
            <a:ext uri="{FF2B5EF4-FFF2-40B4-BE49-F238E27FC236}">
              <a16:creationId xmlns:a16="http://schemas.microsoft.com/office/drawing/2014/main" id="{193474DB-B507-472D-BEA8-F8DB8EE3ACB2}"/>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6" name="フローチャート: 判断 355">
          <a:extLst>
            <a:ext uri="{FF2B5EF4-FFF2-40B4-BE49-F238E27FC236}">
              <a16:creationId xmlns:a16="http://schemas.microsoft.com/office/drawing/2014/main" id="{D823D523-0999-4793-903F-59D42A2DC409}"/>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7" name="フローチャート: 判断 356">
          <a:extLst>
            <a:ext uri="{FF2B5EF4-FFF2-40B4-BE49-F238E27FC236}">
              <a16:creationId xmlns:a16="http://schemas.microsoft.com/office/drawing/2014/main" id="{3E26FFDA-6A01-4CBB-A78A-61C47A0D1EA8}"/>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8" name="フローチャート: 判断 357">
          <a:extLst>
            <a:ext uri="{FF2B5EF4-FFF2-40B4-BE49-F238E27FC236}">
              <a16:creationId xmlns:a16="http://schemas.microsoft.com/office/drawing/2014/main" id="{6EB52329-9FB7-4604-B1A0-0F7796F4C1F1}"/>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9" name="フローチャート: 判断 358">
          <a:extLst>
            <a:ext uri="{FF2B5EF4-FFF2-40B4-BE49-F238E27FC236}">
              <a16:creationId xmlns:a16="http://schemas.microsoft.com/office/drawing/2014/main" id="{2EF36CBC-96C1-4A18-82EB-4469C57B4BC7}"/>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BDAF49F-741F-4CD3-9D03-6816D102D8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EC6EA6-8356-4E66-9A88-18A1D6DE20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722C05F-7552-4F28-BB54-0E2CB10FD5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EB6B459-419E-4D69-93DF-93509725D7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4D1AC9A-EA27-4DAE-8753-2C749DD801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108331</xdr:rowOff>
    </xdr:from>
    <xdr:to>
      <xdr:col>55</xdr:col>
      <xdr:colOff>50800</xdr:colOff>
      <xdr:row>86</xdr:row>
      <xdr:rowOff>38481</xdr:rowOff>
    </xdr:to>
    <xdr:sp macro="" textlink="">
      <xdr:nvSpPr>
        <xdr:cNvPr id="365" name="楕円 364">
          <a:extLst>
            <a:ext uri="{FF2B5EF4-FFF2-40B4-BE49-F238E27FC236}">
              <a16:creationId xmlns:a16="http://schemas.microsoft.com/office/drawing/2014/main" id="{08CD6259-CD74-46EC-9E9B-760513C3C057}"/>
            </a:ext>
          </a:extLst>
        </xdr:cNvPr>
        <xdr:cNvSpPr/>
      </xdr:nvSpPr>
      <xdr:spPr>
        <a:xfrm>
          <a:off x="10426700" y="1468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23258</xdr:rowOff>
    </xdr:from>
    <xdr:ext cx="469744" cy="259045"/>
    <xdr:sp macro="" textlink="">
      <xdr:nvSpPr>
        <xdr:cNvPr id="366" name="【公営住宅】&#10;一人当たり面積該当値テキスト">
          <a:extLst>
            <a:ext uri="{FF2B5EF4-FFF2-40B4-BE49-F238E27FC236}">
              <a16:creationId xmlns:a16="http://schemas.microsoft.com/office/drawing/2014/main" id="{A44E3EC3-4475-4C4D-8AF1-EEBD6FBA2572}"/>
            </a:ext>
          </a:extLst>
        </xdr:cNvPr>
        <xdr:cNvSpPr txBox="1"/>
      </xdr:nvSpPr>
      <xdr:spPr>
        <a:xfrm>
          <a:off x="10515600"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110871</xdr:rowOff>
    </xdr:from>
    <xdr:to>
      <xdr:col>50</xdr:col>
      <xdr:colOff>165100</xdr:colOff>
      <xdr:row>86</xdr:row>
      <xdr:rowOff>41021</xdr:rowOff>
    </xdr:to>
    <xdr:sp macro="" textlink="">
      <xdr:nvSpPr>
        <xdr:cNvPr id="367" name="楕円 366">
          <a:extLst>
            <a:ext uri="{FF2B5EF4-FFF2-40B4-BE49-F238E27FC236}">
              <a16:creationId xmlns:a16="http://schemas.microsoft.com/office/drawing/2014/main" id="{0EB253B7-B5DB-48CC-A90D-CCDB9E46B05C}"/>
            </a:ext>
          </a:extLst>
        </xdr:cNvPr>
        <xdr:cNvSpPr/>
      </xdr:nvSpPr>
      <xdr:spPr>
        <a:xfrm>
          <a:off x="9588500" y="146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159131</xdr:rowOff>
    </xdr:from>
    <xdr:to>
      <xdr:col>55</xdr:col>
      <xdr:colOff>0</xdr:colOff>
      <xdr:row>85</xdr:row>
      <xdr:rowOff>161671</xdr:rowOff>
    </xdr:to>
    <xdr:cxnSp macro="">
      <xdr:nvCxnSpPr>
        <xdr:cNvPr id="368" name="直線コネクタ 367">
          <a:extLst>
            <a:ext uri="{FF2B5EF4-FFF2-40B4-BE49-F238E27FC236}">
              <a16:creationId xmlns:a16="http://schemas.microsoft.com/office/drawing/2014/main" id="{69E6315C-04EC-4DD9-8874-254A4C6AB27A}"/>
            </a:ext>
          </a:extLst>
        </xdr:cNvPr>
        <xdr:cNvCxnSpPr/>
      </xdr:nvCxnSpPr>
      <xdr:spPr>
        <a:xfrm flipV="1">
          <a:off x="9639300" y="14732381"/>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109601</xdr:rowOff>
    </xdr:from>
    <xdr:to>
      <xdr:col>46</xdr:col>
      <xdr:colOff>38100</xdr:colOff>
      <xdr:row>86</xdr:row>
      <xdr:rowOff>39751</xdr:rowOff>
    </xdr:to>
    <xdr:sp macro="" textlink="">
      <xdr:nvSpPr>
        <xdr:cNvPr id="369" name="楕円 368">
          <a:extLst>
            <a:ext uri="{FF2B5EF4-FFF2-40B4-BE49-F238E27FC236}">
              <a16:creationId xmlns:a16="http://schemas.microsoft.com/office/drawing/2014/main" id="{F44D7837-3448-43AD-B449-F0F3F538774C}"/>
            </a:ext>
          </a:extLst>
        </xdr:cNvPr>
        <xdr:cNvSpPr/>
      </xdr:nvSpPr>
      <xdr:spPr>
        <a:xfrm>
          <a:off x="86995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160401</xdr:rowOff>
    </xdr:from>
    <xdr:to>
      <xdr:col>50</xdr:col>
      <xdr:colOff>114300</xdr:colOff>
      <xdr:row>85</xdr:row>
      <xdr:rowOff>161671</xdr:rowOff>
    </xdr:to>
    <xdr:cxnSp macro="">
      <xdr:nvCxnSpPr>
        <xdr:cNvPr id="370" name="直線コネクタ 369">
          <a:extLst>
            <a:ext uri="{FF2B5EF4-FFF2-40B4-BE49-F238E27FC236}">
              <a16:creationId xmlns:a16="http://schemas.microsoft.com/office/drawing/2014/main" id="{FF5CB776-B680-40C0-B3E3-07DA74FDF651}"/>
            </a:ext>
          </a:extLst>
        </xdr:cNvPr>
        <xdr:cNvCxnSpPr/>
      </xdr:nvCxnSpPr>
      <xdr:spPr>
        <a:xfrm>
          <a:off x="8750300" y="147336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112649</xdr:rowOff>
    </xdr:from>
    <xdr:to>
      <xdr:col>41</xdr:col>
      <xdr:colOff>101600</xdr:colOff>
      <xdr:row>86</xdr:row>
      <xdr:rowOff>42799</xdr:rowOff>
    </xdr:to>
    <xdr:sp macro="" textlink="">
      <xdr:nvSpPr>
        <xdr:cNvPr id="371" name="楕円 370">
          <a:extLst>
            <a:ext uri="{FF2B5EF4-FFF2-40B4-BE49-F238E27FC236}">
              <a16:creationId xmlns:a16="http://schemas.microsoft.com/office/drawing/2014/main" id="{452ECF0C-154A-4F61-BA16-074D7C3F6A47}"/>
            </a:ext>
          </a:extLst>
        </xdr:cNvPr>
        <xdr:cNvSpPr/>
      </xdr:nvSpPr>
      <xdr:spPr>
        <a:xfrm>
          <a:off x="7810500" y="146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160401</xdr:rowOff>
    </xdr:from>
    <xdr:to>
      <xdr:col>45</xdr:col>
      <xdr:colOff>177800</xdr:colOff>
      <xdr:row>85</xdr:row>
      <xdr:rowOff>163449</xdr:rowOff>
    </xdr:to>
    <xdr:cxnSp macro="">
      <xdr:nvCxnSpPr>
        <xdr:cNvPr id="372" name="直線コネクタ 371">
          <a:extLst>
            <a:ext uri="{FF2B5EF4-FFF2-40B4-BE49-F238E27FC236}">
              <a16:creationId xmlns:a16="http://schemas.microsoft.com/office/drawing/2014/main" id="{44C8F0FE-A747-4D79-B144-0FB37F9B3FAC}"/>
            </a:ext>
          </a:extLst>
        </xdr:cNvPr>
        <xdr:cNvCxnSpPr/>
      </xdr:nvCxnSpPr>
      <xdr:spPr>
        <a:xfrm flipV="1">
          <a:off x="7861300" y="1473365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114300</xdr:rowOff>
    </xdr:from>
    <xdr:to>
      <xdr:col>36</xdr:col>
      <xdr:colOff>165100</xdr:colOff>
      <xdr:row>86</xdr:row>
      <xdr:rowOff>44450</xdr:rowOff>
    </xdr:to>
    <xdr:sp macro="" textlink="">
      <xdr:nvSpPr>
        <xdr:cNvPr id="373" name="楕円 372">
          <a:extLst>
            <a:ext uri="{FF2B5EF4-FFF2-40B4-BE49-F238E27FC236}">
              <a16:creationId xmlns:a16="http://schemas.microsoft.com/office/drawing/2014/main" id="{191BA742-F53A-430F-94EB-566987ADD136}"/>
            </a:ext>
          </a:extLst>
        </xdr:cNvPr>
        <xdr:cNvSpPr/>
      </xdr:nvSpPr>
      <xdr:spPr>
        <a:xfrm>
          <a:off x="6921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163449</xdr:rowOff>
    </xdr:from>
    <xdr:to>
      <xdr:col>41</xdr:col>
      <xdr:colOff>50800</xdr:colOff>
      <xdr:row>85</xdr:row>
      <xdr:rowOff>165100</xdr:rowOff>
    </xdr:to>
    <xdr:cxnSp macro="">
      <xdr:nvCxnSpPr>
        <xdr:cNvPr id="374" name="直線コネクタ 373">
          <a:extLst>
            <a:ext uri="{FF2B5EF4-FFF2-40B4-BE49-F238E27FC236}">
              <a16:creationId xmlns:a16="http://schemas.microsoft.com/office/drawing/2014/main" id="{413CE778-5F05-44A4-A2D0-18951CD77C25}"/>
            </a:ext>
          </a:extLst>
        </xdr:cNvPr>
        <xdr:cNvCxnSpPr/>
      </xdr:nvCxnSpPr>
      <xdr:spPr>
        <a:xfrm flipV="1">
          <a:off x="6972300" y="1473669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5" name="n_1aveValue【公営住宅】&#10;一人当たり面積">
          <a:extLst>
            <a:ext uri="{FF2B5EF4-FFF2-40B4-BE49-F238E27FC236}">
              <a16:creationId xmlns:a16="http://schemas.microsoft.com/office/drawing/2014/main" id="{A011511C-3E35-4D39-B3CB-3278074D0F1B}"/>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6" name="n_2aveValue【公営住宅】&#10;一人当たり面積">
          <a:extLst>
            <a:ext uri="{FF2B5EF4-FFF2-40B4-BE49-F238E27FC236}">
              <a16:creationId xmlns:a16="http://schemas.microsoft.com/office/drawing/2014/main" id="{AB47172D-A7D3-4D97-8AC8-7A34EC2C488F}"/>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7" name="n_3aveValue【公営住宅】&#10;一人当たり面積">
          <a:extLst>
            <a:ext uri="{FF2B5EF4-FFF2-40B4-BE49-F238E27FC236}">
              <a16:creationId xmlns:a16="http://schemas.microsoft.com/office/drawing/2014/main" id="{D08264AA-18A8-4B69-B92E-BFD8A10A6EA1}"/>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8" name="n_4aveValue【公営住宅】&#10;一人当たり面積">
          <a:extLst>
            <a:ext uri="{FF2B5EF4-FFF2-40B4-BE49-F238E27FC236}">
              <a16:creationId xmlns:a16="http://schemas.microsoft.com/office/drawing/2014/main" id="{BDDB7F88-C251-40DE-A192-54FC0874CD20}"/>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32148</xdr:rowOff>
    </xdr:from>
    <xdr:ext cx="469744" cy="259045"/>
    <xdr:sp macro="" textlink="">
      <xdr:nvSpPr>
        <xdr:cNvPr id="379" name="n_1mainValue【公営住宅】&#10;一人当たり面積">
          <a:extLst>
            <a:ext uri="{FF2B5EF4-FFF2-40B4-BE49-F238E27FC236}">
              <a16:creationId xmlns:a16="http://schemas.microsoft.com/office/drawing/2014/main" id="{DBF9AD14-9B7D-4A37-80CB-C8365F3091EE}"/>
            </a:ext>
          </a:extLst>
        </xdr:cNvPr>
        <xdr:cNvSpPr txBox="1"/>
      </xdr:nvSpPr>
      <xdr:spPr>
        <a:xfrm>
          <a:off x="9391727" y="1477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30878</xdr:rowOff>
    </xdr:from>
    <xdr:ext cx="469744" cy="259045"/>
    <xdr:sp macro="" textlink="">
      <xdr:nvSpPr>
        <xdr:cNvPr id="380" name="n_2mainValue【公営住宅】&#10;一人当たり面積">
          <a:extLst>
            <a:ext uri="{FF2B5EF4-FFF2-40B4-BE49-F238E27FC236}">
              <a16:creationId xmlns:a16="http://schemas.microsoft.com/office/drawing/2014/main" id="{8E239D20-7F80-495D-A535-23DAC220F8C7}"/>
            </a:ext>
          </a:extLst>
        </xdr:cNvPr>
        <xdr:cNvSpPr txBox="1"/>
      </xdr:nvSpPr>
      <xdr:spPr>
        <a:xfrm>
          <a:off x="8515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33926</xdr:rowOff>
    </xdr:from>
    <xdr:ext cx="469744" cy="259045"/>
    <xdr:sp macro="" textlink="">
      <xdr:nvSpPr>
        <xdr:cNvPr id="381" name="n_3mainValue【公営住宅】&#10;一人当たり面積">
          <a:extLst>
            <a:ext uri="{FF2B5EF4-FFF2-40B4-BE49-F238E27FC236}">
              <a16:creationId xmlns:a16="http://schemas.microsoft.com/office/drawing/2014/main" id="{04AA02EB-967E-4DD7-925F-4AF62CC63B50}"/>
            </a:ext>
          </a:extLst>
        </xdr:cNvPr>
        <xdr:cNvSpPr txBox="1"/>
      </xdr:nvSpPr>
      <xdr:spPr>
        <a:xfrm>
          <a:off x="7626427" y="1477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35577</xdr:rowOff>
    </xdr:from>
    <xdr:ext cx="469744" cy="259045"/>
    <xdr:sp macro="" textlink="">
      <xdr:nvSpPr>
        <xdr:cNvPr id="382" name="n_4mainValue【公営住宅】&#10;一人当たり面積">
          <a:extLst>
            <a:ext uri="{FF2B5EF4-FFF2-40B4-BE49-F238E27FC236}">
              <a16:creationId xmlns:a16="http://schemas.microsoft.com/office/drawing/2014/main" id="{94289730-AB79-4E1F-B76B-3D9EDF5408D0}"/>
            </a:ext>
          </a:extLst>
        </xdr:cNvPr>
        <xdr:cNvSpPr txBox="1"/>
      </xdr:nvSpPr>
      <xdr:spPr>
        <a:xfrm>
          <a:off x="6737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D1B6D9F-83E2-4333-9ADD-40219836CC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CDD4C26-796C-4331-97DE-2ECD98CFFE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41DE762-042E-4FCD-8BEF-A4EF302A47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AA3E95A6-F5FA-46D3-8318-89D6825573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5912BA1-9603-4F1A-91EC-EC8A57B935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BBEF985-99C6-451B-8D27-96508A4BFF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490D4AE-3718-4434-B475-AA6651CCFF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1986119-9564-45C9-A341-16DDFDBA8E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CCAA0AD-7A1A-4560-AFE4-FBB87AB832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5A2B7C9-CDFC-4D57-9626-6753B0321A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B1CF8166-4C01-4A66-966F-C4A6D79575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8DF97D5-FD5F-4CF7-8F4F-B880ACE348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2335589-105F-4EFA-B8BA-595683AF0C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E36DA5F-8C5E-4F12-83F9-3157F3017B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898799D-529F-4812-A9E5-377B7D951F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51C7E7A-078A-4F26-98DC-515F6A3225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59EE430B-0CB2-49E5-9256-3EDA348654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6CD06B1-0E33-4847-95CD-0CB6681852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FEAC3C34-75DA-4BDC-A3CE-83D8CC952D2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1E76D84-6951-43A2-98BF-10072FC251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EDD2486-1C50-4066-9D5F-7555488986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2113F77D-553D-4B68-9CE5-6A6F50A6BF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089298B-8A01-42FC-A32A-83ACF79D27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C700C27A-3B00-45B4-92D6-A05D6097EF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C4AFFF9-6F06-436F-AEC1-127BDB8697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F253A6E-70C0-4359-9F43-335D59C666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5402B73-3F85-40B1-B95A-641A3486A2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EA3BF5B-0769-4DED-A97E-00A5347066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BE86241-85A5-4481-A467-1B52E4C2D2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F11E3BF-3391-4C2B-AEAE-4017966EB3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33B5769E-8E5C-49F7-9B27-38E28984B53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71D7B8B-C639-4164-870D-7D94CB93DF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31397B8-D80C-46A2-855E-872A67BB814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4EF77666-AF10-4FDD-99C8-5F47469ACDE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DCD5A12-68DC-42B9-A658-AA3BED7E82F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BF1B0C9A-B8BE-40AB-B996-1A475581CDC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8A9F4C12-B370-4AD3-9225-D6A0CAEFF7D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FA83B4C-A366-4E34-A97E-B9A2C9B5EC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FE5C9D8D-EAF0-4DAF-AD00-E03C37E606C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F6A0FFFE-C4CF-4F7B-9506-2A5F5ED6A0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37BCC797-366E-4DA9-AEFA-4FC8E5178A3F}"/>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3E16286-5FF8-4AED-AB93-DCB4E08AE45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F36EB8EE-EF80-4324-9241-DD662A3F0C7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2090CC2-1FD1-4996-B5AD-D385FA2ACA7C}"/>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7" name="直線コネクタ 426">
          <a:extLst>
            <a:ext uri="{FF2B5EF4-FFF2-40B4-BE49-F238E27FC236}">
              <a16:creationId xmlns:a16="http://schemas.microsoft.com/office/drawing/2014/main" id="{D11532AC-892A-4182-80F3-83E84BF666C6}"/>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CD58DCA2-0DA2-4F4A-A334-A32DADC82B5E}"/>
            </a:ext>
          </a:extLst>
        </xdr:cNvPr>
        <xdr:cNvSpPr txBox="1"/>
      </xdr:nvSpPr>
      <xdr:spPr>
        <a:xfrm>
          <a:off x="163576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9" name="フローチャート: 判断 428">
          <a:extLst>
            <a:ext uri="{FF2B5EF4-FFF2-40B4-BE49-F238E27FC236}">
              <a16:creationId xmlns:a16="http://schemas.microsoft.com/office/drawing/2014/main" id="{A792DF72-0C86-4EC3-BEDA-26E91A289B0C}"/>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30" name="フローチャート: 判断 429">
          <a:extLst>
            <a:ext uri="{FF2B5EF4-FFF2-40B4-BE49-F238E27FC236}">
              <a16:creationId xmlns:a16="http://schemas.microsoft.com/office/drawing/2014/main" id="{A2EB587F-43D6-4DB4-9C8B-D597FD159805}"/>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31" name="フローチャート: 判断 430">
          <a:extLst>
            <a:ext uri="{FF2B5EF4-FFF2-40B4-BE49-F238E27FC236}">
              <a16:creationId xmlns:a16="http://schemas.microsoft.com/office/drawing/2014/main" id="{0E5D8F2F-0381-4814-9FD0-67EE1ED0906E}"/>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2" name="フローチャート: 判断 431">
          <a:extLst>
            <a:ext uri="{FF2B5EF4-FFF2-40B4-BE49-F238E27FC236}">
              <a16:creationId xmlns:a16="http://schemas.microsoft.com/office/drawing/2014/main" id="{5760030B-AA28-4CC0-B4A1-7137BED02BA6}"/>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3" name="フローチャート: 判断 432">
          <a:extLst>
            <a:ext uri="{FF2B5EF4-FFF2-40B4-BE49-F238E27FC236}">
              <a16:creationId xmlns:a16="http://schemas.microsoft.com/office/drawing/2014/main" id="{ADA55401-D579-43F9-84F0-EEA7EBC66CE5}"/>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2536CE0-56F9-4B7E-94BB-C08E39161D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709A3A7-0BF9-4C68-B9DE-69762A5747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D783256-7701-45F9-B701-D02D7D8407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3EC8259-00B4-43AC-AC29-995E9A0269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9D63704-2EE3-4963-B1E5-75A563E99A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97790</xdr:rowOff>
    </xdr:from>
    <xdr:to>
      <xdr:col>85</xdr:col>
      <xdr:colOff>177800</xdr:colOff>
      <xdr:row>41</xdr:row>
      <xdr:rowOff>27940</xdr:rowOff>
    </xdr:to>
    <xdr:sp macro="" textlink="">
      <xdr:nvSpPr>
        <xdr:cNvPr id="439" name="楕円 438">
          <a:extLst>
            <a:ext uri="{FF2B5EF4-FFF2-40B4-BE49-F238E27FC236}">
              <a16:creationId xmlns:a16="http://schemas.microsoft.com/office/drawing/2014/main" id="{4DF24F34-9CCE-4890-BF85-925A862B26AD}"/>
            </a:ext>
          </a:extLst>
        </xdr:cNvPr>
        <xdr:cNvSpPr/>
      </xdr:nvSpPr>
      <xdr:spPr>
        <a:xfrm>
          <a:off x="16268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76217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5C7A324F-FCF5-4615-93B8-43E2CB88F924}"/>
            </a:ext>
          </a:extLst>
        </xdr:cNvPr>
        <xdr:cNvSpPr txBox="1"/>
      </xdr:nvSpPr>
      <xdr:spPr>
        <a:xfrm>
          <a:off x="16357600"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441" name="楕円 440">
          <a:extLst>
            <a:ext uri="{FF2B5EF4-FFF2-40B4-BE49-F238E27FC236}">
              <a16:creationId xmlns:a16="http://schemas.microsoft.com/office/drawing/2014/main" id="{A9BC5321-380F-4F26-872C-74E50B56F868}"/>
            </a:ext>
          </a:extLst>
        </xdr:cNvPr>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40</xdr:row>
      <xdr:rowOff>148590</xdr:rowOff>
    </xdr:to>
    <xdr:cxnSp macro="">
      <xdr:nvCxnSpPr>
        <xdr:cNvPr id="442" name="直線コネクタ 441">
          <a:extLst>
            <a:ext uri="{FF2B5EF4-FFF2-40B4-BE49-F238E27FC236}">
              <a16:creationId xmlns:a16="http://schemas.microsoft.com/office/drawing/2014/main" id="{DCB0020E-8057-44A2-BA70-AF359938037A}"/>
            </a:ext>
          </a:extLst>
        </xdr:cNvPr>
        <xdr:cNvCxnSpPr/>
      </xdr:nvCxnSpPr>
      <xdr:spPr>
        <a:xfrm>
          <a:off x="15481300" y="69456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149225</xdr:rowOff>
    </xdr:from>
    <xdr:to>
      <xdr:col>76</xdr:col>
      <xdr:colOff>165100</xdr:colOff>
      <xdr:row>40</xdr:row>
      <xdr:rowOff>79375</xdr:rowOff>
    </xdr:to>
    <xdr:sp macro="" textlink="">
      <xdr:nvSpPr>
        <xdr:cNvPr id="443" name="楕円 442">
          <a:extLst>
            <a:ext uri="{FF2B5EF4-FFF2-40B4-BE49-F238E27FC236}">
              <a16:creationId xmlns:a16="http://schemas.microsoft.com/office/drawing/2014/main" id="{B4463F00-65A6-469B-99EA-3C1CEE09E453}"/>
            </a:ext>
          </a:extLst>
        </xdr:cNvPr>
        <xdr:cNvSpPr/>
      </xdr:nvSpPr>
      <xdr:spPr>
        <a:xfrm>
          <a:off x="14541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28575</xdr:rowOff>
    </xdr:from>
    <xdr:to>
      <xdr:col>81</xdr:col>
      <xdr:colOff>50800</xdr:colOff>
      <xdr:row>40</xdr:row>
      <xdr:rowOff>87630</xdr:rowOff>
    </xdr:to>
    <xdr:cxnSp macro="">
      <xdr:nvCxnSpPr>
        <xdr:cNvPr id="444" name="直線コネクタ 443">
          <a:extLst>
            <a:ext uri="{FF2B5EF4-FFF2-40B4-BE49-F238E27FC236}">
              <a16:creationId xmlns:a16="http://schemas.microsoft.com/office/drawing/2014/main" id="{684E98AB-4C4F-45DD-9BB0-CF5716C7662F}"/>
            </a:ext>
          </a:extLst>
        </xdr:cNvPr>
        <xdr:cNvCxnSpPr/>
      </xdr:nvCxnSpPr>
      <xdr:spPr>
        <a:xfrm>
          <a:off x="14592300" y="68865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445" name="楕円 444">
          <a:extLst>
            <a:ext uri="{FF2B5EF4-FFF2-40B4-BE49-F238E27FC236}">
              <a16:creationId xmlns:a16="http://schemas.microsoft.com/office/drawing/2014/main" id="{51FE7D66-C1B0-4630-BF60-8DFA82063BE2}"/>
            </a:ext>
          </a:extLst>
        </xdr:cNvPr>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28575</xdr:rowOff>
    </xdr:to>
    <xdr:cxnSp macro="">
      <xdr:nvCxnSpPr>
        <xdr:cNvPr id="446" name="直線コネクタ 445">
          <a:extLst>
            <a:ext uri="{FF2B5EF4-FFF2-40B4-BE49-F238E27FC236}">
              <a16:creationId xmlns:a16="http://schemas.microsoft.com/office/drawing/2014/main" id="{E285FAAF-64AA-411D-8990-CD6BDDD88C04}"/>
            </a:ext>
          </a:extLst>
        </xdr:cNvPr>
        <xdr:cNvCxnSpPr/>
      </xdr:nvCxnSpPr>
      <xdr:spPr>
        <a:xfrm>
          <a:off x="13703300" y="68275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34925</xdr:rowOff>
    </xdr:from>
    <xdr:to>
      <xdr:col>67</xdr:col>
      <xdr:colOff>101600</xdr:colOff>
      <xdr:row>39</xdr:row>
      <xdr:rowOff>136525</xdr:rowOff>
    </xdr:to>
    <xdr:sp macro="" textlink="">
      <xdr:nvSpPr>
        <xdr:cNvPr id="447" name="楕円 446">
          <a:extLst>
            <a:ext uri="{FF2B5EF4-FFF2-40B4-BE49-F238E27FC236}">
              <a16:creationId xmlns:a16="http://schemas.microsoft.com/office/drawing/2014/main" id="{E137E6B1-8539-4800-AF01-A9DF34577A4A}"/>
            </a:ext>
          </a:extLst>
        </xdr:cNvPr>
        <xdr:cNvSpPr/>
      </xdr:nvSpPr>
      <xdr:spPr>
        <a:xfrm>
          <a:off x="12763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85725</xdr:rowOff>
    </xdr:from>
    <xdr:to>
      <xdr:col>71</xdr:col>
      <xdr:colOff>177800</xdr:colOff>
      <xdr:row>39</xdr:row>
      <xdr:rowOff>140970</xdr:rowOff>
    </xdr:to>
    <xdr:cxnSp macro="">
      <xdr:nvCxnSpPr>
        <xdr:cNvPr id="448" name="直線コネクタ 447">
          <a:extLst>
            <a:ext uri="{FF2B5EF4-FFF2-40B4-BE49-F238E27FC236}">
              <a16:creationId xmlns:a16="http://schemas.microsoft.com/office/drawing/2014/main" id="{E2E52113-A5BE-4A3B-A3DA-3FC8BC490D8A}"/>
            </a:ext>
          </a:extLst>
        </xdr:cNvPr>
        <xdr:cNvCxnSpPr/>
      </xdr:nvCxnSpPr>
      <xdr:spPr>
        <a:xfrm>
          <a:off x="12814300" y="67722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AAB3B02D-916B-409F-B8B4-583F4936418B}"/>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C8D69310-5434-4D06-949C-28AC0B26DB03}"/>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8114358A-E9E6-435A-BFEA-8092B98AA4AB}"/>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E0014563-620C-4E82-A61C-AF0E5DEDAE18}"/>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984AA662-011A-417C-B1DE-188BEC044B46}"/>
            </a:ext>
          </a:extLst>
        </xdr:cNvPr>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70502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42903AF-D835-4042-A5D1-164359CABD09}"/>
            </a:ext>
          </a:extLst>
        </xdr:cNvPr>
        <xdr:cNvSpPr txBox="1"/>
      </xdr:nvSpPr>
      <xdr:spPr>
        <a:xfrm>
          <a:off x="14389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E9427930-EE9B-4DE0-B858-8D84A168D9EC}"/>
            </a:ext>
          </a:extLst>
        </xdr:cNvPr>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127652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BA9EBECD-77A3-498C-8083-D849EE943E25}"/>
            </a:ext>
          </a:extLst>
        </xdr:cNvPr>
        <xdr:cNvSpPr txBox="1"/>
      </xdr:nvSpPr>
      <xdr:spPr>
        <a:xfrm>
          <a:off x="12611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B8443E1-0BC7-44A9-A3F1-8F6B2572660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B4C67C27-092B-454B-A7D5-0AE113265E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90B8B3E-40E3-4908-B0D7-E1E168AADF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5F05F014-7E0B-4A48-84CD-44C1B40C59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BE70B28B-3F43-4E62-A2FB-ABA63E28BE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27B20DE-1102-4D81-93D4-B03C95C73E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4DA8BC31-F764-4C09-BB87-FC6A2517C3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DE17E8E4-C21E-42D1-B45B-1959DB8527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FB9FB481-D6B8-4890-96ED-D3A4FADEF7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6579CE0-4D3D-4970-B951-9A271724AD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CD08C057-62F7-4D7D-A01B-535167B4250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7522469-9B3E-4EC6-8BF0-4564DC253B5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A1A44F40-4FF2-40E0-A160-A41797208A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1DD0351-F1F1-4E50-BD19-303C6EE03FB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9154BC7C-DF48-4C2E-A3D3-092F5CF546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B2EC2D89-E631-47EF-9222-1E103A0E93D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67D17D5E-6971-43A7-8C40-0C6E7B2F644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A6746700-387A-49AD-A630-ADF6B038CFB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8D51AC09-F942-40CD-9BEE-61A9AE3BE80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46B15DC8-D588-4B85-B537-5360747FCDB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8214F44-FCEF-4A48-8FC6-C73F69B4F5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7167BA1A-4C07-4047-8DCB-3650C64020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73E11C8A-8FBF-4C4D-B783-D5BE494118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80" name="直線コネクタ 479">
          <a:extLst>
            <a:ext uri="{FF2B5EF4-FFF2-40B4-BE49-F238E27FC236}">
              <a16:creationId xmlns:a16="http://schemas.microsoft.com/office/drawing/2014/main" id="{F53E62C2-7D22-47A5-A1FF-63DF0A5CD171}"/>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BEA10661-C3C0-4722-8AF5-B361F58BAA28}"/>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2" name="直線コネクタ 481">
          <a:extLst>
            <a:ext uri="{FF2B5EF4-FFF2-40B4-BE49-F238E27FC236}">
              <a16:creationId xmlns:a16="http://schemas.microsoft.com/office/drawing/2014/main" id="{B945E0BE-EA72-418C-B620-722D354F4B36}"/>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D8C83115-B861-41EB-9EB8-8EB9D4C673FB}"/>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4" name="直線コネクタ 483">
          <a:extLst>
            <a:ext uri="{FF2B5EF4-FFF2-40B4-BE49-F238E27FC236}">
              <a16:creationId xmlns:a16="http://schemas.microsoft.com/office/drawing/2014/main" id="{BC225982-A7DC-4C67-9655-463AD1301F57}"/>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2232E103-67F2-4140-8A77-43AD317A03DA}"/>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6" name="フローチャート: 判断 485">
          <a:extLst>
            <a:ext uri="{FF2B5EF4-FFF2-40B4-BE49-F238E27FC236}">
              <a16:creationId xmlns:a16="http://schemas.microsoft.com/office/drawing/2014/main" id="{B066FF8C-8AF7-4AC9-A9B1-AC9320D22F7B}"/>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7" name="フローチャート: 判断 486">
          <a:extLst>
            <a:ext uri="{FF2B5EF4-FFF2-40B4-BE49-F238E27FC236}">
              <a16:creationId xmlns:a16="http://schemas.microsoft.com/office/drawing/2014/main" id="{88D55AE6-7422-41D6-AC96-AA8A3B07BB9B}"/>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8" name="フローチャート: 判断 487">
          <a:extLst>
            <a:ext uri="{FF2B5EF4-FFF2-40B4-BE49-F238E27FC236}">
              <a16:creationId xmlns:a16="http://schemas.microsoft.com/office/drawing/2014/main" id="{2CF55F13-75B9-429A-B52C-674151234272}"/>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9" name="フローチャート: 判断 488">
          <a:extLst>
            <a:ext uri="{FF2B5EF4-FFF2-40B4-BE49-F238E27FC236}">
              <a16:creationId xmlns:a16="http://schemas.microsoft.com/office/drawing/2014/main" id="{E9BD1E58-B3B7-4F5C-A790-49071FE19D04}"/>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90" name="フローチャート: 判断 489">
          <a:extLst>
            <a:ext uri="{FF2B5EF4-FFF2-40B4-BE49-F238E27FC236}">
              <a16:creationId xmlns:a16="http://schemas.microsoft.com/office/drawing/2014/main" id="{E3372ED2-D74E-4D17-9CF1-F7243DB70505}"/>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D682D48-C0EF-46EA-891C-C111C5C235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6677B3F-D615-4674-AB27-E2B770AF5B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68EDF65-A72C-45C8-B239-BB3A57A499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C105318-420B-4DDF-869B-F516A8FD43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DD2861D-A3D6-4910-B480-8082DBE91F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496" name="楕円 495">
          <a:extLst>
            <a:ext uri="{FF2B5EF4-FFF2-40B4-BE49-F238E27FC236}">
              <a16:creationId xmlns:a16="http://schemas.microsoft.com/office/drawing/2014/main" id="{5F7380E2-89DA-4F09-AA5F-EBEA6ADC5C59}"/>
            </a:ext>
          </a:extLst>
        </xdr:cNvPr>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102887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F9FFAA8-B6B9-4D8E-9A06-34A54114EAF2}"/>
            </a:ext>
          </a:extLst>
        </xdr:cNvPr>
        <xdr:cNvSpPr txBox="1"/>
      </xdr:nvSpPr>
      <xdr:spPr>
        <a:xfrm>
          <a:off x="22199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128270</xdr:rowOff>
    </xdr:from>
    <xdr:to>
      <xdr:col>112</xdr:col>
      <xdr:colOff>38100</xdr:colOff>
      <xdr:row>41</xdr:row>
      <xdr:rowOff>58420</xdr:rowOff>
    </xdr:to>
    <xdr:sp macro="" textlink="">
      <xdr:nvSpPr>
        <xdr:cNvPr id="498" name="楕円 497">
          <a:extLst>
            <a:ext uri="{FF2B5EF4-FFF2-40B4-BE49-F238E27FC236}">
              <a16:creationId xmlns:a16="http://schemas.microsoft.com/office/drawing/2014/main" id="{C8D266C9-7021-4FA3-B2FD-A57157BE0338}"/>
            </a:ext>
          </a:extLst>
        </xdr:cNvPr>
        <xdr:cNvSpPr/>
      </xdr:nvSpPr>
      <xdr:spPr>
        <a:xfrm>
          <a:off x="21272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7620</xdr:rowOff>
    </xdr:to>
    <xdr:cxnSp macro="">
      <xdr:nvCxnSpPr>
        <xdr:cNvPr id="499" name="直線コネクタ 498">
          <a:extLst>
            <a:ext uri="{FF2B5EF4-FFF2-40B4-BE49-F238E27FC236}">
              <a16:creationId xmlns:a16="http://schemas.microsoft.com/office/drawing/2014/main" id="{CE4BD74C-D6D2-465B-8574-750ACB385E35}"/>
            </a:ext>
          </a:extLst>
        </xdr:cNvPr>
        <xdr:cNvCxnSpPr/>
      </xdr:nvCxnSpPr>
      <xdr:spPr>
        <a:xfrm flipV="1">
          <a:off x="21323300" y="7033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130175</xdr:rowOff>
    </xdr:from>
    <xdr:to>
      <xdr:col>107</xdr:col>
      <xdr:colOff>101600</xdr:colOff>
      <xdr:row>41</xdr:row>
      <xdr:rowOff>60325</xdr:rowOff>
    </xdr:to>
    <xdr:sp macro="" textlink="">
      <xdr:nvSpPr>
        <xdr:cNvPr id="500" name="楕円 499">
          <a:extLst>
            <a:ext uri="{FF2B5EF4-FFF2-40B4-BE49-F238E27FC236}">
              <a16:creationId xmlns:a16="http://schemas.microsoft.com/office/drawing/2014/main" id="{54A977B9-5440-45C9-BBB1-BB927286F42A}"/>
            </a:ext>
          </a:extLst>
        </xdr:cNvPr>
        <xdr:cNvSpPr/>
      </xdr:nvSpPr>
      <xdr:spPr>
        <a:xfrm>
          <a:off x="20383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9525</xdr:rowOff>
    </xdr:to>
    <xdr:cxnSp macro="">
      <xdr:nvCxnSpPr>
        <xdr:cNvPr id="501" name="直線コネクタ 500">
          <a:extLst>
            <a:ext uri="{FF2B5EF4-FFF2-40B4-BE49-F238E27FC236}">
              <a16:creationId xmlns:a16="http://schemas.microsoft.com/office/drawing/2014/main" id="{ECF7D9D9-0033-494D-B6F7-1DA443B53B10}"/>
            </a:ext>
          </a:extLst>
        </xdr:cNvPr>
        <xdr:cNvCxnSpPr/>
      </xdr:nvCxnSpPr>
      <xdr:spPr>
        <a:xfrm flipV="1">
          <a:off x="20434300" y="703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133985</xdr:rowOff>
    </xdr:from>
    <xdr:to>
      <xdr:col>102</xdr:col>
      <xdr:colOff>165100</xdr:colOff>
      <xdr:row>41</xdr:row>
      <xdr:rowOff>64135</xdr:rowOff>
    </xdr:to>
    <xdr:sp macro="" textlink="">
      <xdr:nvSpPr>
        <xdr:cNvPr id="502" name="楕円 501">
          <a:extLst>
            <a:ext uri="{FF2B5EF4-FFF2-40B4-BE49-F238E27FC236}">
              <a16:creationId xmlns:a16="http://schemas.microsoft.com/office/drawing/2014/main" id="{315A7883-76DA-4462-9CEC-990B975A4C3E}"/>
            </a:ext>
          </a:extLst>
        </xdr:cNvPr>
        <xdr:cNvSpPr/>
      </xdr:nvSpPr>
      <xdr:spPr>
        <a:xfrm>
          <a:off x="19494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xdr:rowOff>
    </xdr:from>
    <xdr:to>
      <xdr:col>107</xdr:col>
      <xdr:colOff>50800</xdr:colOff>
      <xdr:row>41</xdr:row>
      <xdr:rowOff>13335</xdr:rowOff>
    </xdr:to>
    <xdr:cxnSp macro="">
      <xdr:nvCxnSpPr>
        <xdr:cNvPr id="503" name="直線コネクタ 502">
          <a:extLst>
            <a:ext uri="{FF2B5EF4-FFF2-40B4-BE49-F238E27FC236}">
              <a16:creationId xmlns:a16="http://schemas.microsoft.com/office/drawing/2014/main" id="{5169D36F-0186-4ACC-A440-6A513D4251FA}"/>
            </a:ext>
          </a:extLst>
        </xdr:cNvPr>
        <xdr:cNvCxnSpPr/>
      </xdr:nvCxnSpPr>
      <xdr:spPr>
        <a:xfrm flipV="1">
          <a:off x="19545300" y="7038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137795</xdr:rowOff>
    </xdr:from>
    <xdr:to>
      <xdr:col>98</xdr:col>
      <xdr:colOff>38100</xdr:colOff>
      <xdr:row>41</xdr:row>
      <xdr:rowOff>67945</xdr:rowOff>
    </xdr:to>
    <xdr:sp macro="" textlink="">
      <xdr:nvSpPr>
        <xdr:cNvPr id="504" name="楕円 503">
          <a:extLst>
            <a:ext uri="{FF2B5EF4-FFF2-40B4-BE49-F238E27FC236}">
              <a16:creationId xmlns:a16="http://schemas.microsoft.com/office/drawing/2014/main" id="{9A9C3338-E3F5-4784-8248-0708E61EADB8}"/>
            </a:ext>
          </a:extLst>
        </xdr:cNvPr>
        <xdr:cNvSpPr/>
      </xdr:nvSpPr>
      <xdr:spPr>
        <a:xfrm>
          <a:off x="18605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13335</xdr:rowOff>
    </xdr:from>
    <xdr:to>
      <xdr:col>102</xdr:col>
      <xdr:colOff>114300</xdr:colOff>
      <xdr:row>41</xdr:row>
      <xdr:rowOff>17145</xdr:rowOff>
    </xdr:to>
    <xdr:cxnSp macro="">
      <xdr:nvCxnSpPr>
        <xdr:cNvPr id="505" name="直線コネクタ 504">
          <a:extLst>
            <a:ext uri="{FF2B5EF4-FFF2-40B4-BE49-F238E27FC236}">
              <a16:creationId xmlns:a16="http://schemas.microsoft.com/office/drawing/2014/main" id="{0B63C18E-0FEE-4377-B13F-411696280851}"/>
            </a:ext>
          </a:extLst>
        </xdr:cNvPr>
        <xdr:cNvCxnSpPr/>
      </xdr:nvCxnSpPr>
      <xdr:spPr>
        <a:xfrm flipV="1">
          <a:off x="18656300" y="70427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98BCFF9B-661B-48D7-ADC1-D33F0267DDE0}"/>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2AFBD8C4-B102-402E-93CB-F6E4FB2028DC}"/>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5419A1B7-18EC-45D1-B837-97077809AA33}"/>
            </a:ext>
          </a:extLst>
        </xdr:cNvPr>
        <xdr:cNvSpPr txBox="1"/>
      </xdr:nvSpPr>
      <xdr:spPr>
        <a:xfrm>
          <a:off x="19310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111142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DD37912A-3DD3-4A01-8A2C-1F2F5D16FC96}"/>
            </a:ext>
          </a:extLst>
        </xdr:cNvPr>
        <xdr:cNvSpPr txBox="1"/>
      </xdr:nvSpPr>
      <xdr:spPr>
        <a:xfrm>
          <a:off x="18421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49547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7A6A5B2B-03E4-4BA4-A3E4-EC8405BA83C2}"/>
            </a:ext>
          </a:extLst>
        </xdr:cNvPr>
        <xdr:cNvSpPr txBox="1"/>
      </xdr:nvSpPr>
      <xdr:spPr>
        <a:xfrm>
          <a:off x="21075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51452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D5E21190-ADE2-485E-A251-74D2E5B84909}"/>
            </a:ext>
          </a:extLst>
        </xdr:cNvPr>
        <xdr:cNvSpPr txBox="1"/>
      </xdr:nvSpPr>
      <xdr:spPr>
        <a:xfrm>
          <a:off x="20199427" y="70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55262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BE83EDCC-78D5-45EC-B6E0-6C5A1FB56E4E}"/>
            </a:ext>
          </a:extLst>
        </xdr:cNvPr>
        <xdr:cNvSpPr txBox="1"/>
      </xdr:nvSpPr>
      <xdr:spPr>
        <a:xfrm>
          <a:off x="19310427" y="708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59072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C001924A-FF7C-4B81-A990-214A8A312D78}"/>
            </a:ext>
          </a:extLst>
        </xdr:cNvPr>
        <xdr:cNvSpPr txBox="1"/>
      </xdr:nvSpPr>
      <xdr:spPr>
        <a:xfrm>
          <a:off x="18421427" y="70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B03E8087-7476-4F21-8497-159509C3FF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B433E1A5-C9E8-4F9A-AC56-6EB16D2EA4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FF8C4A43-A294-4010-B56E-FB72DC597F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7DF50F6E-1A2E-47B8-81E9-E62786C5EE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F41AB9B-73B1-490A-848F-1F29013B8B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84298684-132A-4705-9342-637F4AADF3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AB6065C3-4B5B-4881-99B7-CA7E9AE52B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2D71F9B-7EBC-497E-8004-E9C7F2EC33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8EA1E52E-6328-479A-9E16-63D8BC8A12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A7FC36F6-DD30-4C9C-8812-C43576296A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5E6F9B4A-05E0-41A4-9494-A01DB771DA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6404E806-D6ED-4125-9056-F44A6238B97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a:extLst>
            <a:ext uri="{FF2B5EF4-FFF2-40B4-BE49-F238E27FC236}">
              <a16:creationId xmlns:a16="http://schemas.microsoft.com/office/drawing/2014/main" id="{A965777F-7B0D-4521-BB90-F6E3D02D3F6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F779A660-E0D0-4DC7-AFDD-41FF12411C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5A385A47-467B-4E55-A8BC-025B88F4808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C9E597D9-F0D0-4271-9FFB-2B12231230E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AB257506-7387-43CD-B044-5DC2FEEE3A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E6C2E5B0-CBE1-44EC-988D-6ECF489C4E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898F62B0-84BF-4498-A23D-183D7C91EF4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77557A5A-CC14-4347-9727-677202318C6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1E7E13A3-C86A-4778-BF4F-0FEAC429AB5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73D6F5EC-DAE3-4CA1-9890-CD8CF7382CA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a:extLst>
            <a:ext uri="{FF2B5EF4-FFF2-40B4-BE49-F238E27FC236}">
              <a16:creationId xmlns:a16="http://schemas.microsoft.com/office/drawing/2014/main" id="{33E3DC22-5551-43B5-A8FF-016384238C0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45497EB2-87E4-4F45-8635-5BF056C1D8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a:extLst>
            <a:ext uri="{FF2B5EF4-FFF2-40B4-BE49-F238E27FC236}">
              <a16:creationId xmlns:a16="http://schemas.microsoft.com/office/drawing/2014/main" id="{86B6E802-B934-47D8-92E0-735B36CA69D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B3FF3476-5761-4AE2-BCF3-D7B6BB2B3A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40" name="直線コネクタ 539">
          <a:extLst>
            <a:ext uri="{FF2B5EF4-FFF2-40B4-BE49-F238E27FC236}">
              <a16:creationId xmlns:a16="http://schemas.microsoft.com/office/drawing/2014/main" id="{B3B73DB9-01C9-4BBC-BB74-2C3EE10DE1D2}"/>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FF8D7A93-4CFB-41CD-ACF5-BD08EFAAB366}"/>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2" name="直線コネクタ 541">
          <a:extLst>
            <a:ext uri="{FF2B5EF4-FFF2-40B4-BE49-F238E27FC236}">
              <a16:creationId xmlns:a16="http://schemas.microsoft.com/office/drawing/2014/main" id="{8D149BB7-338D-4B72-B288-7BCB0CFC01F7}"/>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2D0722AD-B4BB-49D0-A0F0-2358EAD46ABA}"/>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4" name="直線コネクタ 543">
          <a:extLst>
            <a:ext uri="{FF2B5EF4-FFF2-40B4-BE49-F238E27FC236}">
              <a16:creationId xmlns:a16="http://schemas.microsoft.com/office/drawing/2014/main" id="{D0290345-D6EA-4312-A2F7-A36EEAF40B7F}"/>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EAF8942B-FEA5-457B-BBB8-41CB2A55AB69}"/>
            </a:ext>
          </a:extLst>
        </xdr:cNvPr>
        <xdr:cNvSpPr txBox="1"/>
      </xdr:nvSpPr>
      <xdr:spPr>
        <a:xfrm>
          <a:off x="16357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6" name="フローチャート: 判断 545">
          <a:extLst>
            <a:ext uri="{FF2B5EF4-FFF2-40B4-BE49-F238E27FC236}">
              <a16:creationId xmlns:a16="http://schemas.microsoft.com/office/drawing/2014/main" id="{B4965AE1-972D-410A-9E62-B94821D72C3E}"/>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7" name="フローチャート: 判断 546">
          <a:extLst>
            <a:ext uri="{FF2B5EF4-FFF2-40B4-BE49-F238E27FC236}">
              <a16:creationId xmlns:a16="http://schemas.microsoft.com/office/drawing/2014/main" id="{7C57DDF2-7F7A-4B57-8F8A-F1D888B8E5D3}"/>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8" name="フローチャート: 判断 547">
          <a:extLst>
            <a:ext uri="{FF2B5EF4-FFF2-40B4-BE49-F238E27FC236}">
              <a16:creationId xmlns:a16="http://schemas.microsoft.com/office/drawing/2014/main" id="{85382754-4342-4881-8411-BE5FCD5491EA}"/>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9" name="フローチャート: 判断 548">
          <a:extLst>
            <a:ext uri="{FF2B5EF4-FFF2-40B4-BE49-F238E27FC236}">
              <a16:creationId xmlns:a16="http://schemas.microsoft.com/office/drawing/2014/main" id="{0118405D-E3FD-4F99-9E74-EE034B829F2A}"/>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50" name="フローチャート: 判断 549">
          <a:extLst>
            <a:ext uri="{FF2B5EF4-FFF2-40B4-BE49-F238E27FC236}">
              <a16:creationId xmlns:a16="http://schemas.microsoft.com/office/drawing/2014/main" id="{3EA38A77-908D-495C-B852-CD1F4C93044D}"/>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D7BD6EB-94D3-43A4-AFDC-F6F1CF4639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6233447-1F55-49A8-B1E8-04706E6525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DE40241-B825-4887-B930-E65180A9B2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D9469B9-7671-427F-A5D3-DCDA30F2B8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9798B998-4DE5-49D4-BAF9-51869ACB4B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24312</xdr:rowOff>
    </xdr:from>
    <xdr:to>
      <xdr:col>85</xdr:col>
      <xdr:colOff>177800</xdr:colOff>
      <xdr:row>60</xdr:row>
      <xdr:rowOff>125912</xdr:rowOff>
    </xdr:to>
    <xdr:sp macro="" textlink="">
      <xdr:nvSpPr>
        <xdr:cNvPr id="556" name="楕円 555">
          <a:extLst>
            <a:ext uri="{FF2B5EF4-FFF2-40B4-BE49-F238E27FC236}">
              <a16:creationId xmlns:a16="http://schemas.microsoft.com/office/drawing/2014/main" id="{6C45C0BC-E45A-44F8-B345-CFDD611C33B0}"/>
            </a:ext>
          </a:extLst>
        </xdr:cNvPr>
        <xdr:cNvSpPr/>
      </xdr:nvSpPr>
      <xdr:spPr>
        <a:xfrm>
          <a:off x="16268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47189</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8D20CF89-8790-4780-B910-FC6D18628146}"/>
            </a:ext>
          </a:extLst>
        </xdr:cNvPr>
        <xdr:cNvSpPr txBox="1"/>
      </xdr:nvSpPr>
      <xdr:spPr>
        <a:xfrm>
          <a:off x="16357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558" name="楕円 557">
          <a:extLst>
            <a:ext uri="{FF2B5EF4-FFF2-40B4-BE49-F238E27FC236}">
              <a16:creationId xmlns:a16="http://schemas.microsoft.com/office/drawing/2014/main" id="{07ECFAE9-11F7-4722-88C9-CDEA104792BA}"/>
            </a:ext>
          </a:extLst>
        </xdr:cNvPr>
        <xdr:cNvSpPr/>
      </xdr:nvSpPr>
      <xdr:spPr>
        <a:xfrm>
          <a:off x="15430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75112</xdr:rowOff>
    </xdr:from>
    <xdr:to>
      <xdr:col>85</xdr:col>
      <xdr:colOff>127000</xdr:colOff>
      <xdr:row>60</xdr:row>
      <xdr:rowOff>94706</xdr:rowOff>
    </xdr:to>
    <xdr:cxnSp macro="">
      <xdr:nvCxnSpPr>
        <xdr:cNvPr id="559" name="直線コネクタ 558">
          <a:extLst>
            <a:ext uri="{FF2B5EF4-FFF2-40B4-BE49-F238E27FC236}">
              <a16:creationId xmlns:a16="http://schemas.microsoft.com/office/drawing/2014/main" id="{DDDDDD7C-1514-4FE0-A16A-F60E1E4914B9}"/>
            </a:ext>
          </a:extLst>
        </xdr:cNvPr>
        <xdr:cNvCxnSpPr/>
      </xdr:nvCxnSpPr>
      <xdr:spPr>
        <a:xfrm flipV="1">
          <a:off x="15481300" y="103621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560" name="楕円 559">
          <a:extLst>
            <a:ext uri="{FF2B5EF4-FFF2-40B4-BE49-F238E27FC236}">
              <a16:creationId xmlns:a16="http://schemas.microsoft.com/office/drawing/2014/main" id="{2B063151-78A8-4093-A1FC-DE7C984DA522}"/>
            </a:ext>
          </a:extLst>
        </xdr:cNvPr>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94706</xdr:rowOff>
    </xdr:to>
    <xdr:cxnSp macro="">
      <xdr:nvCxnSpPr>
        <xdr:cNvPr id="561" name="直線コネクタ 560">
          <a:extLst>
            <a:ext uri="{FF2B5EF4-FFF2-40B4-BE49-F238E27FC236}">
              <a16:creationId xmlns:a16="http://schemas.microsoft.com/office/drawing/2014/main" id="{4F710F9B-0FA9-4ECB-85CC-DA040F327599}"/>
            </a:ext>
          </a:extLst>
        </xdr:cNvPr>
        <xdr:cNvCxnSpPr/>
      </xdr:nvCxnSpPr>
      <xdr:spPr>
        <a:xfrm>
          <a:off x="14592300" y="103392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62" name="楕円 561">
          <a:extLst>
            <a:ext uri="{FF2B5EF4-FFF2-40B4-BE49-F238E27FC236}">
              <a16:creationId xmlns:a16="http://schemas.microsoft.com/office/drawing/2014/main" id="{0D859EEA-CB24-4A64-AAF7-3FBB36A66F95}"/>
            </a:ext>
          </a:extLst>
        </xdr:cNvPr>
        <xdr:cNvSpPr/>
      </xdr:nvSpPr>
      <xdr:spPr>
        <a:xfrm>
          <a:off x="13652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164919</xdr:rowOff>
    </xdr:from>
    <xdr:to>
      <xdr:col>76</xdr:col>
      <xdr:colOff>114300</xdr:colOff>
      <xdr:row>60</xdr:row>
      <xdr:rowOff>52251</xdr:rowOff>
    </xdr:to>
    <xdr:cxnSp macro="">
      <xdr:nvCxnSpPr>
        <xdr:cNvPr id="563" name="直線コネクタ 562">
          <a:extLst>
            <a:ext uri="{FF2B5EF4-FFF2-40B4-BE49-F238E27FC236}">
              <a16:creationId xmlns:a16="http://schemas.microsoft.com/office/drawing/2014/main" id="{D8DEF988-9187-4FB5-A92A-7E9BF2EFCE9A}"/>
            </a:ext>
          </a:extLst>
        </xdr:cNvPr>
        <xdr:cNvCxnSpPr/>
      </xdr:nvCxnSpPr>
      <xdr:spPr>
        <a:xfrm>
          <a:off x="13703300" y="1028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50437</xdr:rowOff>
    </xdr:from>
    <xdr:to>
      <xdr:col>67</xdr:col>
      <xdr:colOff>101600</xdr:colOff>
      <xdr:row>60</xdr:row>
      <xdr:rowOff>152037</xdr:rowOff>
    </xdr:to>
    <xdr:sp macro="" textlink="">
      <xdr:nvSpPr>
        <xdr:cNvPr id="564" name="楕円 563">
          <a:extLst>
            <a:ext uri="{FF2B5EF4-FFF2-40B4-BE49-F238E27FC236}">
              <a16:creationId xmlns:a16="http://schemas.microsoft.com/office/drawing/2014/main" id="{2A952FE1-ED98-487A-9183-5C9ACEB78E8A}"/>
            </a:ext>
          </a:extLst>
        </xdr:cNvPr>
        <xdr:cNvSpPr/>
      </xdr:nvSpPr>
      <xdr:spPr>
        <a:xfrm>
          <a:off x="1276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60</xdr:row>
      <xdr:rowOff>101237</xdr:rowOff>
    </xdr:to>
    <xdr:cxnSp macro="">
      <xdr:nvCxnSpPr>
        <xdr:cNvPr id="565" name="直線コネクタ 564">
          <a:extLst>
            <a:ext uri="{FF2B5EF4-FFF2-40B4-BE49-F238E27FC236}">
              <a16:creationId xmlns:a16="http://schemas.microsoft.com/office/drawing/2014/main" id="{5BD1FCAD-2FC2-4A43-876A-F1820A327182}"/>
            </a:ext>
          </a:extLst>
        </xdr:cNvPr>
        <xdr:cNvCxnSpPr/>
      </xdr:nvCxnSpPr>
      <xdr:spPr>
        <a:xfrm flipV="1">
          <a:off x="12814300" y="102804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566" name="n_1aveValue【学校施設】&#10;有形固定資産減価償却率">
          <a:extLst>
            <a:ext uri="{FF2B5EF4-FFF2-40B4-BE49-F238E27FC236}">
              <a16:creationId xmlns:a16="http://schemas.microsoft.com/office/drawing/2014/main" id="{54F855E1-DF13-4816-91DC-36A0ED747606}"/>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7" name="n_2aveValue【学校施設】&#10;有形固定資産減価償却率">
          <a:extLst>
            <a:ext uri="{FF2B5EF4-FFF2-40B4-BE49-F238E27FC236}">
              <a16:creationId xmlns:a16="http://schemas.microsoft.com/office/drawing/2014/main" id="{ACAE7688-9155-45B2-BD6D-1E02FAD0EA0F}"/>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68" name="n_3aveValue【学校施設】&#10;有形固定資産減価償却率">
          <a:extLst>
            <a:ext uri="{FF2B5EF4-FFF2-40B4-BE49-F238E27FC236}">
              <a16:creationId xmlns:a16="http://schemas.microsoft.com/office/drawing/2014/main" id="{3C4B7B0D-4D02-4346-9F2C-71EAD3DF5FA5}"/>
            </a:ext>
          </a:extLst>
        </xdr:cNvPr>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569" name="n_4aveValue【学校施設】&#10;有形固定資産減価償却率">
          <a:extLst>
            <a:ext uri="{FF2B5EF4-FFF2-40B4-BE49-F238E27FC236}">
              <a16:creationId xmlns:a16="http://schemas.microsoft.com/office/drawing/2014/main" id="{61D0F680-2EAD-4F18-B1AA-5671C0568FFC}"/>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162033</xdr:rowOff>
    </xdr:from>
    <xdr:ext cx="405111" cy="259045"/>
    <xdr:sp macro="" textlink="">
      <xdr:nvSpPr>
        <xdr:cNvPr id="570" name="n_1mainValue【学校施設】&#10;有形固定資産減価償却率">
          <a:extLst>
            <a:ext uri="{FF2B5EF4-FFF2-40B4-BE49-F238E27FC236}">
              <a16:creationId xmlns:a16="http://schemas.microsoft.com/office/drawing/2014/main" id="{0F4592A7-4EE3-4A2E-994F-D602EC44EAEA}"/>
            </a:ext>
          </a:extLst>
        </xdr:cNvPr>
        <xdr:cNvSpPr txBox="1"/>
      </xdr:nvSpPr>
      <xdr:spPr>
        <a:xfrm>
          <a:off x="15266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71" name="n_2mainValue【学校施設】&#10;有形固定資産減価償却率">
          <a:extLst>
            <a:ext uri="{FF2B5EF4-FFF2-40B4-BE49-F238E27FC236}">
              <a16:creationId xmlns:a16="http://schemas.microsoft.com/office/drawing/2014/main" id="{8D5BCEC3-22ED-462E-98C6-DAF3627C94B6}"/>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72" name="n_3mainValue【学校施設】&#10;有形固定資産減価償却率">
          <a:extLst>
            <a:ext uri="{FF2B5EF4-FFF2-40B4-BE49-F238E27FC236}">
              <a16:creationId xmlns:a16="http://schemas.microsoft.com/office/drawing/2014/main" id="{F54D0535-3A51-4199-BE7B-EC2BBECD5E16}"/>
            </a:ext>
          </a:extLst>
        </xdr:cNvPr>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143164</xdr:rowOff>
    </xdr:from>
    <xdr:ext cx="405111" cy="259045"/>
    <xdr:sp macro="" textlink="">
      <xdr:nvSpPr>
        <xdr:cNvPr id="573" name="n_4mainValue【学校施設】&#10;有形固定資産減価償却率">
          <a:extLst>
            <a:ext uri="{FF2B5EF4-FFF2-40B4-BE49-F238E27FC236}">
              <a16:creationId xmlns:a16="http://schemas.microsoft.com/office/drawing/2014/main" id="{00B6244C-3550-4C2C-B333-A912298CE951}"/>
            </a:ext>
          </a:extLst>
        </xdr:cNvPr>
        <xdr:cNvSpPr txBox="1"/>
      </xdr:nvSpPr>
      <xdr:spPr>
        <a:xfrm>
          <a:off x="12611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17574EA3-72F2-460A-BE09-465F761D37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EAB87F77-49C8-4128-863E-1176C5B5B8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820220B6-B41C-4089-BEC5-9EE91E545E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4981AC6F-51C6-4E48-86C0-183EB6F2E6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5AED75F0-A86F-4954-A70F-661F1A0B2F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9E581590-8238-473B-89F7-C6A12E23C8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5E7E28F5-3B0E-436E-99E1-BB6E3602FE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CDFFEE4-95C1-4545-900F-954441C925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2EFEBA6A-E15E-4C84-B9F0-8F8353EB23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B8E7E1F8-7967-4C9D-A696-3D41C33171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4C7E3F87-7824-4555-A7A8-4ED12FB0075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5" name="直線コネクタ 584">
          <a:extLst>
            <a:ext uri="{FF2B5EF4-FFF2-40B4-BE49-F238E27FC236}">
              <a16:creationId xmlns:a16="http://schemas.microsoft.com/office/drawing/2014/main" id="{2E1F8358-D2AA-47A0-AB64-E25FF41828F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6" name="テキスト ボックス 585">
          <a:extLst>
            <a:ext uri="{FF2B5EF4-FFF2-40B4-BE49-F238E27FC236}">
              <a16:creationId xmlns:a16="http://schemas.microsoft.com/office/drawing/2014/main" id="{345E63E0-5268-4E7B-9E90-0B37D7662F4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7" name="直線コネクタ 586">
          <a:extLst>
            <a:ext uri="{FF2B5EF4-FFF2-40B4-BE49-F238E27FC236}">
              <a16:creationId xmlns:a16="http://schemas.microsoft.com/office/drawing/2014/main" id="{4BA97229-9D7A-4986-8FE4-9814B5A2A27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8" name="テキスト ボックス 587">
          <a:extLst>
            <a:ext uri="{FF2B5EF4-FFF2-40B4-BE49-F238E27FC236}">
              <a16:creationId xmlns:a16="http://schemas.microsoft.com/office/drawing/2014/main" id="{721CE40A-D472-4201-B1F1-6923ABF30FC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9" name="直線コネクタ 588">
          <a:extLst>
            <a:ext uri="{FF2B5EF4-FFF2-40B4-BE49-F238E27FC236}">
              <a16:creationId xmlns:a16="http://schemas.microsoft.com/office/drawing/2014/main" id="{54882824-0209-4968-B9D0-97B750728DA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0" name="テキスト ボックス 589">
          <a:extLst>
            <a:ext uri="{FF2B5EF4-FFF2-40B4-BE49-F238E27FC236}">
              <a16:creationId xmlns:a16="http://schemas.microsoft.com/office/drawing/2014/main" id="{2AD5843A-4D06-4917-98AF-287C72027B2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1" name="直線コネクタ 590">
          <a:extLst>
            <a:ext uri="{FF2B5EF4-FFF2-40B4-BE49-F238E27FC236}">
              <a16:creationId xmlns:a16="http://schemas.microsoft.com/office/drawing/2014/main" id="{8F7EB4E9-BDF8-478A-B1DA-DC6CABB56ED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2" name="テキスト ボックス 591">
          <a:extLst>
            <a:ext uri="{FF2B5EF4-FFF2-40B4-BE49-F238E27FC236}">
              <a16:creationId xmlns:a16="http://schemas.microsoft.com/office/drawing/2014/main" id="{87918838-3A26-42B5-9775-B900498148D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3" name="直線コネクタ 592">
          <a:extLst>
            <a:ext uri="{FF2B5EF4-FFF2-40B4-BE49-F238E27FC236}">
              <a16:creationId xmlns:a16="http://schemas.microsoft.com/office/drawing/2014/main" id="{1D7F367C-CB01-4797-9967-6E39A612782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4" name="テキスト ボックス 593">
          <a:extLst>
            <a:ext uri="{FF2B5EF4-FFF2-40B4-BE49-F238E27FC236}">
              <a16:creationId xmlns:a16="http://schemas.microsoft.com/office/drawing/2014/main" id="{602224BD-17B5-4D04-8820-35F1E5FD64A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5" name="直線コネクタ 594">
          <a:extLst>
            <a:ext uri="{FF2B5EF4-FFF2-40B4-BE49-F238E27FC236}">
              <a16:creationId xmlns:a16="http://schemas.microsoft.com/office/drawing/2014/main" id="{FEB91F80-1073-4836-8DD5-F13C42D1F2A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6" name="テキスト ボックス 595">
          <a:extLst>
            <a:ext uri="{FF2B5EF4-FFF2-40B4-BE49-F238E27FC236}">
              <a16:creationId xmlns:a16="http://schemas.microsoft.com/office/drawing/2014/main" id="{933897FA-CB4E-4B30-9420-3C38063F4CB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a:extLst>
            <a:ext uri="{FF2B5EF4-FFF2-40B4-BE49-F238E27FC236}">
              <a16:creationId xmlns:a16="http://schemas.microsoft.com/office/drawing/2014/main" id="{1DEDD257-3D48-467D-B377-3D1E910B08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a:extLst>
            <a:ext uri="{FF2B5EF4-FFF2-40B4-BE49-F238E27FC236}">
              <a16:creationId xmlns:a16="http://schemas.microsoft.com/office/drawing/2014/main" id="{636F64E8-C4CF-442D-A1EB-3E2E49CC6E4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a:extLst>
            <a:ext uri="{FF2B5EF4-FFF2-40B4-BE49-F238E27FC236}">
              <a16:creationId xmlns:a16="http://schemas.microsoft.com/office/drawing/2014/main" id="{4BFC0C38-8A1F-47F8-B1DC-D3112655B9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00" name="直線コネクタ 599">
          <a:extLst>
            <a:ext uri="{FF2B5EF4-FFF2-40B4-BE49-F238E27FC236}">
              <a16:creationId xmlns:a16="http://schemas.microsoft.com/office/drawing/2014/main" id="{042F0E25-3A09-4613-9D18-C3F96CF1013C}"/>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01" name="【学校施設】&#10;一人当たり面積最小値テキスト">
          <a:extLst>
            <a:ext uri="{FF2B5EF4-FFF2-40B4-BE49-F238E27FC236}">
              <a16:creationId xmlns:a16="http://schemas.microsoft.com/office/drawing/2014/main" id="{B6E8A62F-EE9F-41AB-A3B1-3673DB963944}"/>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2" name="直線コネクタ 601">
          <a:extLst>
            <a:ext uri="{FF2B5EF4-FFF2-40B4-BE49-F238E27FC236}">
              <a16:creationId xmlns:a16="http://schemas.microsoft.com/office/drawing/2014/main" id="{3F83F4E4-8345-4CF8-BA90-EDD1E66E6153}"/>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3" name="【学校施設】&#10;一人当たり面積最大値テキスト">
          <a:extLst>
            <a:ext uri="{FF2B5EF4-FFF2-40B4-BE49-F238E27FC236}">
              <a16:creationId xmlns:a16="http://schemas.microsoft.com/office/drawing/2014/main" id="{1A911A50-995E-41B8-B7DA-59E33BDBCA60}"/>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4" name="直線コネクタ 603">
          <a:extLst>
            <a:ext uri="{FF2B5EF4-FFF2-40B4-BE49-F238E27FC236}">
              <a16:creationId xmlns:a16="http://schemas.microsoft.com/office/drawing/2014/main" id="{DFA41068-3E20-4799-8AB4-B66626AA8448}"/>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5" name="【学校施設】&#10;一人当たり面積平均値テキスト">
          <a:extLst>
            <a:ext uri="{FF2B5EF4-FFF2-40B4-BE49-F238E27FC236}">
              <a16:creationId xmlns:a16="http://schemas.microsoft.com/office/drawing/2014/main" id="{4E2317C4-252F-4ED5-B323-ABA91BFDA43B}"/>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6" name="フローチャート: 判断 605">
          <a:extLst>
            <a:ext uri="{FF2B5EF4-FFF2-40B4-BE49-F238E27FC236}">
              <a16:creationId xmlns:a16="http://schemas.microsoft.com/office/drawing/2014/main" id="{300FFE77-F0F8-482C-AED7-29322B8DF7BE}"/>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7" name="フローチャート: 判断 606">
          <a:extLst>
            <a:ext uri="{FF2B5EF4-FFF2-40B4-BE49-F238E27FC236}">
              <a16:creationId xmlns:a16="http://schemas.microsoft.com/office/drawing/2014/main" id="{1086A0AE-CC0C-4120-B645-D234B34FCA3D}"/>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8" name="フローチャート: 判断 607">
          <a:extLst>
            <a:ext uri="{FF2B5EF4-FFF2-40B4-BE49-F238E27FC236}">
              <a16:creationId xmlns:a16="http://schemas.microsoft.com/office/drawing/2014/main" id="{26331F13-2BFB-4460-AA30-BD19A5E2D755}"/>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9" name="フローチャート: 判断 608">
          <a:extLst>
            <a:ext uri="{FF2B5EF4-FFF2-40B4-BE49-F238E27FC236}">
              <a16:creationId xmlns:a16="http://schemas.microsoft.com/office/drawing/2014/main" id="{743F42A0-EB14-4AA3-BFA0-8F5E7ED9B665}"/>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10" name="フローチャート: 判断 609">
          <a:extLst>
            <a:ext uri="{FF2B5EF4-FFF2-40B4-BE49-F238E27FC236}">
              <a16:creationId xmlns:a16="http://schemas.microsoft.com/office/drawing/2014/main" id="{D014A24F-89C7-4B6B-89EB-6A072897F676}"/>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F11BA28-807D-4943-A186-C409BE08CB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CFAA51A-5A29-4C2E-85C6-84C9CE4B25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AAFF46F-173D-4E8B-8805-C102CC15A1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2CF0DEE-3109-43B0-9213-2F528AA2AD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A6F287B3-6928-4EF5-BA4C-9DEBDF22A1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152327</xdr:rowOff>
    </xdr:from>
    <xdr:to>
      <xdr:col>116</xdr:col>
      <xdr:colOff>114300</xdr:colOff>
      <xdr:row>62</xdr:row>
      <xdr:rowOff>82477</xdr:rowOff>
    </xdr:to>
    <xdr:sp macro="" textlink="">
      <xdr:nvSpPr>
        <xdr:cNvPr id="616" name="楕円 615">
          <a:extLst>
            <a:ext uri="{FF2B5EF4-FFF2-40B4-BE49-F238E27FC236}">
              <a16:creationId xmlns:a16="http://schemas.microsoft.com/office/drawing/2014/main" id="{4F381903-9D69-4E5C-8483-2C3909AA08B8}"/>
            </a:ext>
          </a:extLst>
        </xdr:cNvPr>
        <xdr:cNvSpPr/>
      </xdr:nvSpPr>
      <xdr:spPr>
        <a:xfrm>
          <a:off x="22110700" y="106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130754</xdr:rowOff>
    </xdr:from>
    <xdr:ext cx="469744" cy="259045"/>
    <xdr:sp macro="" textlink="">
      <xdr:nvSpPr>
        <xdr:cNvPr id="617" name="【学校施設】&#10;一人当たり面積該当値テキスト">
          <a:extLst>
            <a:ext uri="{FF2B5EF4-FFF2-40B4-BE49-F238E27FC236}">
              <a16:creationId xmlns:a16="http://schemas.microsoft.com/office/drawing/2014/main" id="{429777E9-8473-412B-AD69-5D1EB18C2FED}"/>
            </a:ext>
          </a:extLst>
        </xdr:cNvPr>
        <xdr:cNvSpPr txBox="1"/>
      </xdr:nvSpPr>
      <xdr:spPr>
        <a:xfrm>
          <a:off x="22199600" y="1058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168003</xdr:rowOff>
    </xdr:from>
    <xdr:to>
      <xdr:col>112</xdr:col>
      <xdr:colOff>38100</xdr:colOff>
      <xdr:row>62</xdr:row>
      <xdr:rowOff>98153</xdr:rowOff>
    </xdr:to>
    <xdr:sp macro="" textlink="">
      <xdr:nvSpPr>
        <xdr:cNvPr id="618" name="楕円 617">
          <a:extLst>
            <a:ext uri="{FF2B5EF4-FFF2-40B4-BE49-F238E27FC236}">
              <a16:creationId xmlns:a16="http://schemas.microsoft.com/office/drawing/2014/main" id="{DE3501A5-A6E8-4048-9C52-C921F3BF0365}"/>
            </a:ext>
          </a:extLst>
        </xdr:cNvPr>
        <xdr:cNvSpPr/>
      </xdr:nvSpPr>
      <xdr:spPr>
        <a:xfrm>
          <a:off x="2127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31677</xdr:rowOff>
    </xdr:from>
    <xdr:to>
      <xdr:col>116</xdr:col>
      <xdr:colOff>63500</xdr:colOff>
      <xdr:row>62</xdr:row>
      <xdr:rowOff>47353</xdr:rowOff>
    </xdr:to>
    <xdr:cxnSp macro="">
      <xdr:nvCxnSpPr>
        <xdr:cNvPr id="619" name="直線コネクタ 618">
          <a:extLst>
            <a:ext uri="{FF2B5EF4-FFF2-40B4-BE49-F238E27FC236}">
              <a16:creationId xmlns:a16="http://schemas.microsoft.com/office/drawing/2014/main" id="{31D4D871-1FEC-401A-B319-B49DC67D8941}"/>
            </a:ext>
          </a:extLst>
        </xdr:cNvPr>
        <xdr:cNvCxnSpPr/>
      </xdr:nvCxnSpPr>
      <xdr:spPr>
        <a:xfrm flipV="1">
          <a:off x="21323300" y="10661577"/>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171269</xdr:rowOff>
    </xdr:from>
    <xdr:to>
      <xdr:col>107</xdr:col>
      <xdr:colOff>101600</xdr:colOff>
      <xdr:row>62</xdr:row>
      <xdr:rowOff>101419</xdr:rowOff>
    </xdr:to>
    <xdr:sp macro="" textlink="">
      <xdr:nvSpPr>
        <xdr:cNvPr id="620" name="楕円 619">
          <a:extLst>
            <a:ext uri="{FF2B5EF4-FFF2-40B4-BE49-F238E27FC236}">
              <a16:creationId xmlns:a16="http://schemas.microsoft.com/office/drawing/2014/main" id="{ED0B410B-9447-4BFF-9078-A7513CA6BED0}"/>
            </a:ext>
          </a:extLst>
        </xdr:cNvPr>
        <xdr:cNvSpPr/>
      </xdr:nvSpPr>
      <xdr:spPr>
        <a:xfrm>
          <a:off x="20383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47353</xdr:rowOff>
    </xdr:from>
    <xdr:to>
      <xdr:col>111</xdr:col>
      <xdr:colOff>177800</xdr:colOff>
      <xdr:row>62</xdr:row>
      <xdr:rowOff>50619</xdr:rowOff>
    </xdr:to>
    <xdr:cxnSp macro="">
      <xdr:nvCxnSpPr>
        <xdr:cNvPr id="621" name="直線コネクタ 620">
          <a:extLst>
            <a:ext uri="{FF2B5EF4-FFF2-40B4-BE49-F238E27FC236}">
              <a16:creationId xmlns:a16="http://schemas.microsoft.com/office/drawing/2014/main" id="{0F5D9425-6DF9-4FCB-B819-5460BE17D049}"/>
            </a:ext>
          </a:extLst>
        </xdr:cNvPr>
        <xdr:cNvCxnSpPr/>
      </xdr:nvCxnSpPr>
      <xdr:spPr>
        <a:xfrm flipV="1">
          <a:off x="20434300" y="106772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17127</xdr:rowOff>
    </xdr:from>
    <xdr:to>
      <xdr:col>102</xdr:col>
      <xdr:colOff>165100</xdr:colOff>
      <xdr:row>62</xdr:row>
      <xdr:rowOff>118727</xdr:rowOff>
    </xdr:to>
    <xdr:sp macro="" textlink="">
      <xdr:nvSpPr>
        <xdr:cNvPr id="622" name="楕円 621">
          <a:extLst>
            <a:ext uri="{FF2B5EF4-FFF2-40B4-BE49-F238E27FC236}">
              <a16:creationId xmlns:a16="http://schemas.microsoft.com/office/drawing/2014/main" id="{283ADEC4-B2A2-405B-8461-22E08468D82E}"/>
            </a:ext>
          </a:extLst>
        </xdr:cNvPr>
        <xdr:cNvSpPr/>
      </xdr:nvSpPr>
      <xdr:spPr>
        <a:xfrm>
          <a:off x="19494500" y="106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50619</xdr:rowOff>
    </xdr:from>
    <xdr:to>
      <xdr:col>107</xdr:col>
      <xdr:colOff>50800</xdr:colOff>
      <xdr:row>62</xdr:row>
      <xdr:rowOff>67927</xdr:rowOff>
    </xdr:to>
    <xdr:cxnSp macro="">
      <xdr:nvCxnSpPr>
        <xdr:cNvPr id="623" name="直線コネクタ 622">
          <a:extLst>
            <a:ext uri="{FF2B5EF4-FFF2-40B4-BE49-F238E27FC236}">
              <a16:creationId xmlns:a16="http://schemas.microsoft.com/office/drawing/2014/main" id="{D6F74E25-198E-4AAA-A4A8-AE91A4232E60}"/>
            </a:ext>
          </a:extLst>
        </xdr:cNvPr>
        <xdr:cNvCxnSpPr/>
      </xdr:nvCxnSpPr>
      <xdr:spPr>
        <a:xfrm flipV="1">
          <a:off x="19545300" y="10680519"/>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27250</xdr:rowOff>
    </xdr:from>
    <xdr:to>
      <xdr:col>98</xdr:col>
      <xdr:colOff>38100</xdr:colOff>
      <xdr:row>62</xdr:row>
      <xdr:rowOff>128850</xdr:rowOff>
    </xdr:to>
    <xdr:sp macro="" textlink="">
      <xdr:nvSpPr>
        <xdr:cNvPr id="624" name="楕円 623">
          <a:extLst>
            <a:ext uri="{FF2B5EF4-FFF2-40B4-BE49-F238E27FC236}">
              <a16:creationId xmlns:a16="http://schemas.microsoft.com/office/drawing/2014/main" id="{9EB346A5-A80B-4DEF-B9BD-E153E5138EA3}"/>
            </a:ext>
          </a:extLst>
        </xdr:cNvPr>
        <xdr:cNvSpPr/>
      </xdr:nvSpPr>
      <xdr:spPr>
        <a:xfrm>
          <a:off x="18605500" y="106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67927</xdr:rowOff>
    </xdr:from>
    <xdr:to>
      <xdr:col>102</xdr:col>
      <xdr:colOff>114300</xdr:colOff>
      <xdr:row>62</xdr:row>
      <xdr:rowOff>78050</xdr:rowOff>
    </xdr:to>
    <xdr:cxnSp macro="">
      <xdr:nvCxnSpPr>
        <xdr:cNvPr id="625" name="直線コネクタ 624">
          <a:extLst>
            <a:ext uri="{FF2B5EF4-FFF2-40B4-BE49-F238E27FC236}">
              <a16:creationId xmlns:a16="http://schemas.microsoft.com/office/drawing/2014/main" id="{712501D5-B590-4293-B281-4DD40C346C9F}"/>
            </a:ext>
          </a:extLst>
        </xdr:cNvPr>
        <xdr:cNvCxnSpPr/>
      </xdr:nvCxnSpPr>
      <xdr:spPr>
        <a:xfrm flipV="1">
          <a:off x="18656300" y="10697827"/>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626" name="n_1aveValue【学校施設】&#10;一人当たり面積">
          <a:extLst>
            <a:ext uri="{FF2B5EF4-FFF2-40B4-BE49-F238E27FC236}">
              <a16:creationId xmlns:a16="http://schemas.microsoft.com/office/drawing/2014/main" id="{DDD95525-F7C0-4AFD-8B2C-EA8133EDF12E}"/>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627" name="n_2aveValue【学校施設】&#10;一人当たり面積">
          <a:extLst>
            <a:ext uri="{FF2B5EF4-FFF2-40B4-BE49-F238E27FC236}">
              <a16:creationId xmlns:a16="http://schemas.microsoft.com/office/drawing/2014/main" id="{1ECC39B4-69AB-44D3-A3BF-B834D8812CDD}"/>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8" name="n_3aveValue【学校施設】&#10;一人当たり面積">
          <a:extLst>
            <a:ext uri="{FF2B5EF4-FFF2-40B4-BE49-F238E27FC236}">
              <a16:creationId xmlns:a16="http://schemas.microsoft.com/office/drawing/2014/main" id="{DCD6F9B0-5395-444C-87B0-9B1C785B3D4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629" name="n_4aveValue【学校施設】&#10;一人当たり面積">
          <a:extLst>
            <a:ext uri="{FF2B5EF4-FFF2-40B4-BE49-F238E27FC236}">
              <a16:creationId xmlns:a16="http://schemas.microsoft.com/office/drawing/2014/main" id="{B9156E90-58C7-4D02-B58E-04E9D6D5180C}"/>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89280</xdr:rowOff>
    </xdr:from>
    <xdr:ext cx="469744" cy="259045"/>
    <xdr:sp macro="" textlink="">
      <xdr:nvSpPr>
        <xdr:cNvPr id="630" name="n_1mainValue【学校施設】&#10;一人当たり面積">
          <a:extLst>
            <a:ext uri="{FF2B5EF4-FFF2-40B4-BE49-F238E27FC236}">
              <a16:creationId xmlns:a16="http://schemas.microsoft.com/office/drawing/2014/main" id="{EA1A7C4C-529A-4E7C-B1FF-685BFDE234DC}"/>
            </a:ext>
          </a:extLst>
        </xdr:cNvPr>
        <xdr:cNvSpPr txBox="1"/>
      </xdr:nvSpPr>
      <xdr:spPr>
        <a:xfrm>
          <a:off x="21075727" y="107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92546</xdr:rowOff>
    </xdr:from>
    <xdr:ext cx="469744" cy="259045"/>
    <xdr:sp macro="" textlink="">
      <xdr:nvSpPr>
        <xdr:cNvPr id="631" name="n_2mainValue【学校施設】&#10;一人当たり面積">
          <a:extLst>
            <a:ext uri="{FF2B5EF4-FFF2-40B4-BE49-F238E27FC236}">
              <a16:creationId xmlns:a16="http://schemas.microsoft.com/office/drawing/2014/main" id="{DCE77440-1501-4941-B68E-34DF24104DC8}"/>
            </a:ext>
          </a:extLst>
        </xdr:cNvPr>
        <xdr:cNvSpPr txBox="1"/>
      </xdr:nvSpPr>
      <xdr:spPr>
        <a:xfrm>
          <a:off x="20199427" y="107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109854</xdr:rowOff>
    </xdr:from>
    <xdr:ext cx="469744" cy="259045"/>
    <xdr:sp macro="" textlink="">
      <xdr:nvSpPr>
        <xdr:cNvPr id="632" name="n_3mainValue【学校施設】&#10;一人当たり面積">
          <a:extLst>
            <a:ext uri="{FF2B5EF4-FFF2-40B4-BE49-F238E27FC236}">
              <a16:creationId xmlns:a16="http://schemas.microsoft.com/office/drawing/2014/main" id="{8ADC9117-6475-426B-877A-7751A5AD9F82}"/>
            </a:ext>
          </a:extLst>
        </xdr:cNvPr>
        <xdr:cNvSpPr txBox="1"/>
      </xdr:nvSpPr>
      <xdr:spPr>
        <a:xfrm>
          <a:off x="19310427" y="107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119977</xdr:rowOff>
    </xdr:from>
    <xdr:ext cx="469744" cy="259045"/>
    <xdr:sp macro="" textlink="">
      <xdr:nvSpPr>
        <xdr:cNvPr id="633" name="n_4mainValue【学校施設】&#10;一人当たり面積">
          <a:extLst>
            <a:ext uri="{FF2B5EF4-FFF2-40B4-BE49-F238E27FC236}">
              <a16:creationId xmlns:a16="http://schemas.microsoft.com/office/drawing/2014/main" id="{67EC7FDA-0D1F-4D5A-A742-3C08932937A4}"/>
            </a:ext>
          </a:extLst>
        </xdr:cNvPr>
        <xdr:cNvSpPr txBox="1"/>
      </xdr:nvSpPr>
      <xdr:spPr>
        <a:xfrm>
          <a:off x="18421427" y="1074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a:extLst>
            <a:ext uri="{FF2B5EF4-FFF2-40B4-BE49-F238E27FC236}">
              <a16:creationId xmlns:a16="http://schemas.microsoft.com/office/drawing/2014/main" id="{359B7832-2202-4219-9D5B-5C7861CE7D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a:extLst>
            <a:ext uri="{FF2B5EF4-FFF2-40B4-BE49-F238E27FC236}">
              <a16:creationId xmlns:a16="http://schemas.microsoft.com/office/drawing/2014/main" id="{7E87AF05-D942-4817-9330-171D1A2DA1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a:extLst>
            <a:ext uri="{FF2B5EF4-FFF2-40B4-BE49-F238E27FC236}">
              <a16:creationId xmlns:a16="http://schemas.microsoft.com/office/drawing/2014/main" id="{0C0471AA-6CAF-4BA7-B291-4910882004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a:extLst>
            <a:ext uri="{FF2B5EF4-FFF2-40B4-BE49-F238E27FC236}">
              <a16:creationId xmlns:a16="http://schemas.microsoft.com/office/drawing/2014/main" id="{D3CE8A9B-BB49-497F-B0FE-5E526964DF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a:extLst>
            <a:ext uri="{FF2B5EF4-FFF2-40B4-BE49-F238E27FC236}">
              <a16:creationId xmlns:a16="http://schemas.microsoft.com/office/drawing/2014/main" id="{99100CFB-70F0-4D93-9E55-69E18C312E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a:extLst>
            <a:ext uri="{FF2B5EF4-FFF2-40B4-BE49-F238E27FC236}">
              <a16:creationId xmlns:a16="http://schemas.microsoft.com/office/drawing/2014/main" id="{A4986ED8-2677-450C-8332-DD4224D282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a:extLst>
            <a:ext uri="{FF2B5EF4-FFF2-40B4-BE49-F238E27FC236}">
              <a16:creationId xmlns:a16="http://schemas.microsoft.com/office/drawing/2014/main" id="{0861C51B-C049-4076-8625-2D8C4B9F80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a:extLst>
            <a:ext uri="{FF2B5EF4-FFF2-40B4-BE49-F238E27FC236}">
              <a16:creationId xmlns:a16="http://schemas.microsoft.com/office/drawing/2014/main" id="{B22D6628-49C4-41AA-89D3-04CA4715D17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9D828BCA-A157-4D1B-B37B-CFE9B2A8CF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B430847E-C1CE-40D8-97D0-55A44A2727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93321023-8234-45CA-967A-687517C91F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12CD95DE-E6DF-4D60-9FF5-CFF12CBBF6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9D80C9E6-E6F0-4B48-8E93-C3EFC7FC2D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9BDEA8BF-D748-4A60-B768-687CCE8388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8F0651ED-392D-4EE3-810E-FA0A05607A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BE51E55B-C64D-4272-BB4C-C13068A69EA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a:extLst>
            <a:ext uri="{FF2B5EF4-FFF2-40B4-BE49-F238E27FC236}">
              <a16:creationId xmlns:a16="http://schemas.microsoft.com/office/drawing/2014/main" id="{07596134-577D-4C8E-810F-45B307647F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a:extLst>
            <a:ext uri="{FF2B5EF4-FFF2-40B4-BE49-F238E27FC236}">
              <a16:creationId xmlns:a16="http://schemas.microsoft.com/office/drawing/2014/main" id="{ED262F94-4128-4926-B578-49B8D2EA5A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a:extLst>
            <a:ext uri="{FF2B5EF4-FFF2-40B4-BE49-F238E27FC236}">
              <a16:creationId xmlns:a16="http://schemas.microsoft.com/office/drawing/2014/main" id="{1A180B73-B0B9-4F38-8F61-B96363D6D4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a:extLst>
            <a:ext uri="{FF2B5EF4-FFF2-40B4-BE49-F238E27FC236}">
              <a16:creationId xmlns:a16="http://schemas.microsoft.com/office/drawing/2014/main" id="{84F45392-4444-413E-9558-9C009511A0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a:extLst>
            <a:ext uri="{FF2B5EF4-FFF2-40B4-BE49-F238E27FC236}">
              <a16:creationId xmlns:a16="http://schemas.microsoft.com/office/drawing/2014/main" id="{5318C360-5467-4488-8694-66AF9DA18F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a:extLst>
            <a:ext uri="{FF2B5EF4-FFF2-40B4-BE49-F238E27FC236}">
              <a16:creationId xmlns:a16="http://schemas.microsoft.com/office/drawing/2014/main" id="{74F58CDD-7EEB-4090-9C83-3E81761E9B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a:extLst>
            <a:ext uri="{FF2B5EF4-FFF2-40B4-BE49-F238E27FC236}">
              <a16:creationId xmlns:a16="http://schemas.microsoft.com/office/drawing/2014/main" id="{C02D9285-97E7-49EC-A591-30D59F3BB5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a:extLst>
            <a:ext uri="{FF2B5EF4-FFF2-40B4-BE49-F238E27FC236}">
              <a16:creationId xmlns:a16="http://schemas.microsoft.com/office/drawing/2014/main" id="{FBE8B997-9468-44E6-B689-76F39DAB32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a:extLst>
            <a:ext uri="{FF2B5EF4-FFF2-40B4-BE49-F238E27FC236}">
              <a16:creationId xmlns:a16="http://schemas.microsoft.com/office/drawing/2014/main" id="{B23673E2-9935-4D41-98DB-0E4362E359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a:extLst>
            <a:ext uri="{FF2B5EF4-FFF2-40B4-BE49-F238E27FC236}">
              <a16:creationId xmlns:a16="http://schemas.microsoft.com/office/drawing/2014/main" id="{06930B30-51A8-4F3C-B810-1A4F86DF77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0" name="テキスト ボックス 659">
          <a:extLst>
            <a:ext uri="{FF2B5EF4-FFF2-40B4-BE49-F238E27FC236}">
              <a16:creationId xmlns:a16="http://schemas.microsoft.com/office/drawing/2014/main" id="{73508C72-DFC8-4A90-B564-7A1A2D2A85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a:extLst>
            <a:ext uri="{FF2B5EF4-FFF2-40B4-BE49-F238E27FC236}">
              <a16:creationId xmlns:a16="http://schemas.microsoft.com/office/drawing/2014/main" id="{F74D2AF6-418A-44E1-9592-9B1BC801C4D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2" name="テキスト ボックス 661">
          <a:extLst>
            <a:ext uri="{FF2B5EF4-FFF2-40B4-BE49-F238E27FC236}">
              <a16:creationId xmlns:a16="http://schemas.microsoft.com/office/drawing/2014/main" id="{2BB391C4-9C5E-4EBF-B8A2-6109AF5624E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a:extLst>
            <a:ext uri="{FF2B5EF4-FFF2-40B4-BE49-F238E27FC236}">
              <a16:creationId xmlns:a16="http://schemas.microsoft.com/office/drawing/2014/main" id="{FEB56575-6214-42C5-A247-407B6050A72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a:extLst>
            <a:ext uri="{FF2B5EF4-FFF2-40B4-BE49-F238E27FC236}">
              <a16:creationId xmlns:a16="http://schemas.microsoft.com/office/drawing/2014/main" id="{07638684-5D9C-4F89-A50A-82CA512DD4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a:extLst>
            <a:ext uri="{FF2B5EF4-FFF2-40B4-BE49-F238E27FC236}">
              <a16:creationId xmlns:a16="http://schemas.microsoft.com/office/drawing/2014/main" id="{C63A44F8-6C41-4308-8330-5D87B55F9EB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a:extLst>
            <a:ext uri="{FF2B5EF4-FFF2-40B4-BE49-F238E27FC236}">
              <a16:creationId xmlns:a16="http://schemas.microsoft.com/office/drawing/2014/main" id="{07383049-414F-4D8B-AD50-59BE6BD8C24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a:extLst>
            <a:ext uri="{FF2B5EF4-FFF2-40B4-BE49-F238E27FC236}">
              <a16:creationId xmlns:a16="http://schemas.microsoft.com/office/drawing/2014/main" id="{45689716-6E2E-4FC8-93B8-F380311EED0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a:extLst>
            <a:ext uri="{FF2B5EF4-FFF2-40B4-BE49-F238E27FC236}">
              <a16:creationId xmlns:a16="http://schemas.microsoft.com/office/drawing/2014/main" id="{6D13870A-E3FA-426B-821E-8E36C8E2F18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a:extLst>
            <a:ext uri="{FF2B5EF4-FFF2-40B4-BE49-F238E27FC236}">
              <a16:creationId xmlns:a16="http://schemas.microsoft.com/office/drawing/2014/main" id="{481CB312-9661-4C71-A099-69929E73718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a:extLst>
            <a:ext uri="{FF2B5EF4-FFF2-40B4-BE49-F238E27FC236}">
              <a16:creationId xmlns:a16="http://schemas.microsoft.com/office/drawing/2014/main" id="{4015721F-8EEC-47D4-ADE6-C4E62E8C47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C3E961B0-4AF8-4B99-8703-1E292A061D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2" name="テキスト ボックス 671">
          <a:extLst>
            <a:ext uri="{FF2B5EF4-FFF2-40B4-BE49-F238E27FC236}">
              <a16:creationId xmlns:a16="http://schemas.microsoft.com/office/drawing/2014/main" id="{F943F1CD-B0C5-4023-B98A-E8C2CFBDAA5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AC57B421-1FC1-4733-8E69-13C33BC2A1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74" name="直線コネクタ 673">
          <a:extLst>
            <a:ext uri="{FF2B5EF4-FFF2-40B4-BE49-F238E27FC236}">
              <a16:creationId xmlns:a16="http://schemas.microsoft.com/office/drawing/2014/main" id="{7837E8F3-5B1F-4EC9-8814-4673211FD09B}"/>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75" name="【公民館】&#10;有形固定資産減価償却率最小値テキスト">
          <a:extLst>
            <a:ext uri="{FF2B5EF4-FFF2-40B4-BE49-F238E27FC236}">
              <a16:creationId xmlns:a16="http://schemas.microsoft.com/office/drawing/2014/main" id="{6D2B983C-C6AB-4D4C-B1C0-6AAD978B04E1}"/>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76" name="直線コネクタ 675">
          <a:extLst>
            <a:ext uri="{FF2B5EF4-FFF2-40B4-BE49-F238E27FC236}">
              <a16:creationId xmlns:a16="http://schemas.microsoft.com/office/drawing/2014/main" id="{111DB4FA-BD28-404B-8E0B-BAE046F498CD}"/>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7" name="【公民館】&#10;有形固定資産減価償却率最大値テキスト">
          <a:extLst>
            <a:ext uri="{FF2B5EF4-FFF2-40B4-BE49-F238E27FC236}">
              <a16:creationId xmlns:a16="http://schemas.microsoft.com/office/drawing/2014/main" id="{BA7D50D1-0D4B-41C3-A863-F61EBFCEA8A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8" name="直線コネクタ 677">
          <a:extLst>
            <a:ext uri="{FF2B5EF4-FFF2-40B4-BE49-F238E27FC236}">
              <a16:creationId xmlns:a16="http://schemas.microsoft.com/office/drawing/2014/main" id="{DA63C880-78B7-49A3-B0D3-F771F014F8B3}"/>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79" name="【公民館】&#10;有形固定資産減価償却率平均値テキスト">
          <a:extLst>
            <a:ext uri="{FF2B5EF4-FFF2-40B4-BE49-F238E27FC236}">
              <a16:creationId xmlns:a16="http://schemas.microsoft.com/office/drawing/2014/main" id="{F9F6BF07-6528-4EA2-B71E-D973F7FD8329}"/>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80" name="フローチャート: 判断 679">
          <a:extLst>
            <a:ext uri="{FF2B5EF4-FFF2-40B4-BE49-F238E27FC236}">
              <a16:creationId xmlns:a16="http://schemas.microsoft.com/office/drawing/2014/main" id="{E5E35AF6-43D1-4E0F-B70C-B5ED8E3E2925}"/>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81" name="フローチャート: 判断 680">
          <a:extLst>
            <a:ext uri="{FF2B5EF4-FFF2-40B4-BE49-F238E27FC236}">
              <a16:creationId xmlns:a16="http://schemas.microsoft.com/office/drawing/2014/main" id="{214C3BD7-A528-4638-A79C-EA54B2DF5DA2}"/>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2" name="フローチャート: 判断 681">
          <a:extLst>
            <a:ext uri="{FF2B5EF4-FFF2-40B4-BE49-F238E27FC236}">
              <a16:creationId xmlns:a16="http://schemas.microsoft.com/office/drawing/2014/main" id="{0A8B9BF8-1365-42CB-9A19-595CDBD0DCC5}"/>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3" name="フローチャート: 判断 682">
          <a:extLst>
            <a:ext uri="{FF2B5EF4-FFF2-40B4-BE49-F238E27FC236}">
              <a16:creationId xmlns:a16="http://schemas.microsoft.com/office/drawing/2014/main" id="{14D7FA00-7CB8-4769-8D53-E790F8B7B5BF}"/>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4" name="フローチャート: 判断 683">
          <a:extLst>
            <a:ext uri="{FF2B5EF4-FFF2-40B4-BE49-F238E27FC236}">
              <a16:creationId xmlns:a16="http://schemas.microsoft.com/office/drawing/2014/main" id="{9A60CE9A-9957-4B2A-A94A-AC09878BF671}"/>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0C997B5-64F7-4BB3-9F50-7A910F1BEB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871A877-ACEA-4731-B4E8-98D994893F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CFC8EA0D-CE5A-47F6-8FE1-7CB96ACE9D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EBDC2ADE-775F-41EA-8B6C-835D0A369D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576FEFF-CE2A-4A84-8BFD-F505DF9B38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164464</xdr:rowOff>
    </xdr:from>
    <xdr:to>
      <xdr:col>85</xdr:col>
      <xdr:colOff>177800</xdr:colOff>
      <xdr:row>108</xdr:row>
      <xdr:rowOff>94614</xdr:rowOff>
    </xdr:to>
    <xdr:sp macro="" textlink="">
      <xdr:nvSpPr>
        <xdr:cNvPr id="690" name="楕円 689">
          <a:extLst>
            <a:ext uri="{FF2B5EF4-FFF2-40B4-BE49-F238E27FC236}">
              <a16:creationId xmlns:a16="http://schemas.microsoft.com/office/drawing/2014/main" id="{981B5630-A501-4321-ABEB-BC70BAB1BBE0}"/>
            </a:ext>
          </a:extLst>
        </xdr:cNvPr>
        <xdr:cNvSpPr/>
      </xdr:nvSpPr>
      <xdr:spPr>
        <a:xfrm>
          <a:off x="162687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79391</xdr:rowOff>
    </xdr:from>
    <xdr:ext cx="405111" cy="259045"/>
    <xdr:sp macro="" textlink="">
      <xdr:nvSpPr>
        <xdr:cNvPr id="691" name="【公民館】&#10;有形固定資産減価償却率該当値テキスト">
          <a:extLst>
            <a:ext uri="{FF2B5EF4-FFF2-40B4-BE49-F238E27FC236}">
              <a16:creationId xmlns:a16="http://schemas.microsoft.com/office/drawing/2014/main" id="{49D4EC89-E5CA-4849-95A2-9D89C1BFB2B7}"/>
            </a:ext>
          </a:extLst>
        </xdr:cNvPr>
        <xdr:cNvSpPr txBox="1"/>
      </xdr:nvSpPr>
      <xdr:spPr>
        <a:xfrm>
          <a:off x="16357600" y="1842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126364</xdr:rowOff>
    </xdr:from>
    <xdr:to>
      <xdr:col>81</xdr:col>
      <xdr:colOff>101600</xdr:colOff>
      <xdr:row>108</xdr:row>
      <xdr:rowOff>56514</xdr:rowOff>
    </xdr:to>
    <xdr:sp macro="" textlink="">
      <xdr:nvSpPr>
        <xdr:cNvPr id="692" name="楕円 691">
          <a:extLst>
            <a:ext uri="{FF2B5EF4-FFF2-40B4-BE49-F238E27FC236}">
              <a16:creationId xmlns:a16="http://schemas.microsoft.com/office/drawing/2014/main" id="{3A9E58EB-1884-41AC-AFF3-F32E1E47FBCF}"/>
            </a:ext>
          </a:extLst>
        </xdr:cNvPr>
        <xdr:cNvSpPr/>
      </xdr:nvSpPr>
      <xdr:spPr>
        <a:xfrm>
          <a:off x="154305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5714</xdr:rowOff>
    </xdr:from>
    <xdr:to>
      <xdr:col>85</xdr:col>
      <xdr:colOff>127000</xdr:colOff>
      <xdr:row>108</xdr:row>
      <xdr:rowOff>43814</xdr:rowOff>
    </xdr:to>
    <xdr:cxnSp macro="">
      <xdr:nvCxnSpPr>
        <xdr:cNvPr id="693" name="直線コネクタ 692">
          <a:extLst>
            <a:ext uri="{FF2B5EF4-FFF2-40B4-BE49-F238E27FC236}">
              <a16:creationId xmlns:a16="http://schemas.microsoft.com/office/drawing/2014/main" id="{E6CE1573-6CE9-4880-B067-6B61A5416D11}"/>
            </a:ext>
          </a:extLst>
        </xdr:cNvPr>
        <xdr:cNvCxnSpPr/>
      </xdr:nvCxnSpPr>
      <xdr:spPr>
        <a:xfrm>
          <a:off x="15481300" y="185223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88264</xdr:rowOff>
    </xdr:from>
    <xdr:to>
      <xdr:col>76</xdr:col>
      <xdr:colOff>165100</xdr:colOff>
      <xdr:row>108</xdr:row>
      <xdr:rowOff>18414</xdr:rowOff>
    </xdr:to>
    <xdr:sp macro="" textlink="">
      <xdr:nvSpPr>
        <xdr:cNvPr id="694" name="楕円 693">
          <a:extLst>
            <a:ext uri="{FF2B5EF4-FFF2-40B4-BE49-F238E27FC236}">
              <a16:creationId xmlns:a16="http://schemas.microsoft.com/office/drawing/2014/main" id="{BA6952FF-2FD1-4C96-A1CA-84248414341F}"/>
            </a:ext>
          </a:extLst>
        </xdr:cNvPr>
        <xdr:cNvSpPr/>
      </xdr:nvSpPr>
      <xdr:spPr>
        <a:xfrm>
          <a:off x="14541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139064</xdr:rowOff>
    </xdr:from>
    <xdr:to>
      <xdr:col>81</xdr:col>
      <xdr:colOff>50800</xdr:colOff>
      <xdr:row>108</xdr:row>
      <xdr:rowOff>5714</xdr:rowOff>
    </xdr:to>
    <xdr:cxnSp macro="">
      <xdr:nvCxnSpPr>
        <xdr:cNvPr id="695" name="直線コネクタ 694">
          <a:extLst>
            <a:ext uri="{FF2B5EF4-FFF2-40B4-BE49-F238E27FC236}">
              <a16:creationId xmlns:a16="http://schemas.microsoft.com/office/drawing/2014/main" id="{80F7A4B7-9A5C-429B-928E-3A7933844F05}"/>
            </a:ext>
          </a:extLst>
        </xdr:cNvPr>
        <xdr:cNvCxnSpPr/>
      </xdr:nvCxnSpPr>
      <xdr:spPr>
        <a:xfrm>
          <a:off x="14592300" y="184842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52070</xdr:rowOff>
    </xdr:from>
    <xdr:to>
      <xdr:col>72</xdr:col>
      <xdr:colOff>38100</xdr:colOff>
      <xdr:row>107</xdr:row>
      <xdr:rowOff>153670</xdr:rowOff>
    </xdr:to>
    <xdr:sp macro="" textlink="">
      <xdr:nvSpPr>
        <xdr:cNvPr id="696" name="楕円 695">
          <a:extLst>
            <a:ext uri="{FF2B5EF4-FFF2-40B4-BE49-F238E27FC236}">
              <a16:creationId xmlns:a16="http://schemas.microsoft.com/office/drawing/2014/main" id="{74080C87-8F2D-45EF-93C5-5E17BE8D6A4F}"/>
            </a:ext>
          </a:extLst>
        </xdr:cNvPr>
        <xdr:cNvSpPr/>
      </xdr:nvSpPr>
      <xdr:spPr>
        <a:xfrm>
          <a:off x="1365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102870</xdr:rowOff>
    </xdr:from>
    <xdr:to>
      <xdr:col>76</xdr:col>
      <xdr:colOff>114300</xdr:colOff>
      <xdr:row>107</xdr:row>
      <xdr:rowOff>139064</xdr:rowOff>
    </xdr:to>
    <xdr:cxnSp macro="">
      <xdr:nvCxnSpPr>
        <xdr:cNvPr id="697" name="直線コネクタ 696">
          <a:extLst>
            <a:ext uri="{FF2B5EF4-FFF2-40B4-BE49-F238E27FC236}">
              <a16:creationId xmlns:a16="http://schemas.microsoft.com/office/drawing/2014/main" id="{8D1FB021-EBB3-46A1-A01C-9D073EA1D50A}"/>
            </a:ext>
          </a:extLst>
        </xdr:cNvPr>
        <xdr:cNvCxnSpPr/>
      </xdr:nvCxnSpPr>
      <xdr:spPr>
        <a:xfrm>
          <a:off x="13703300" y="184480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698" name="楕円 697">
          <a:extLst>
            <a:ext uri="{FF2B5EF4-FFF2-40B4-BE49-F238E27FC236}">
              <a16:creationId xmlns:a16="http://schemas.microsoft.com/office/drawing/2014/main" id="{7B42174B-5533-422B-98C6-887AEE9C68F4}"/>
            </a:ext>
          </a:extLst>
        </xdr:cNvPr>
        <xdr:cNvSpPr/>
      </xdr:nvSpPr>
      <xdr:spPr>
        <a:xfrm>
          <a:off x="1276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64770</xdr:rowOff>
    </xdr:from>
    <xdr:to>
      <xdr:col>71</xdr:col>
      <xdr:colOff>177800</xdr:colOff>
      <xdr:row>107</xdr:row>
      <xdr:rowOff>102870</xdr:rowOff>
    </xdr:to>
    <xdr:cxnSp macro="">
      <xdr:nvCxnSpPr>
        <xdr:cNvPr id="699" name="直線コネクタ 698">
          <a:extLst>
            <a:ext uri="{FF2B5EF4-FFF2-40B4-BE49-F238E27FC236}">
              <a16:creationId xmlns:a16="http://schemas.microsoft.com/office/drawing/2014/main" id="{BBBEA1BB-E1B1-4C81-805D-E5B72EB5EB5B}"/>
            </a:ext>
          </a:extLst>
        </xdr:cNvPr>
        <xdr:cNvCxnSpPr/>
      </xdr:nvCxnSpPr>
      <xdr:spPr>
        <a:xfrm>
          <a:off x="12814300" y="18409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00" name="n_1aveValue【公民館】&#10;有形固定資産減価償却率">
          <a:extLst>
            <a:ext uri="{FF2B5EF4-FFF2-40B4-BE49-F238E27FC236}">
              <a16:creationId xmlns:a16="http://schemas.microsoft.com/office/drawing/2014/main" id="{482EA579-9F6D-44CD-9B80-EE9E5494CA6F}"/>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701" name="n_2aveValue【公民館】&#10;有形固定資産減価償却率">
          <a:extLst>
            <a:ext uri="{FF2B5EF4-FFF2-40B4-BE49-F238E27FC236}">
              <a16:creationId xmlns:a16="http://schemas.microsoft.com/office/drawing/2014/main" id="{8C93BD54-35D6-4B31-8FA2-A82A9D668A8E}"/>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02" name="n_3aveValue【公民館】&#10;有形固定資産減価償却率">
          <a:extLst>
            <a:ext uri="{FF2B5EF4-FFF2-40B4-BE49-F238E27FC236}">
              <a16:creationId xmlns:a16="http://schemas.microsoft.com/office/drawing/2014/main" id="{9AFE98D6-CAC8-4733-8B0A-E354D4921BAE}"/>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03" name="n_4aveValue【公民館】&#10;有形固定資産減価償却率">
          <a:extLst>
            <a:ext uri="{FF2B5EF4-FFF2-40B4-BE49-F238E27FC236}">
              <a16:creationId xmlns:a16="http://schemas.microsoft.com/office/drawing/2014/main" id="{412C4BAC-9681-4A6D-91E7-3ACBE5963773}"/>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47641</xdr:rowOff>
    </xdr:from>
    <xdr:ext cx="405111" cy="259045"/>
    <xdr:sp macro="" textlink="">
      <xdr:nvSpPr>
        <xdr:cNvPr id="704" name="n_1mainValue【公民館】&#10;有形固定資産減価償却率">
          <a:extLst>
            <a:ext uri="{FF2B5EF4-FFF2-40B4-BE49-F238E27FC236}">
              <a16:creationId xmlns:a16="http://schemas.microsoft.com/office/drawing/2014/main" id="{7FB6D950-EDAF-42D7-BC69-2A0089878F4F}"/>
            </a:ext>
          </a:extLst>
        </xdr:cNvPr>
        <xdr:cNvSpPr txBox="1"/>
      </xdr:nvSpPr>
      <xdr:spPr>
        <a:xfrm>
          <a:off x="1526604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9541</xdr:rowOff>
    </xdr:from>
    <xdr:ext cx="405111" cy="259045"/>
    <xdr:sp macro="" textlink="">
      <xdr:nvSpPr>
        <xdr:cNvPr id="705" name="n_2mainValue【公民館】&#10;有形固定資産減価償却率">
          <a:extLst>
            <a:ext uri="{FF2B5EF4-FFF2-40B4-BE49-F238E27FC236}">
              <a16:creationId xmlns:a16="http://schemas.microsoft.com/office/drawing/2014/main" id="{BB2F8D6B-851E-41CF-8D5E-827178C83DD6}"/>
            </a:ext>
          </a:extLst>
        </xdr:cNvPr>
        <xdr:cNvSpPr txBox="1"/>
      </xdr:nvSpPr>
      <xdr:spPr>
        <a:xfrm>
          <a:off x="14389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144797</xdr:rowOff>
    </xdr:from>
    <xdr:ext cx="405111" cy="259045"/>
    <xdr:sp macro="" textlink="">
      <xdr:nvSpPr>
        <xdr:cNvPr id="706" name="n_3mainValue【公民館】&#10;有形固定資産減価償却率">
          <a:extLst>
            <a:ext uri="{FF2B5EF4-FFF2-40B4-BE49-F238E27FC236}">
              <a16:creationId xmlns:a16="http://schemas.microsoft.com/office/drawing/2014/main" id="{DDF6526E-93D0-4A3B-B484-A57360BF4E0E}"/>
            </a:ext>
          </a:extLst>
        </xdr:cNvPr>
        <xdr:cNvSpPr txBox="1"/>
      </xdr:nvSpPr>
      <xdr:spPr>
        <a:xfrm>
          <a:off x="13500744"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707" name="n_4mainValue【公民館】&#10;有形固定資産減価償却率">
          <a:extLst>
            <a:ext uri="{FF2B5EF4-FFF2-40B4-BE49-F238E27FC236}">
              <a16:creationId xmlns:a16="http://schemas.microsoft.com/office/drawing/2014/main" id="{E8BF3646-F0B0-4FD6-95B4-10C92EE8FA87}"/>
            </a:ext>
          </a:extLst>
        </xdr:cNvPr>
        <xdr:cNvSpPr txBox="1"/>
      </xdr:nvSpPr>
      <xdr:spPr>
        <a:xfrm>
          <a:off x="12611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F07B0BA1-A923-453A-92E5-B7BED0250C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8CB5A68F-E591-46AA-B76E-9FDCF342C5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384B3143-05D4-47C4-A5D4-885039BF10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ABEFDF7A-473C-401E-9C02-FCAFD32DAD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218565F7-F648-4220-81EE-1C9CA641D5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7614169B-C827-4F52-9402-64A336C39F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F46F9B4D-2FCD-48C5-9AE0-3ED63DCEA9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F68E95D7-C051-42E2-922D-429FCAC838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01053409-A7EB-4559-8849-EC844CAC13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77922E5D-9BC3-4E3B-A55D-5E48E05305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8" name="直線コネクタ 717">
          <a:extLst>
            <a:ext uri="{FF2B5EF4-FFF2-40B4-BE49-F238E27FC236}">
              <a16:creationId xmlns:a16="http://schemas.microsoft.com/office/drawing/2014/main" id="{B32442B9-79EB-4F76-80F6-3A8B47F76B4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9" name="テキスト ボックス 718">
          <a:extLst>
            <a:ext uri="{FF2B5EF4-FFF2-40B4-BE49-F238E27FC236}">
              <a16:creationId xmlns:a16="http://schemas.microsoft.com/office/drawing/2014/main" id="{CD01C6C9-C43F-4DB6-BC2F-48D4208BD3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0" name="直線コネクタ 719">
          <a:extLst>
            <a:ext uri="{FF2B5EF4-FFF2-40B4-BE49-F238E27FC236}">
              <a16:creationId xmlns:a16="http://schemas.microsoft.com/office/drawing/2014/main" id="{F39B0D15-A617-4726-BE6B-90DDA9DA19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1" name="テキスト ボックス 720">
          <a:extLst>
            <a:ext uri="{FF2B5EF4-FFF2-40B4-BE49-F238E27FC236}">
              <a16:creationId xmlns:a16="http://schemas.microsoft.com/office/drawing/2014/main" id="{65D85012-1006-45FB-9CDA-F00F807EECE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2" name="直線コネクタ 721">
          <a:extLst>
            <a:ext uri="{FF2B5EF4-FFF2-40B4-BE49-F238E27FC236}">
              <a16:creationId xmlns:a16="http://schemas.microsoft.com/office/drawing/2014/main" id="{A0E5959E-AADE-4248-A5A9-291BBD556D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3" name="テキスト ボックス 722">
          <a:extLst>
            <a:ext uri="{FF2B5EF4-FFF2-40B4-BE49-F238E27FC236}">
              <a16:creationId xmlns:a16="http://schemas.microsoft.com/office/drawing/2014/main" id="{39460116-2059-483C-979B-34A968C67F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4" name="直線コネクタ 723">
          <a:extLst>
            <a:ext uri="{FF2B5EF4-FFF2-40B4-BE49-F238E27FC236}">
              <a16:creationId xmlns:a16="http://schemas.microsoft.com/office/drawing/2014/main" id="{13CD859E-C5A2-4BDB-B447-9A6AE426811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5" name="テキスト ボックス 724">
          <a:extLst>
            <a:ext uri="{FF2B5EF4-FFF2-40B4-BE49-F238E27FC236}">
              <a16:creationId xmlns:a16="http://schemas.microsoft.com/office/drawing/2014/main" id="{FA01C6F9-A3D3-4221-A7A2-D94B8E16856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6" name="直線コネクタ 725">
          <a:extLst>
            <a:ext uri="{FF2B5EF4-FFF2-40B4-BE49-F238E27FC236}">
              <a16:creationId xmlns:a16="http://schemas.microsoft.com/office/drawing/2014/main" id="{D8CA33EB-34E2-4C8F-943C-1A404F9FB5F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7" name="テキスト ボックス 726">
          <a:extLst>
            <a:ext uri="{FF2B5EF4-FFF2-40B4-BE49-F238E27FC236}">
              <a16:creationId xmlns:a16="http://schemas.microsoft.com/office/drawing/2014/main" id="{5CC65665-98DE-40D2-A252-26F3717A651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ECE19299-5675-4F1B-98E1-7269CB244C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2AD4E0A6-5D9F-4449-9304-4B0986B75B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a:extLst>
            <a:ext uri="{FF2B5EF4-FFF2-40B4-BE49-F238E27FC236}">
              <a16:creationId xmlns:a16="http://schemas.microsoft.com/office/drawing/2014/main" id="{831D4894-6CBB-4F32-8195-CF2B408702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31" name="直線コネクタ 730">
          <a:extLst>
            <a:ext uri="{FF2B5EF4-FFF2-40B4-BE49-F238E27FC236}">
              <a16:creationId xmlns:a16="http://schemas.microsoft.com/office/drawing/2014/main" id="{C113718E-2869-448F-AC14-3C5E3E6713D0}"/>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32" name="【公民館】&#10;一人当たり面積最小値テキスト">
          <a:extLst>
            <a:ext uri="{FF2B5EF4-FFF2-40B4-BE49-F238E27FC236}">
              <a16:creationId xmlns:a16="http://schemas.microsoft.com/office/drawing/2014/main" id="{33BAF327-C01F-4C5F-AD9B-873251AD2484}"/>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33" name="直線コネクタ 732">
          <a:extLst>
            <a:ext uri="{FF2B5EF4-FFF2-40B4-BE49-F238E27FC236}">
              <a16:creationId xmlns:a16="http://schemas.microsoft.com/office/drawing/2014/main" id="{B053A38A-F5D1-466F-9DA3-4BF8D5ECC3C1}"/>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34" name="【公民館】&#10;一人当たり面積最大値テキスト">
          <a:extLst>
            <a:ext uri="{FF2B5EF4-FFF2-40B4-BE49-F238E27FC236}">
              <a16:creationId xmlns:a16="http://schemas.microsoft.com/office/drawing/2014/main" id="{D5770738-9B16-4F65-A250-E2523F065D93}"/>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35" name="直線コネクタ 734">
          <a:extLst>
            <a:ext uri="{FF2B5EF4-FFF2-40B4-BE49-F238E27FC236}">
              <a16:creationId xmlns:a16="http://schemas.microsoft.com/office/drawing/2014/main" id="{C548289B-DDC7-460B-B2CB-A9301DBA43F0}"/>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736" name="【公民館】&#10;一人当たり面積平均値テキスト">
          <a:extLst>
            <a:ext uri="{FF2B5EF4-FFF2-40B4-BE49-F238E27FC236}">
              <a16:creationId xmlns:a16="http://schemas.microsoft.com/office/drawing/2014/main" id="{CE76A791-E96A-4B85-9577-73FEC62DAC61}"/>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7" name="フローチャート: 判断 736">
          <a:extLst>
            <a:ext uri="{FF2B5EF4-FFF2-40B4-BE49-F238E27FC236}">
              <a16:creationId xmlns:a16="http://schemas.microsoft.com/office/drawing/2014/main" id="{6A72035F-9FEF-4CAE-B294-78024B5DBD88}"/>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38" name="フローチャート: 判断 737">
          <a:extLst>
            <a:ext uri="{FF2B5EF4-FFF2-40B4-BE49-F238E27FC236}">
              <a16:creationId xmlns:a16="http://schemas.microsoft.com/office/drawing/2014/main" id="{2507F5E1-5979-4F5A-9842-67D01051D1B4}"/>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39" name="フローチャート: 判断 738">
          <a:extLst>
            <a:ext uri="{FF2B5EF4-FFF2-40B4-BE49-F238E27FC236}">
              <a16:creationId xmlns:a16="http://schemas.microsoft.com/office/drawing/2014/main" id="{41E6151F-5E84-4C90-909F-88BD86F9898B}"/>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40" name="フローチャート: 判断 739">
          <a:extLst>
            <a:ext uri="{FF2B5EF4-FFF2-40B4-BE49-F238E27FC236}">
              <a16:creationId xmlns:a16="http://schemas.microsoft.com/office/drawing/2014/main" id="{8A52E9D8-7F47-4BDF-BAD0-8715BA02445A}"/>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741" name="フローチャート: 判断 740">
          <a:extLst>
            <a:ext uri="{FF2B5EF4-FFF2-40B4-BE49-F238E27FC236}">
              <a16:creationId xmlns:a16="http://schemas.microsoft.com/office/drawing/2014/main" id="{2345C757-BD5E-4F9D-B62F-B41E3FF7D145}"/>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014EEF0-0B2F-4B56-BB87-DE3569AA7D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756FAE9-1225-4568-942F-A87DEC61AD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2E3E6453-230F-408D-A492-03F68122D1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1029DF79-03A3-4CF3-9EB0-70E0A5C899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AE089B0-03EE-4728-8309-14F6FFBD76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85598</xdr:rowOff>
    </xdr:from>
    <xdr:to>
      <xdr:col>116</xdr:col>
      <xdr:colOff>114300</xdr:colOff>
      <xdr:row>108</xdr:row>
      <xdr:rowOff>15748</xdr:rowOff>
    </xdr:to>
    <xdr:sp macro="" textlink="">
      <xdr:nvSpPr>
        <xdr:cNvPr id="747" name="楕円 746">
          <a:extLst>
            <a:ext uri="{FF2B5EF4-FFF2-40B4-BE49-F238E27FC236}">
              <a16:creationId xmlns:a16="http://schemas.microsoft.com/office/drawing/2014/main" id="{9BBE3A63-0B81-4157-8EDE-C20A003182A6}"/>
            </a:ext>
          </a:extLst>
        </xdr:cNvPr>
        <xdr:cNvSpPr/>
      </xdr:nvSpPr>
      <xdr:spPr>
        <a:xfrm>
          <a:off x="221107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525</xdr:rowOff>
    </xdr:from>
    <xdr:ext cx="469744" cy="259045"/>
    <xdr:sp macro="" textlink="">
      <xdr:nvSpPr>
        <xdr:cNvPr id="748" name="【公民館】&#10;一人当たり面積該当値テキスト">
          <a:extLst>
            <a:ext uri="{FF2B5EF4-FFF2-40B4-BE49-F238E27FC236}">
              <a16:creationId xmlns:a16="http://schemas.microsoft.com/office/drawing/2014/main" id="{01E8100B-D8EE-4EA2-A4E9-67CE67890FBC}"/>
            </a:ext>
          </a:extLst>
        </xdr:cNvPr>
        <xdr:cNvSpPr txBox="1"/>
      </xdr:nvSpPr>
      <xdr:spPr>
        <a:xfrm>
          <a:off x="22199600" y="1834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89408</xdr:rowOff>
    </xdr:from>
    <xdr:to>
      <xdr:col>112</xdr:col>
      <xdr:colOff>38100</xdr:colOff>
      <xdr:row>108</xdr:row>
      <xdr:rowOff>19558</xdr:rowOff>
    </xdr:to>
    <xdr:sp macro="" textlink="">
      <xdr:nvSpPr>
        <xdr:cNvPr id="749" name="楕円 748">
          <a:extLst>
            <a:ext uri="{FF2B5EF4-FFF2-40B4-BE49-F238E27FC236}">
              <a16:creationId xmlns:a16="http://schemas.microsoft.com/office/drawing/2014/main" id="{B8FACA74-43EB-4EEB-9704-BE984A75F971}"/>
            </a:ext>
          </a:extLst>
        </xdr:cNvPr>
        <xdr:cNvSpPr/>
      </xdr:nvSpPr>
      <xdr:spPr>
        <a:xfrm>
          <a:off x="21272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136398</xdr:rowOff>
    </xdr:from>
    <xdr:to>
      <xdr:col>116</xdr:col>
      <xdr:colOff>63500</xdr:colOff>
      <xdr:row>107</xdr:row>
      <xdr:rowOff>140208</xdr:rowOff>
    </xdr:to>
    <xdr:cxnSp macro="">
      <xdr:nvCxnSpPr>
        <xdr:cNvPr id="750" name="直線コネクタ 749">
          <a:extLst>
            <a:ext uri="{FF2B5EF4-FFF2-40B4-BE49-F238E27FC236}">
              <a16:creationId xmlns:a16="http://schemas.microsoft.com/office/drawing/2014/main" id="{665FF413-615D-4554-8691-D27796E665AC}"/>
            </a:ext>
          </a:extLst>
        </xdr:cNvPr>
        <xdr:cNvCxnSpPr/>
      </xdr:nvCxnSpPr>
      <xdr:spPr>
        <a:xfrm flipV="1">
          <a:off x="21323300" y="1848154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751" name="楕円 750">
          <a:extLst>
            <a:ext uri="{FF2B5EF4-FFF2-40B4-BE49-F238E27FC236}">
              <a16:creationId xmlns:a16="http://schemas.microsoft.com/office/drawing/2014/main" id="{3917F1A7-2CE2-4274-B2D9-D8B12A9F1682}"/>
            </a:ext>
          </a:extLst>
        </xdr:cNvPr>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140208</xdr:rowOff>
    </xdr:from>
    <xdr:to>
      <xdr:col>111</xdr:col>
      <xdr:colOff>177800</xdr:colOff>
      <xdr:row>107</xdr:row>
      <xdr:rowOff>140970</xdr:rowOff>
    </xdr:to>
    <xdr:cxnSp macro="">
      <xdr:nvCxnSpPr>
        <xdr:cNvPr id="752" name="直線コネクタ 751">
          <a:extLst>
            <a:ext uri="{FF2B5EF4-FFF2-40B4-BE49-F238E27FC236}">
              <a16:creationId xmlns:a16="http://schemas.microsoft.com/office/drawing/2014/main" id="{5A8D292B-D119-42EE-89E4-C81A4A4361C4}"/>
            </a:ext>
          </a:extLst>
        </xdr:cNvPr>
        <xdr:cNvCxnSpPr/>
      </xdr:nvCxnSpPr>
      <xdr:spPr>
        <a:xfrm flipV="1">
          <a:off x="20434300" y="184853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94742</xdr:rowOff>
    </xdr:from>
    <xdr:to>
      <xdr:col>102</xdr:col>
      <xdr:colOff>165100</xdr:colOff>
      <xdr:row>108</xdr:row>
      <xdr:rowOff>24892</xdr:rowOff>
    </xdr:to>
    <xdr:sp macro="" textlink="">
      <xdr:nvSpPr>
        <xdr:cNvPr id="753" name="楕円 752">
          <a:extLst>
            <a:ext uri="{FF2B5EF4-FFF2-40B4-BE49-F238E27FC236}">
              <a16:creationId xmlns:a16="http://schemas.microsoft.com/office/drawing/2014/main" id="{619827D6-F4E2-4F7A-AD57-AFD4D3FAE7F6}"/>
            </a:ext>
          </a:extLst>
        </xdr:cNvPr>
        <xdr:cNvSpPr/>
      </xdr:nvSpPr>
      <xdr:spPr>
        <a:xfrm>
          <a:off x="19494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145542</xdr:rowOff>
    </xdr:to>
    <xdr:cxnSp macro="">
      <xdr:nvCxnSpPr>
        <xdr:cNvPr id="754" name="直線コネクタ 753">
          <a:extLst>
            <a:ext uri="{FF2B5EF4-FFF2-40B4-BE49-F238E27FC236}">
              <a16:creationId xmlns:a16="http://schemas.microsoft.com/office/drawing/2014/main" id="{4300BF9D-90BD-40CB-898B-CD921E013D68}"/>
            </a:ext>
          </a:extLst>
        </xdr:cNvPr>
        <xdr:cNvCxnSpPr/>
      </xdr:nvCxnSpPr>
      <xdr:spPr>
        <a:xfrm flipV="1">
          <a:off x="19545300" y="18486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97028</xdr:rowOff>
    </xdr:from>
    <xdr:to>
      <xdr:col>98</xdr:col>
      <xdr:colOff>38100</xdr:colOff>
      <xdr:row>108</xdr:row>
      <xdr:rowOff>27178</xdr:rowOff>
    </xdr:to>
    <xdr:sp macro="" textlink="">
      <xdr:nvSpPr>
        <xdr:cNvPr id="755" name="楕円 754">
          <a:extLst>
            <a:ext uri="{FF2B5EF4-FFF2-40B4-BE49-F238E27FC236}">
              <a16:creationId xmlns:a16="http://schemas.microsoft.com/office/drawing/2014/main" id="{160B2E1B-D387-4D00-8A5D-14BCC150ADF4}"/>
            </a:ext>
          </a:extLst>
        </xdr:cNvPr>
        <xdr:cNvSpPr/>
      </xdr:nvSpPr>
      <xdr:spPr>
        <a:xfrm>
          <a:off x="18605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145542</xdr:rowOff>
    </xdr:from>
    <xdr:to>
      <xdr:col>102</xdr:col>
      <xdr:colOff>114300</xdr:colOff>
      <xdr:row>107</xdr:row>
      <xdr:rowOff>147828</xdr:rowOff>
    </xdr:to>
    <xdr:cxnSp macro="">
      <xdr:nvCxnSpPr>
        <xdr:cNvPr id="756" name="直線コネクタ 755">
          <a:extLst>
            <a:ext uri="{FF2B5EF4-FFF2-40B4-BE49-F238E27FC236}">
              <a16:creationId xmlns:a16="http://schemas.microsoft.com/office/drawing/2014/main" id="{F1563D0A-2C80-4D8F-841C-A9F0DBF1F145}"/>
            </a:ext>
          </a:extLst>
        </xdr:cNvPr>
        <xdr:cNvCxnSpPr/>
      </xdr:nvCxnSpPr>
      <xdr:spPr>
        <a:xfrm flipV="1">
          <a:off x="18656300" y="184906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757" name="n_1aveValue【公民館】&#10;一人当たり面積">
          <a:extLst>
            <a:ext uri="{FF2B5EF4-FFF2-40B4-BE49-F238E27FC236}">
              <a16:creationId xmlns:a16="http://schemas.microsoft.com/office/drawing/2014/main" id="{00DB62E0-5C77-4499-B1CD-6E8648D7F0E6}"/>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758" name="n_2aveValue【公民館】&#10;一人当たり面積">
          <a:extLst>
            <a:ext uri="{FF2B5EF4-FFF2-40B4-BE49-F238E27FC236}">
              <a16:creationId xmlns:a16="http://schemas.microsoft.com/office/drawing/2014/main" id="{84EC1878-9956-405D-A986-C04EAAD91367}"/>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759" name="n_3aveValue【公民館】&#10;一人当たり面積">
          <a:extLst>
            <a:ext uri="{FF2B5EF4-FFF2-40B4-BE49-F238E27FC236}">
              <a16:creationId xmlns:a16="http://schemas.microsoft.com/office/drawing/2014/main" id="{7B50A9D7-62EE-421C-B599-CBCC70CC7FAB}"/>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760" name="n_4aveValue【公民館】&#10;一人当たり面積">
          <a:extLst>
            <a:ext uri="{FF2B5EF4-FFF2-40B4-BE49-F238E27FC236}">
              <a16:creationId xmlns:a16="http://schemas.microsoft.com/office/drawing/2014/main" id="{7E2C4164-EE20-4845-BFFB-5C99BEA4B982}"/>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10685</xdr:rowOff>
    </xdr:from>
    <xdr:ext cx="469744" cy="259045"/>
    <xdr:sp macro="" textlink="">
      <xdr:nvSpPr>
        <xdr:cNvPr id="761" name="n_1mainValue【公民館】&#10;一人当たり面積">
          <a:extLst>
            <a:ext uri="{FF2B5EF4-FFF2-40B4-BE49-F238E27FC236}">
              <a16:creationId xmlns:a16="http://schemas.microsoft.com/office/drawing/2014/main" id="{EEBBCB33-BC3A-466A-A96A-A91817B6262E}"/>
            </a:ext>
          </a:extLst>
        </xdr:cNvPr>
        <xdr:cNvSpPr txBox="1"/>
      </xdr:nvSpPr>
      <xdr:spPr>
        <a:xfrm>
          <a:off x="21075727" y="185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62" name="n_2mainValue【公民館】&#10;一人当たり面積">
          <a:extLst>
            <a:ext uri="{FF2B5EF4-FFF2-40B4-BE49-F238E27FC236}">
              <a16:creationId xmlns:a16="http://schemas.microsoft.com/office/drawing/2014/main" id="{FE73ECBF-2A79-45AA-8A41-BB85612E07AB}"/>
            </a:ext>
          </a:extLst>
        </xdr:cNvPr>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16019</xdr:rowOff>
    </xdr:from>
    <xdr:ext cx="469744" cy="259045"/>
    <xdr:sp macro="" textlink="">
      <xdr:nvSpPr>
        <xdr:cNvPr id="763" name="n_3mainValue【公民館】&#10;一人当たり面積">
          <a:extLst>
            <a:ext uri="{FF2B5EF4-FFF2-40B4-BE49-F238E27FC236}">
              <a16:creationId xmlns:a16="http://schemas.microsoft.com/office/drawing/2014/main" id="{7AEE62C0-6175-4215-9AD6-7C8A94B1DC30}"/>
            </a:ext>
          </a:extLst>
        </xdr:cNvPr>
        <xdr:cNvSpPr txBox="1"/>
      </xdr:nvSpPr>
      <xdr:spPr>
        <a:xfrm>
          <a:off x="193104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18305</xdr:rowOff>
    </xdr:from>
    <xdr:ext cx="469744" cy="259045"/>
    <xdr:sp macro="" textlink="">
      <xdr:nvSpPr>
        <xdr:cNvPr id="764" name="n_4mainValue【公民館】&#10;一人当たり面積">
          <a:extLst>
            <a:ext uri="{FF2B5EF4-FFF2-40B4-BE49-F238E27FC236}">
              <a16:creationId xmlns:a16="http://schemas.microsoft.com/office/drawing/2014/main" id="{B2AB2FC1-8D24-47B3-ADA4-638D871A4391}"/>
            </a:ext>
          </a:extLst>
        </xdr:cNvPr>
        <xdr:cNvSpPr txBox="1"/>
      </xdr:nvSpPr>
      <xdr:spPr>
        <a:xfrm>
          <a:off x="184214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AF557727-95E0-4A7E-9563-032741CF02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F59F22DE-2B71-44A2-8380-90C089F915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A8C332BF-C80D-4BCD-9F86-2E0078EC2C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類似団体と比較して有形固定資産減価償却率が特に高くなっている施設は、道路、公営住宅、認定こども園等、公民館である。</a:t>
          </a:r>
          <a:endParaRPr lang="ja-JP" altLang="ja-JP" sz="1400">
            <a:effectLst/>
          </a:endParaRPr>
        </a:p>
        <a:p>
          <a:r>
            <a:rPr kumimoji="1" lang="ja-JP" altLang="ja-JP" sz="1100">
              <a:solidFill>
                <a:schemeClr val="dk1"/>
              </a:solidFill>
              <a:effectLst/>
              <a:latin typeface="+mn-lt"/>
              <a:ea typeface="+mn-ea"/>
              <a:cs typeface="+mn-cs"/>
            </a:rPr>
            <a:t>道路に関しては日常的なパトロールにより、異常個所の早期発見に努め、小規模な修繕や対症療法的な維持管理から予防保全的維持管理への転換をい、長寿命化に努めている。</a:t>
          </a:r>
          <a:endParaRPr lang="ja-JP" altLang="ja-JP" sz="1400">
            <a:effectLst/>
          </a:endParaRPr>
        </a:p>
        <a:p>
          <a:r>
            <a:rPr kumimoji="1" lang="ja-JP" altLang="ja-JP" sz="1100">
              <a:solidFill>
                <a:schemeClr val="dk1"/>
              </a:solidFill>
              <a:effectLst/>
              <a:latin typeface="+mn-lt"/>
              <a:ea typeface="+mn-ea"/>
              <a:cs typeface="+mn-cs"/>
            </a:rPr>
            <a:t>公営住宅に関して、耐用年数の切れている建物が多い。施設の更新や用途廃止、全面的改善など様々な可能性を視野に入れ、施設の在り方を検討したい。</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認定こども園・幼稚園・保育所については、民間移管前に行った改築等から年数が経過していることから，減価償却率が高まってきている。</a:t>
          </a:r>
          <a:r>
            <a:rPr kumimoji="1" lang="ja-JP" altLang="en-US" sz="1100">
              <a:solidFill>
                <a:schemeClr val="dk1"/>
              </a:solidFill>
              <a:effectLst/>
              <a:latin typeface="+mn-lt"/>
              <a:ea typeface="+mn-ea"/>
              <a:cs typeface="+mn-cs"/>
            </a:rPr>
            <a:t>用途廃止も含め施設の在り方を</a:t>
          </a:r>
          <a:r>
            <a:rPr kumimoji="1" lang="ja-JP" altLang="ja-JP" sz="1100">
              <a:solidFill>
                <a:schemeClr val="dk1"/>
              </a:solidFill>
              <a:effectLst/>
              <a:latin typeface="+mn-lt"/>
              <a:ea typeface="+mn-ea"/>
              <a:cs typeface="+mn-cs"/>
            </a:rPr>
            <a:t>検討していく。</a:t>
          </a:r>
          <a:endParaRPr lang="ja-JP" altLang="ja-JP" sz="1400">
            <a:effectLst/>
          </a:endParaRPr>
        </a:p>
        <a:p>
          <a:r>
            <a:rPr kumimoji="1" lang="ja-JP" altLang="ja-JP" sz="1100">
              <a:solidFill>
                <a:schemeClr val="dk1"/>
              </a:solidFill>
              <a:effectLst/>
              <a:latin typeface="+mn-lt"/>
              <a:ea typeface="+mn-ea"/>
              <a:cs typeface="+mn-cs"/>
            </a:rPr>
            <a:t>公民館についてもほとんどの施設が建設から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年以上経過しており、適切な維持管理のもと長寿命化を図り、利用率や利用目的に応じ統廃合も視野に入れた運用を行いたい。</a:t>
          </a:r>
          <a:endParaRPr lang="ja-JP" altLang="ja-JP" sz="1400">
            <a:effectLst/>
          </a:endParaRPr>
        </a:p>
        <a:p>
          <a:r>
            <a:rPr kumimoji="1" lang="ja-JP" altLang="ja-JP" sz="1100">
              <a:solidFill>
                <a:schemeClr val="dk1"/>
              </a:solidFill>
              <a:effectLst/>
              <a:latin typeface="+mn-lt"/>
              <a:ea typeface="+mn-ea"/>
              <a:cs typeface="+mn-cs"/>
            </a:rPr>
            <a:t>学校の減価償却率は平均的な水準だが、災害時の避難場所としての役割もあるため、安全性には特に配慮したい。日常的な点検などにより老朽化対策を随時講じていきたい。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A92035-6244-4F39-B051-4070AC85CF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FAA289-CE4F-4A4A-856F-BF6A5ECCCB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B0DD3A-331D-49F2-9697-37119D7F32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883DC4-CA09-4848-88D2-454EEF9365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61D809-D7C5-4001-B8AD-E54BD3E2F2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FE8DEB-CC39-4DAA-8312-BF131DDED7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9D27BF-295F-40F8-9D5C-A5E2FFCBF7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437B13-2588-48C4-A3CD-C23E6AC7E7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CC8028-6E24-4063-8A2A-EDF0B27E3F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92904C-45D7-4B38-B5A3-A932146FCD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12,142
11,657
100.64
13,662,213
13,211,212
388,150
4,698,317
4,997,271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D3556F-5E4C-4C8D-AEFB-1133C052A6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11AE0C-1F12-4646-A6F8-86D99A1570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14BFB9-9CCC-41B3-B6DB-7715975684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9FAD8A-DE11-47D0-BE89-E9B4643A96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D29391-5716-4D34-91D4-515AA6331A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8B45F8-9207-4B67-A22B-4E92EC514F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6447BD-52F7-4912-AF56-7D46A8CED7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FA7290-0A17-4383-8FAB-7987EEE1FF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0697D6-5B48-4187-B731-EF792C838E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87CBCC-D197-438D-AFD0-38ACD00751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7294CF-370D-4509-8C7D-DBFF71CA04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5388A5-226C-45E5-BA88-C1334F8E29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FE4C2A-9151-4F76-91F2-51AA434785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A21EBD-3924-4B69-907E-02A3BEB40A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A7F1DA-70C1-4934-946D-1789958F59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154E87-2FF9-42C7-8D4A-A9D88F1092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6133B0-0B4A-4052-9E0E-45E548E159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0DA3F8-D85F-4CD7-BA9E-88C07B9519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ED2630-493F-4543-997C-F360BCCC8E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8E2EBB-A352-468B-B325-1A54EF0EA2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2711B1-184D-4325-82E8-5A1E0408E4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523FD4-E995-40FA-9357-572C0CC9C1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1732C0-F7EE-4FDC-B64E-82D3113FAA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DE6EC8-5F36-48E0-9DA2-82F7CD1BFF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21E3C9-D43E-4040-8996-9911503FB0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B55BB3-0F2E-4B3A-904B-9B02EB3145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05105B-6D6F-4497-8921-246E7787A4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91EFCF-4D8E-4D68-AFDB-7DCB5649C1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00E7E7-461B-44F2-A2AA-90352A260E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7A45EF-12F3-4869-8BFE-6134523476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90A0FF-9E01-409A-9DF6-14916196E8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A773E9-3A94-4337-B64E-34768B2BC9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7E4BD9-BF1B-4D03-9F8D-369DB80C82D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20CD15-B1BD-4D5D-A05E-CE9D945EA2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FF0A05-3BDC-4FD2-9CE7-9A812284070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43925C-DB99-47E1-9707-BD0867ED9C8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DAD012E-4A92-44AB-A581-145427B727B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63684C5-5A20-4F4E-98B8-2708E6E62C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D6BAC4C-E549-47FC-8FF7-D354D76DCF3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EB6A244-4F90-4FC1-A381-AD18BBDE403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D6D14A8-D965-49FB-A4AC-62B97542225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2A491BC-957B-4F58-9BF8-6F92BF6F83C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6F670E-6E3A-4A6E-B244-3AAE1E5085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7440D2-51C5-4BDE-933E-E4328AED522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2F45399-757B-4E52-AB0D-A578CE6616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AAACD747-9D01-4E3B-B6AA-2A1911F9D850}"/>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437CA447-FE5E-491C-B5A4-1CE84B918BCD}"/>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B58CCF29-2EE5-40BD-87C9-9851CABCD17B}"/>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455C37EE-7F70-46D5-896D-EFB1F54346E0}"/>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2EEF82E6-3854-4E16-8BC8-705FFE28F42C}"/>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380B5F6B-0554-464D-B973-2FA4DE11EF56}"/>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890C6A60-3076-4427-A18C-3B58EE879881}"/>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1B84242D-C85A-4651-9249-2685C3129CA8}"/>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169F7BD9-2DA5-43D4-9ABB-56D0FC3CC8CF}"/>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4DD75FA7-30E1-40B9-B645-87922B3DE484}"/>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a:extLst>
            <a:ext uri="{FF2B5EF4-FFF2-40B4-BE49-F238E27FC236}">
              <a16:creationId xmlns:a16="http://schemas.microsoft.com/office/drawing/2014/main" id="{7C1F73C4-6DC9-49C0-8CD8-4C69911E991D}"/>
            </a:ext>
          </a:extLst>
        </xdr:cNvPr>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275BB4-DD96-40E3-817A-0B2B6EE5EA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F1EA93-6E5B-485B-9A68-66AD974CFE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20047C-0EEC-4D5D-8284-CE6CFDDE77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049772-CC36-43D1-86EA-49B860720F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FABE87-3D5B-4057-BCA9-DFE787C652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160655</xdr:rowOff>
    </xdr:from>
    <xdr:to>
      <xdr:col>24</xdr:col>
      <xdr:colOff>114300</xdr:colOff>
      <xdr:row>39</xdr:row>
      <xdr:rowOff>90805</xdr:rowOff>
    </xdr:to>
    <xdr:sp macro="" textlink="">
      <xdr:nvSpPr>
        <xdr:cNvPr id="73" name="楕円 72">
          <a:extLst>
            <a:ext uri="{FF2B5EF4-FFF2-40B4-BE49-F238E27FC236}">
              <a16:creationId xmlns:a16="http://schemas.microsoft.com/office/drawing/2014/main" id="{11D2FDE2-2CB0-4103-A04D-6C0B2A0A6DC6}"/>
            </a:ext>
          </a:extLst>
        </xdr:cNvPr>
        <xdr:cNvSpPr/>
      </xdr:nvSpPr>
      <xdr:spPr>
        <a:xfrm>
          <a:off x="4584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139082</xdr:rowOff>
    </xdr:from>
    <xdr:ext cx="405111" cy="259045"/>
    <xdr:sp macro="" textlink="">
      <xdr:nvSpPr>
        <xdr:cNvPr id="74" name="【図書館】&#10;有形固定資産減価償却率該当値テキスト">
          <a:extLst>
            <a:ext uri="{FF2B5EF4-FFF2-40B4-BE49-F238E27FC236}">
              <a16:creationId xmlns:a16="http://schemas.microsoft.com/office/drawing/2014/main" id="{EB1E9002-3E79-49E6-BA9C-E2FBC3ABA52B}"/>
            </a:ext>
          </a:extLst>
        </xdr:cNvPr>
        <xdr:cNvSpPr txBox="1"/>
      </xdr:nvSpPr>
      <xdr:spPr>
        <a:xfrm>
          <a:off x="4673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a:extLst>
            <a:ext uri="{FF2B5EF4-FFF2-40B4-BE49-F238E27FC236}">
              <a16:creationId xmlns:a16="http://schemas.microsoft.com/office/drawing/2014/main" id="{304D95A3-DFD8-4DC0-8590-DF1350D0A6F0}"/>
            </a:ext>
          </a:extLst>
        </xdr:cNvPr>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40005</xdr:rowOff>
    </xdr:to>
    <xdr:cxnSp macro="">
      <xdr:nvCxnSpPr>
        <xdr:cNvPr id="76" name="直線コネクタ 75">
          <a:extLst>
            <a:ext uri="{FF2B5EF4-FFF2-40B4-BE49-F238E27FC236}">
              <a16:creationId xmlns:a16="http://schemas.microsoft.com/office/drawing/2014/main" id="{F0AE482F-04F9-400A-ABC1-BADAA15A12DD}"/>
            </a:ext>
          </a:extLst>
        </xdr:cNvPr>
        <xdr:cNvCxnSpPr/>
      </xdr:nvCxnSpPr>
      <xdr:spPr>
        <a:xfrm>
          <a:off x="3797300" y="668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86360</xdr:rowOff>
    </xdr:from>
    <xdr:to>
      <xdr:col>15</xdr:col>
      <xdr:colOff>101600</xdr:colOff>
      <xdr:row>39</xdr:row>
      <xdr:rowOff>16510</xdr:rowOff>
    </xdr:to>
    <xdr:sp macro="" textlink="">
      <xdr:nvSpPr>
        <xdr:cNvPr id="77" name="楕円 76">
          <a:extLst>
            <a:ext uri="{FF2B5EF4-FFF2-40B4-BE49-F238E27FC236}">
              <a16:creationId xmlns:a16="http://schemas.microsoft.com/office/drawing/2014/main" id="{4FC9409F-8122-41B8-8338-60BECA586B69}"/>
            </a:ext>
          </a:extLst>
        </xdr:cNvPr>
        <xdr:cNvSpPr/>
      </xdr:nvSpPr>
      <xdr:spPr>
        <a:xfrm>
          <a:off x="2857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137160</xdr:rowOff>
    </xdr:from>
    <xdr:to>
      <xdr:col>19</xdr:col>
      <xdr:colOff>177800</xdr:colOff>
      <xdr:row>39</xdr:row>
      <xdr:rowOff>1905</xdr:rowOff>
    </xdr:to>
    <xdr:cxnSp macro="">
      <xdr:nvCxnSpPr>
        <xdr:cNvPr id="78" name="直線コネクタ 77">
          <a:extLst>
            <a:ext uri="{FF2B5EF4-FFF2-40B4-BE49-F238E27FC236}">
              <a16:creationId xmlns:a16="http://schemas.microsoft.com/office/drawing/2014/main" id="{CE293CF3-4B50-4460-8D8D-0E77D3900CAE}"/>
            </a:ext>
          </a:extLst>
        </xdr:cNvPr>
        <xdr:cNvCxnSpPr/>
      </xdr:nvCxnSpPr>
      <xdr:spPr>
        <a:xfrm>
          <a:off x="2908300" y="66522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005B524B-7C32-43C6-912D-9066D7202A3A}"/>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137160</xdr:rowOff>
    </xdr:to>
    <xdr:cxnSp macro="">
      <xdr:nvCxnSpPr>
        <xdr:cNvPr id="80" name="直線コネクタ 79">
          <a:extLst>
            <a:ext uri="{FF2B5EF4-FFF2-40B4-BE49-F238E27FC236}">
              <a16:creationId xmlns:a16="http://schemas.microsoft.com/office/drawing/2014/main" id="{1629E931-B3FD-40F1-82BC-A618733ABB67}"/>
            </a:ext>
          </a:extLst>
        </xdr:cNvPr>
        <xdr:cNvCxnSpPr/>
      </xdr:nvCxnSpPr>
      <xdr:spPr>
        <a:xfrm>
          <a:off x="2019300" y="661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xdr:rowOff>
    </xdr:from>
    <xdr:to>
      <xdr:col>6</xdr:col>
      <xdr:colOff>38100</xdr:colOff>
      <xdr:row>38</xdr:row>
      <xdr:rowOff>111760</xdr:rowOff>
    </xdr:to>
    <xdr:sp macro="" textlink="">
      <xdr:nvSpPr>
        <xdr:cNvPr id="81" name="楕円 80">
          <a:extLst>
            <a:ext uri="{FF2B5EF4-FFF2-40B4-BE49-F238E27FC236}">
              <a16:creationId xmlns:a16="http://schemas.microsoft.com/office/drawing/2014/main" id="{AF90866C-F762-4D26-829B-2501D7A116CC}"/>
            </a:ext>
          </a:extLst>
        </xdr:cNvPr>
        <xdr:cNvSpPr/>
      </xdr:nvSpPr>
      <xdr:spPr>
        <a:xfrm>
          <a:off x="107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60960</xdr:rowOff>
    </xdr:from>
    <xdr:to>
      <xdr:col>10</xdr:col>
      <xdr:colOff>114300</xdr:colOff>
      <xdr:row>38</xdr:row>
      <xdr:rowOff>99060</xdr:rowOff>
    </xdr:to>
    <xdr:cxnSp macro="">
      <xdr:nvCxnSpPr>
        <xdr:cNvPr id="82" name="直線コネクタ 81">
          <a:extLst>
            <a:ext uri="{FF2B5EF4-FFF2-40B4-BE49-F238E27FC236}">
              <a16:creationId xmlns:a16="http://schemas.microsoft.com/office/drawing/2014/main" id="{14E08450-0298-41E9-B13E-209917ACCC93}"/>
            </a:ext>
          </a:extLst>
        </xdr:cNvPr>
        <xdr:cNvCxnSpPr/>
      </xdr:nvCxnSpPr>
      <xdr:spPr>
        <a:xfrm>
          <a:off x="1130300" y="6576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E76FFBFB-D938-4E11-9298-18495D21CF8E}"/>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2CC64DEB-4D2A-4412-A0CB-8F6A577BFC8B}"/>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108B5825-5332-426B-BDAB-D99F56632DDB}"/>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a:extLst>
            <a:ext uri="{FF2B5EF4-FFF2-40B4-BE49-F238E27FC236}">
              <a16:creationId xmlns:a16="http://schemas.microsoft.com/office/drawing/2014/main" id="{7C06CA7B-1136-4C94-842A-1868F8A8A3EC}"/>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図書館】&#10;有形固定資産減価償却率">
          <a:extLst>
            <a:ext uri="{FF2B5EF4-FFF2-40B4-BE49-F238E27FC236}">
              <a16:creationId xmlns:a16="http://schemas.microsoft.com/office/drawing/2014/main" id="{3588B704-A42B-4286-B4CA-D443B37B1358}"/>
            </a:ext>
          </a:extLst>
        </xdr:cNvPr>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7637</xdr:rowOff>
    </xdr:from>
    <xdr:ext cx="405111" cy="259045"/>
    <xdr:sp macro="" textlink="">
      <xdr:nvSpPr>
        <xdr:cNvPr id="88" name="n_2mainValue【図書館】&#10;有形固定資産減価償却率">
          <a:extLst>
            <a:ext uri="{FF2B5EF4-FFF2-40B4-BE49-F238E27FC236}">
              <a16:creationId xmlns:a16="http://schemas.microsoft.com/office/drawing/2014/main" id="{2B9ABA72-8D54-41B7-9BA6-F682C3250C7F}"/>
            </a:ext>
          </a:extLst>
        </xdr:cNvPr>
        <xdr:cNvSpPr txBox="1"/>
      </xdr:nvSpPr>
      <xdr:spPr>
        <a:xfrm>
          <a:off x="2705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9" name="n_3mainValue【図書館】&#10;有形固定資産減価償却率">
          <a:extLst>
            <a:ext uri="{FF2B5EF4-FFF2-40B4-BE49-F238E27FC236}">
              <a16:creationId xmlns:a16="http://schemas.microsoft.com/office/drawing/2014/main" id="{77FE15E7-1099-45FC-AB46-3EE0AB27D6A9}"/>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90" name="n_4mainValue【図書館】&#10;有形固定資産減価償却率">
          <a:extLst>
            <a:ext uri="{FF2B5EF4-FFF2-40B4-BE49-F238E27FC236}">
              <a16:creationId xmlns:a16="http://schemas.microsoft.com/office/drawing/2014/main" id="{3EACF321-A82A-4E95-B738-2F311F348558}"/>
            </a:ext>
          </a:extLst>
        </xdr:cNvPr>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8E9CE1-6DF4-4FA5-BEC8-B5F88A789A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18BDA8C-62D0-489F-8BDE-DD53AA6692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9C621F0-482E-46DB-8BA7-97770E8148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017E61F-1052-44C0-A62B-DD079A5F1D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9A59E7-40CA-4992-BD2B-786257C9D4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BC9AD11-BC34-40EE-BB80-D12DD9475F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2B1A76F-495D-4780-9755-359809A21D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2B72AB5-1649-4059-9899-4C7CA164BB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F9E3FA9-9164-4304-B0BF-C1E5B2BDE15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3C132E1-2B16-4E32-8D10-010CA7011B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F57EF41-163F-49EC-96D3-3025BADA83C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15E2438-758B-4299-B9D6-A0EE0AC052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A65B553-2CDC-46A4-A94B-FB470D1C3C7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2C13ED7-D247-4ECF-9DA3-F21FFB96218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7927536-37AC-4F47-B007-ED7D1CCFDBC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F34D4F76-E519-4BE1-B762-E72D5F1D484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F2CF716-E078-403F-AF1A-B6910BC95E4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3D277AE-2DAA-4241-BDEE-79BA6033C90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2E165F5-AF59-4621-BC98-B5B4663F0E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9878197-CA79-4DC5-AA97-088C91598F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9693C52-C779-46BE-B705-09AFFBEAFA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CD4EB4E0-3908-494E-A425-708EDFEEEE83}"/>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DEB4F1FC-42F6-49CC-8D3B-2DB8B25F03A6}"/>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B594B462-9C26-4ECD-85AF-6C62677C67A8}"/>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519765B5-F10B-4AE9-9C56-84A67850FFFD}"/>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DEB7C271-328C-4B57-8C05-BF19FDE6A51C}"/>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5FA695BE-9783-4587-B2EF-707BCFBA7706}"/>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85D31271-EE50-4A18-8289-500EA60B46BB}"/>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E7216E09-A133-413E-8348-4568CB6CFD08}"/>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1703E60E-1E86-48F2-AFE3-423105E00FFF}"/>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0EC5A26D-423E-4E85-8FB6-0B2260C33ED7}"/>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a:extLst>
            <a:ext uri="{FF2B5EF4-FFF2-40B4-BE49-F238E27FC236}">
              <a16:creationId xmlns:a16="http://schemas.microsoft.com/office/drawing/2014/main" id="{90518CFD-3CA5-44A1-B52A-5B2998583231}"/>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EB8E6DD-189C-4A50-AB22-36065E3E9D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629F36D-77EA-45E3-AD96-D96EBDC6F6F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18EB09-5B23-425C-B01B-E7FE5F96FC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5F453D-291C-4200-B1F1-52C94E2B6E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341482-0EA0-41D6-B09E-FB54411C2C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155702</xdr:rowOff>
    </xdr:from>
    <xdr:to>
      <xdr:col>55</xdr:col>
      <xdr:colOff>50800</xdr:colOff>
      <xdr:row>40</xdr:row>
      <xdr:rowOff>85852</xdr:rowOff>
    </xdr:to>
    <xdr:sp macro="" textlink="">
      <xdr:nvSpPr>
        <xdr:cNvPr id="128" name="楕円 127">
          <a:extLst>
            <a:ext uri="{FF2B5EF4-FFF2-40B4-BE49-F238E27FC236}">
              <a16:creationId xmlns:a16="http://schemas.microsoft.com/office/drawing/2014/main" id="{E1726594-1361-4963-94CF-444EF2480B39}"/>
            </a:ext>
          </a:extLst>
        </xdr:cNvPr>
        <xdr:cNvSpPr/>
      </xdr:nvSpPr>
      <xdr:spPr>
        <a:xfrm>
          <a:off x="104267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134129</xdr:rowOff>
    </xdr:from>
    <xdr:ext cx="469744" cy="259045"/>
    <xdr:sp macro="" textlink="">
      <xdr:nvSpPr>
        <xdr:cNvPr id="129" name="【図書館】&#10;一人当たり面積該当値テキスト">
          <a:extLst>
            <a:ext uri="{FF2B5EF4-FFF2-40B4-BE49-F238E27FC236}">
              <a16:creationId xmlns:a16="http://schemas.microsoft.com/office/drawing/2014/main" id="{5D5BAB48-B996-4F49-B655-A42DECAA122B}"/>
            </a:ext>
          </a:extLst>
        </xdr:cNvPr>
        <xdr:cNvSpPr txBox="1"/>
      </xdr:nvSpPr>
      <xdr:spPr>
        <a:xfrm>
          <a:off x="10515600"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0" name="楕円 129">
          <a:extLst>
            <a:ext uri="{FF2B5EF4-FFF2-40B4-BE49-F238E27FC236}">
              <a16:creationId xmlns:a16="http://schemas.microsoft.com/office/drawing/2014/main" id="{FA65784F-9A61-4706-AF25-62E3BE94D619}"/>
            </a:ext>
          </a:extLst>
        </xdr:cNvPr>
        <xdr:cNvSpPr/>
      </xdr:nvSpPr>
      <xdr:spPr>
        <a:xfrm>
          <a:off x="9588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35052</xdr:rowOff>
    </xdr:from>
    <xdr:to>
      <xdr:col>55</xdr:col>
      <xdr:colOff>0</xdr:colOff>
      <xdr:row>40</xdr:row>
      <xdr:rowOff>39624</xdr:rowOff>
    </xdr:to>
    <xdr:cxnSp macro="">
      <xdr:nvCxnSpPr>
        <xdr:cNvPr id="131" name="直線コネクタ 130">
          <a:extLst>
            <a:ext uri="{FF2B5EF4-FFF2-40B4-BE49-F238E27FC236}">
              <a16:creationId xmlns:a16="http://schemas.microsoft.com/office/drawing/2014/main" id="{FCD010C6-2550-4C2F-81A6-D160EDDE0EE9}"/>
            </a:ext>
          </a:extLst>
        </xdr:cNvPr>
        <xdr:cNvCxnSpPr/>
      </xdr:nvCxnSpPr>
      <xdr:spPr>
        <a:xfrm flipV="1">
          <a:off x="9639300" y="689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2" name="楕円 131">
          <a:extLst>
            <a:ext uri="{FF2B5EF4-FFF2-40B4-BE49-F238E27FC236}">
              <a16:creationId xmlns:a16="http://schemas.microsoft.com/office/drawing/2014/main" id="{586A6F3F-B351-41AB-8D65-3FB0F7AB89CD}"/>
            </a:ext>
          </a:extLst>
        </xdr:cNvPr>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39624</xdr:rowOff>
    </xdr:to>
    <xdr:cxnSp macro="">
      <xdr:nvCxnSpPr>
        <xdr:cNvPr id="133" name="直線コネクタ 132">
          <a:extLst>
            <a:ext uri="{FF2B5EF4-FFF2-40B4-BE49-F238E27FC236}">
              <a16:creationId xmlns:a16="http://schemas.microsoft.com/office/drawing/2014/main" id="{26B97368-E4F2-4E73-A371-C2E48370D806}"/>
            </a:ext>
          </a:extLst>
        </xdr:cNvPr>
        <xdr:cNvCxnSpPr/>
      </xdr:nvCxnSpPr>
      <xdr:spPr>
        <a:xfrm>
          <a:off x="8750300" y="689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164846</xdr:rowOff>
    </xdr:from>
    <xdr:to>
      <xdr:col>41</xdr:col>
      <xdr:colOff>101600</xdr:colOff>
      <xdr:row>40</xdr:row>
      <xdr:rowOff>94996</xdr:rowOff>
    </xdr:to>
    <xdr:sp macro="" textlink="">
      <xdr:nvSpPr>
        <xdr:cNvPr id="134" name="楕円 133">
          <a:extLst>
            <a:ext uri="{FF2B5EF4-FFF2-40B4-BE49-F238E27FC236}">
              <a16:creationId xmlns:a16="http://schemas.microsoft.com/office/drawing/2014/main" id="{4A4C020A-90C4-473F-8F0F-47ABCF291B14}"/>
            </a:ext>
          </a:extLst>
        </xdr:cNvPr>
        <xdr:cNvSpPr/>
      </xdr:nvSpPr>
      <xdr:spPr>
        <a:xfrm>
          <a:off x="7810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44196</xdr:rowOff>
    </xdr:to>
    <xdr:cxnSp macro="">
      <xdr:nvCxnSpPr>
        <xdr:cNvPr id="135" name="直線コネクタ 134">
          <a:extLst>
            <a:ext uri="{FF2B5EF4-FFF2-40B4-BE49-F238E27FC236}">
              <a16:creationId xmlns:a16="http://schemas.microsoft.com/office/drawing/2014/main" id="{A4C66EAD-570E-47C3-8495-BD1981F3A2C1}"/>
            </a:ext>
          </a:extLst>
        </xdr:cNvPr>
        <xdr:cNvCxnSpPr/>
      </xdr:nvCxnSpPr>
      <xdr:spPr>
        <a:xfrm flipV="1">
          <a:off x="7861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6" name="楕円 135">
          <a:extLst>
            <a:ext uri="{FF2B5EF4-FFF2-40B4-BE49-F238E27FC236}">
              <a16:creationId xmlns:a16="http://schemas.microsoft.com/office/drawing/2014/main" id="{1DEECC81-0A0F-4DA0-B952-B7E35059F736}"/>
            </a:ext>
          </a:extLst>
        </xdr:cNvPr>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44196</xdr:rowOff>
    </xdr:from>
    <xdr:to>
      <xdr:col>41</xdr:col>
      <xdr:colOff>50800</xdr:colOff>
      <xdr:row>40</xdr:row>
      <xdr:rowOff>48768</xdr:rowOff>
    </xdr:to>
    <xdr:cxnSp macro="">
      <xdr:nvCxnSpPr>
        <xdr:cNvPr id="137" name="直線コネクタ 136">
          <a:extLst>
            <a:ext uri="{FF2B5EF4-FFF2-40B4-BE49-F238E27FC236}">
              <a16:creationId xmlns:a16="http://schemas.microsoft.com/office/drawing/2014/main" id="{88F35431-57D0-4031-8FD5-B4EF63C220C2}"/>
            </a:ext>
          </a:extLst>
        </xdr:cNvPr>
        <xdr:cNvCxnSpPr/>
      </xdr:nvCxnSpPr>
      <xdr:spPr>
        <a:xfrm flipV="1">
          <a:off x="6972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E127C584-317D-4B72-B60B-755263DF558E}"/>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5468AB79-8860-44AC-A133-92C118410C83}"/>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283828C6-DF5C-412F-BF8B-13BBE5B846A3}"/>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a:extLst>
            <a:ext uri="{FF2B5EF4-FFF2-40B4-BE49-F238E27FC236}">
              <a16:creationId xmlns:a16="http://schemas.microsoft.com/office/drawing/2014/main" id="{EB7DA450-D569-494E-9FE9-7687E26AAD6C}"/>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81551</xdr:rowOff>
    </xdr:from>
    <xdr:ext cx="469744" cy="259045"/>
    <xdr:sp macro="" textlink="">
      <xdr:nvSpPr>
        <xdr:cNvPr id="142" name="n_1mainValue【図書館】&#10;一人当たり面積">
          <a:extLst>
            <a:ext uri="{FF2B5EF4-FFF2-40B4-BE49-F238E27FC236}">
              <a16:creationId xmlns:a16="http://schemas.microsoft.com/office/drawing/2014/main" id="{1A70137D-5E6A-45E8-A2EE-C389F239752F}"/>
            </a:ext>
          </a:extLst>
        </xdr:cNvPr>
        <xdr:cNvSpPr txBox="1"/>
      </xdr:nvSpPr>
      <xdr:spPr>
        <a:xfrm>
          <a:off x="9391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81551</xdr:rowOff>
    </xdr:from>
    <xdr:ext cx="469744" cy="259045"/>
    <xdr:sp macro="" textlink="">
      <xdr:nvSpPr>
        <xdr:cNvPr id="143" name="n_2mainValue【図書館】&#10;一人当たり面積">
          <a:extLst>
            <a:ext uri="{FF2B5EF4-FFF2-40B4-BE49-F238E27FC236}">
              <a16:creationId xmlns:a16="http://schemas.microsoft.com/office/drawing/2014/main" id="{DAD67381-C3A1-4C5E-925F-E993E3D2450B}"/>
            </a:ext>
          </a:extLst>
        </xdr:cNvPr>
        <xdr:cNvSpPr txBox="1"/>
      </xdr:nvSpPr>
      <xdr:spPr>
        <a:xfrm>
          <a:off x="8515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86123</xdr:rowOff>
    </xdr:from>
    <xdr:ext cx="469744" cy="259045"/>
    <xdr:sp macro="" textlink="">
      <xdr:nvSpPr>
        <xdr:cNvPr id="144" name="n_3mainValue【図書館】&#10;一人当たり面積">
          <a:extLst>
            <a:ext uri="{FF2B5EF4-FFF2-40B4-BE49-F238E27FC236}">
              <a16:creationId xmlns:a16="http://schemas.microsoft.com/office/drawing/2014/main" id="{D0CE2A50-21DA-4BC3-BAF5-6620A9C462FD}"/>
            </a:ext>
          </a:extLst>
        </xdr:cNvPr>
        <xdr:cNvSpPr txBox="1"/>
      </xdr:nvSpPr>
      <xdr:spPr>
        <a:xfrm>
          <a:off x="7626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90695</xdr:rowOff>
    </xdr:from>
    <xdr:ext cx="469744" cy="259045"/>
    <xdr:sp macro="" textlink="">
      <xdr:nvSpPr>
        <xdr:cNvPr id="145" name="n_4mainValue【図書館】&#10;一人当たり面積">
          <a:extLst>
            <a:ext uri="{FF2B5EF4-FFF2-40B4-BE49-F238E27FC236}">
              <a16:creationId xmlns:a16="http://schemas.microsoft.com/office/drawing/2014/main" id="{5A9ACBC4-4A64-4AC4-9A69-BB16ABEC4FBE}"/>
            </a:ext>
          </a:extLst>
        </xdr:cNvPr>
        <xdr:cNvSpPr txBox="1"/>
      </xdr:nvSpPr>
      <xdr:spPr>
        <a:xfrm>
          <a:off x="6737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D3E26E5-E0F7-42A5-98CF-A853D8780D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972011-AA2A-4ADC-929F-33CCAE4DD2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E89AA7C-663D-4FE9-A68C-458E515D99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A59B7FC-8FC5-4AC7-B64E-502F8BBBBD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31AB9E4-8483-4FA7-B4EB-AB6BAE0B83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20817AB-E566-4B87-B997-51643477D8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44BE5F5-52A2-4340-A40F-98D48E9E06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2AD63CF-4186-4175-B04C-84197B9817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300EB97-53A5-4964-ADB3-E0231BEE5E7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C524604-EE81-4333-99F6-D1CD3194E6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1B53C17-57FD-4517-B1F9-1741C36468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5B5E83C-B20A-4017-8F6D-1045D3F5AB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079B63A-566F-44E8-83F0-48E0557B97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5CE2368-9864-4BCF-AEF1-186989C149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4C5407C-1091-4CAC-A931-7265CDCEE71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4CFC88A-33CC-4BA4-934F-AD9CA32E0C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ADC6A15-74E4-4D59-9CA4-AFC5851DB5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FE0EB4B-5E08-450F-A40B-C0CFE17032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FAFEDC3-6A53-4366-8AA1-B0196C9F900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096463C-B1FB-4D7A-82FA-6E9CEEBD61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F030CE2-0FDD-46CE-8B0C-8D6CEDF25C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061A600-A8AB-4675-974D-27022815DB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7499BCC-434B-45FC-890B-51964BF0443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8A2E2D0-2729-4461-83D5-F5062AA875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5AAE35D-3CCA-464D-88D9-6185276394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B6B109E0-F8B8-4529-9DF8-689E6364E3F8}"/>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AE5A1C8-81BD-430F-9440-D9D36A28CB9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E49B189-3882-4A20-AF65-5DD9D2765C6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5219606-80F8-43EF-9BCD-250A0A9C7D8E}"/>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3E8B9E3C-F472-4CE3-885C-E80B3ACAEC7D}"/>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CB1FFDE-4568-4441-921E-E7830397B0CB}"/>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F7269E8A-4043-482E-ABE3-23366AC417E4}"/>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59A42A02-3F6F-4A38-A83D-9BC49C73718A}"/>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651B1B9C-749C-445C-8EA4-D648D0C7385B}"/>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F85366CB-043B-47F2-9C1A-66AEAA2145D5}"/>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1" name="フローチャート: 判断 180">
          <a:extLst>
            <a:ext uri="{FF2B5EF4-FFF2-40B4-BE49-F238E27FC236}">
              <a16:creationId xmlns:a16="http://schemas.microsoft.com/office/drawing/2014/main" id="{D1CFBC7C-22E7-43DD-BC6F-67D4C6EC25D0}"/>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1CFF5B-DDEC-4720-A2EA-1D616467EC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44D2C87-A495-4FF7-9971-DCEE35B1D4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16C25C-103D-4AFD-A175-4C1EC7C291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B04A7B-47B5-4B1E-AD29-05EDDE663B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95EF57-AA80-4FD9-9EE5-CCE385615E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7" name="楕円 186">
          <a:extLst>
            <a:ext uri="{FF2B5EF4-FFF2-40B4-BE49-F238E27FC236}">
              <a16:creationId xmlns:a16="http://schemas.microsoft.com/office/drawing/2014/main" id="{42F76B13-31BF-4EE5-A185-54D10BFBC941}"/>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50C57A3-44C2-445B-A0B1-9CF9C45C78EB}"/>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89" name="楕円 188">
          <a:extLst>
            <a:ext uri="{FF2B5EF4-FFF2-40B4-BE49-F238E27FC236}">
              <a16:creationId xmlns:a16="http://schemas.microsoft.com/office/drawing/2014/main" id="{24618135-27F7-43D8-8517-21CF8FB78742}"/>
            </a:ext>
          </a:extLst>
        </xdr:cNvPr>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70213</xdr:rowOff>
    </xdr:to>
    <xdr:cxnSp macro="">
      <xdr:nvCxnSpPr>
        <xdr:cNvPr id="190" name="直線コネクタ 189">
          <a:extLst>
            <a:ext uri="{FF2B5EF4-FFF2-40B4-BE49-F238E27FC236}">
              <a16:creationId xmlns:a16="http://schemas.microsoft.com/office/drawing/2014/main" id="{FAC4CF30-2804-43F3-9C47-EE1F89D7DF36}"/>
            </a:ext>
          </a:extLst>
        </xdr:cNvPr>
        <xdr:cNvCxnSpPr/>
      </xdr:nvCxnSpPr>
      <xdr:spPr>
        <a:xfrm>
          <a:off x="3797300" y="106641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122283</xdr:rowOff>
    </xdr:from>
    <xdr:to>
      <xdr:col>15</xdr:col>
      <xdr:colOff>101600</xdr:colOff>
      <xdr:row>62</xdr:row>
      <xdr:rowOff>52433</xdr:rowOff>
    </xdr:to>
    <xdr:sp macro="" textlink="">
      <xdr:nvSpPr>
        <xdr:cNvPr id="191" name="楕円 190">
          <a:extLst>
            <a:ext uri="{FF2B5EF4-FFF2-40B4-BE49-F238E27FC236}">
              <a16:creationId xmlns:a16="http://schemas.microsoft.com/office/drawing/2014/main" id="{2EC5789B-DCE1-41ED-9AD2-B2DE46E6724B}"/>
            </a:ext>
          </a:extLst>
        </xdr:cNvPr>
        <xdr:cNvSpPr/>
      </xdr:nvSpPr>
      <xdr:spPr>
        <a:xfrm>
          <a:off x="2857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1633</xdr:rowOff>
    </xdr:from>
    <xdr:to>
      <xdr:col>19</xdr:col>
      <xdr:colOff>177800</xdr:colOff>
      <xdr:row>62</xdr:row>
      <xdr:rowOff>34290</xdr:rowOff>
    </xdr:to>
    <xdr:cxnSp macro="">
      <xdr:nvCxnSpPr>
        <xdr:cNvPr id="192" name="直線コネクタ 191">
          <a:extLst>
            <a:ext uri="{FF2B5EF4-FFF2-40B4-BE49-F238E27FC236}">
              <a16:creationId xmlns:a16="http://schemas.microsoft.com/office/drawing/2014/main" id="{E91C9BF4-9929-4AD1-85E1-78777E3FF10A}"/>
            </a:ext>
          </a:extLst>
        </xdr:cNvPr>
        <xdr:cNvCxnSpPr/>
      </xdr:nvCxnSpPr>
      <xdr:spPr>
        <a:xfrm>
          <a:off x="2908300" y="106315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122283</xdr:rowOff>
    </xdr:from>
    <xdr:to>
      <xdr:col>10</xdr:col>
      <xdr:colOff>165100</xdr:colOff>
      <xdr:row>62</xdr:row>
      <xdr:rowOff>52433</xdr:rowOff>
    </xdr:to>
    <xdr:sp macro="" textlink="">
      <xdr:nvSpPr>
        <xdr:cNvPr id="193" name="楕円 192">
          <a:extLst>
            <a:ext uri="{FF2B5EF4-FFF2-40B4-BE49-F238E27FC236}">
              <a16:creationId xmlns:a16="http://schemas.microsoft.com/office/drawing/2014/main" id="{76200E11-AFB0-4F13-B7F3-AE317B7F99D3}"/>
            </a:ext>
          </a:extLst>
        </xdr:cNvPr>
        <xdr:cNvSpPr/>
      </xdr:nvSpPr>
      <xdr:spPr>
        <a:xfrm>
          <a:off x="1968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1633</xdr:rowOff>
    </xdr:from>
    <xdr:to>
      <xdr:col>15</xdr:col>
      <xdr:colOff>50800</xdr:colOff>
      <xdr:row>62</xdr:row>
      <xdr:rowOff>1633</xdr:rowOff>
    </xdr:to>
    <xdr:cxnSp macro="">
      <xdr:nvCxnSpPr>
        <xdr:cNvPr id="194" name="直線コネクタ 193">
          <a:extLst>
            <a:ext uri="{FF2B5EF4-FFF2-40B4-BE49-F238E27FC236}">
              <a16:creationId xmlns:a16="http://schemas.microsoft.com/office/drawing/2014/main" id="{B6304EF4-D5E1-4FC2-867F-FD19163D4137}"/>
            </a:ext>
          </a:extLst>
        </xdr:cNvPr>
        <xdr:cNvCxnSpPr/>
      </xdr:nvCxnSpPr>
      <xdr:spPr>
        <a:xfrm>
          <a:off x="2019300" y="106315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87993</xdr:rowOff>
    </xdr:from>
    <xdr:to>
      <xdr:col>6</xdr:col>
      <xdr:colOff>38100</xdr:colOff>
      <xdr:row>62</xdr:row>
      <xdr:rowOff>18143</xdr:rowOff>
    </xdr:to>
    <xdr:sp macro="" textlink="">
      <xdr:nvSpPr>
        <xdr:cNvPr id="195" name="楕円 194">
          <a:extLst>
            <a:ext uri="{FF2B5EF4-FFF2-40B4-BE49-F238E27FC236}">
              <a16:creationId xmlns:a16="http://schemas.microsoft.com/office/drawing/2014/main" id="{1CC350E9-043D-4439-AA11-79CFBA3C1132}"/>
            </a:ext>
          </a:extLst>
        </xdr:cNvPr>
        <xdr:cNvSpPr/>
      </xdr:nvSpPr>
      <xdr:spPr>
        <a:xfrm>
          <a:off x="1079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138793</xdr:rowOff>
    </xdr:from>
    <xdr:to>
      <xdr:col>10</xdr:col>
      <xdr:colOff>114300</xdr:colOff>
      <xdr:row>62</xdr:row>
      <xdr:rowOff>1633</xdr:rowOff>
    </xdr:to>
    <xdr:cxnSp macro="">
      <xdr:nvCxnSpPr>
        <xdr:cNvPr id="196" name="直線コネクタ 195">
          <a:extLst>
            <a:ext uri="{FF2B5EF4-FFF2-40B4-BE49-F238E27FC236}">
              <a16:creationId xmlns:a16="http://schemas.microsoft.com/office/drawing/2014/main" id="{9FED4708-3EE5-4FF6-9396-107E9D3B6AEE}"/>
            </a:ext>
          </a:extLst>
        </xdr:cNvPr>
        <xdr:cNvCxnSpPr/>
      </xdr:nvCxnSpPr>
      <xdr:spPr>
        <a:xfrm>
          <a:off x="1130300" y="105972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FA2C0A2B-E2E6-4A2B-83D5-0F6B08EB9677}"/>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aveValue【体育館・プール】&#10;有形固定資産減価償却率">
          <a:extLst>
            <a:ext uri="{FF2B5EF4-FFF2-40B4-BE49-F238E27FC236}">
              <a16:creationId xmlns:a16="http://schemas.microsoft.com/office/drawing/2014/main" id="{E0E3EDFF-904F-4B29-BD4E-7F9807537162}"/>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99" name="n_3aveValue【体育館・プール】&#10;有形固定資産減価償却率">
          <a:extLst>
            <a:ext uri="{FF2B5EF4-FFF2-40B4-BE49-F238E27FC236}">
              <a16:creationId xmlns:a16="http://schemas.microsoft.com/office/drawing/2014/main" id="{6BF87273-7B20-4941-BDCE-0C1353C67C2B}"/>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0" name="n_4aveValue【体育館・プール】&#10;有形固定資産減価償却率">
          <a:extLst>
            <a:ext uri="{FF2B5EF4-FFF2-40B4-BE49-F238E27FC236}">
              <a16:creationId xmlns:a16="http://schemas.microsoft.com/office/drawing/2014/main" id="{9B295936-1EE6-434A-AAA5-38F70D937A29}"/>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101617</xdr:rowOff>
    </xdr:from>
    <xdr:ext cx="405111" cy="259045"/>
    <xdr:sp macro="" textlink="">
      <xdr:nvSpPr>
        <xdr:cNvPr id="201" name="n_1mainValue【体育館・プール】&#10;有形固定資産減価償却率">
          <a:extLst>
            <a:ext uri="{FF2B5EF4-FFF2-40B4-BE49-F238E27FC236}">
              <a16:creationId xmlns:a16="http://schemas.microsoft.com/office/drawing/2014/main" id="{B90A64CB-FB96-462C-B305-F45C903468E8}"/>
            </a:ext>
          </a:extLst>
        </xdr:cNvPr>
        <xdr:cNvSpPr txBox="1"/>
      </xdr:nvSpPr>
      <xdr:spPr>
        <a:xfrm>
          <a:off x="3582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68960</xdr:rowOff>
    </xdr:from>
    <xdr:ext cx="405111" cy="259045"/>
    <xdr:sp macro="" textlink="">
      <xdr:nvSpPr>
        <xdr:cNvPr id="202" name="n_2mainValue【体育館・プール】&#10;有形固定資産減価償却率">
          <a:extLst>
            <a:ext uri="{FF2B5EF4-FFF2-40B4-BE49-F238E27FC236}">
              <a16:creationId xmlns:a16="http://schemas.microsoft.com/office/drawing/2014/main" id="{E5EDEA71-893E-455A-BCEF-330B9B02EEFC}"/>
            </a:ext>
          </a:extLst>
        </xdr:cNvPr>
        <xdr:cNvSpPr txBox="1"/>
      </xdr:nvSpPr>
      <xdr:spPr>
        <a:xfrm>
          <a:off x="2705744" y="1035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68960</xdr:rowOff>
    </xdr:from>
    <xdr:ext cx="405111" cy="259045"/>
    <xdr:sp macro="" textlink="">
      <xdr:nvSpPr>
        <xdr:cNvPr id="203" name="n_3mainValue【体育館・プール】&#10;有形固定資産減価償却率">
          <a:extLst>
            <a:ext uri="{FF2B5EF4-FFF2-40B4-BE49-F238E27FC236}">
              <a16:creationId xmlns:a16="http://schemas.microsoft.com/office/drawing/2014/main" id="{C89C259A-B752-4768-930A-1AE1337928E4}"/>
            </a:ext>
          </a:extLst>
        </xdr:cNvPr>
        <xdr:cNvSpPr txBox="1"/>
      </xdr:nvSpPr>
      <xdr:spPr>
        <a:xfrm>
          <a:off x="1816744" y="1035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204" name="n_4mainValue【体育館・プール】&#10;有形固定資産減価償却率">
          <a:extLst>
            <a:ext uri="{FF2B5EF4-FFF2-40B4-BE49-F238E27FC236}">
              <a16:creationId xmlns:a16="http://schemas.microsoft.com/office/drawing/2014/main" id="{DBDD2D30-13FF-4F0F-88D1-95B420A89940}"/>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5102B6C-18EB-4B56-B0C0-1D825E3171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B0D01C-FB73-4C29-BA87-F48EDF68FA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2BE4972-F375-43E5-8AF8-B091A30E2E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15F1BA8-9B5D-42BC-B49F-F1C7ACC59E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8E64CA8-5B0F-471B-9F5C-0D5F9D12B1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60DCF4E-9E95-457C-B5DC-0CAFD299A0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80335AC-3228-400C-A494-8B1EEFD617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583BF4-5EED-46FD-84E2-2C426C5F62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6D36A06-6BB4-44C7-9629-CA83D0C7C1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95A1F0C-1D05-4ED8-BEE3-30728C47CA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3266402A-91A3-463D-9EF8-1A6FBBD34C2B}"/>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176B79A0-7308-45BA-A0A1-990C780D5B66}"/>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94DA493-52D1-4B17-8ACF-4DBACB5C5E5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BD121B22-7946-43BC-BA16-2A837823F5B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BBE07044-4AC1-4011-8EF2-70A9FCD8CEB1}"/>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F200A2F8-D9E9-4040-A6D5-CBCE56CAC418}"/>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646CAB0A-A4DB-43A7-9FF7-A113872011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9A14C99D-C720-44C9-AC41-116AD567499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E6A2B968-2CB8-483C-B75B-9D580DC46D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B9759190-6270-4A16-8689-1738D5BBBCBB}"/>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91A0B531-10DE-44B4-A0F2-A2ADD579BAA6}"/>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4B054A6A-0570-4A9A-94CC-24F3D691325C}"/>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561DD714-7DA1-4C6F-A54A-632F02176B5B}"/>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192F7071-6C90-47D7-8A1B-72975818DDCE}"/>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29" name="【体育館・プール】&#10;一人当たり面積平均値テキスト">
          <a:extLst>
            <a:ext uri="{FF2B5EF4-FFF2-40B4-BE49-F238E27FC236}">
              <a16:creationId xmlns:a16="http://schemas.microsoft.com/office/drawing/2014/main" id="{2CDEC9D3-4589-4CA9-9038-2509806A2FEC}"/>
            </a:ext>
          </a:extLst>
        </xdr:cNvPr>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B422DDDA-F26D-4008-B27C-A4E0EBFF073D}"/>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A573D50D-CC56-431B-A927-78FB7C31D1CA}"/>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A2E40213-4EE2-4ED1-A272-985DFD2EDFD2}"/>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BAE85888-934E-4757-AD76-1F99660C8509}"/>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4" name="フローチャート: 判断 233">
          <a:extLst>
            <a:ext uri="{FF2B5EF4-FFF2-40B4-BE49-F238E27FC236}">
              <a16:creationId xmlns:a16="http://schemas.microsoft.com/office/drawing/2014/main" id="{6156790A-982F-4B50-A862-4160BAAE207C}"/>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52AB6FD-1365-4FB7-A1EF-FEDE046C10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D3F04D3-6971-470A-8CFA-8B8D0908AC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E3237A0-7291-4D54-AE18-6C3833F333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A917D57-FC73-481C-B740-F29BA47D9B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24FA79-12A5-4D68-ACF5-0518BBB735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149796</xdr:rowOff>
    </xdr:from>
    <xdr:to>
      <xdr:col>55</xdr:col>
      <xdr:colOff>50800</xdr:colOff>
      <xdr:row>62</xdr:row>
      <xdr:rowOff>79946</xdr:rowOff>
    </xdr:to>
    <xdr:sp macro="" textlink="">
      <xdr:nvSpPr>
        <xdr:cNvPr id="240" name="楕円 239">
          <a:extLst>
            <a:ext uri="{FF2B5EF4-FFF2-40B4-BE49-F238E27FC236}">
              <a16:creationId xmlns:a16="http://schemas.microsoft.com/office/drawing/2014/main" id="{B7F2851F-D3B4-4DB8-98C0-96B07B9EEFC4}"/>
            </a:ext>
          </a:extLst>
        </xdr:cNvPr>
        <xdr:cNvSpPr/>
      </xdr:nvSpPr>
      <xdr:spPr>
        <a:xfrm>
          <a:off x="10426700" y="106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128223</xdr:rowOff>
    </xdr:from>
    <xdr:ext cx="469744" cy="259045"/>
    <xdr:sp macro="" textlink="">
      <xdr:nvSpPr>
        <xdr:cNvPr id="241" name="【体育館・プール】&#10;一人当たり面積該当値テキスト">
          <a:extLst>
            <a:ext uri="{FF2B5EF4-FFF2-40B4-BE49-F238E27FC236}">
              <a16:creationId xmlns:a16="http://schemas.microsoft.com/office/drawing/2014/main" id="{55355091-A676-4A13-9E12-9FCD16AA3C84}"/>
            </a:ext>
          </a:extLst>
        </xdr:cNvPr>
        <xdr:cNvSpPr txBox="1"/>
      </xdr:nvSpPr>
      <xdr:spPr>
        <a:xfrm>
          <a:off x="10515600"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153797</xdr:rowOff>
    </xdr:from>
    <xdr:to>
      <xdr:col>50</xdr:col>
      <xdr:colOff>165100</xdr:colOff>
      <xdr:row>62</xdr:row>
      <xdr:rowOff>83947</xdr:rowOff>
    </xdr:to>
    <xdr:sp macro="" textlink="">
      <xdr:nvSpPr>
        <xdr:cNvPr id="242" name="楕円 241">
          <a:extLst>
            <a:ext uri="{FF2B5EF4-FFF2-40B4-BE49-F238E27FC236}">
              <a16:creationId xmlns:a16="http://schemas.microsoft.com/office/drawing/2014/main" id="{58FF1A21-9B97-4064-879E-FE58137A1433}"/>
            </a:ext>
          </a:extLst>
        </xdr:cNvPr>
        <xdr:cNvSpPr/>
      </xdr:nvSpPr>
      <xdr:spPr>
        <a:xfrm>
          <a:off x="9588500" y="106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29146</xdr:rowOff>
    </xdr:from>
    <xdr:to>
      <xdr:col>55</xdr:col>
      <xdr:colOff>0</xdr:colOff>
      <xdr:row>62</xdr:row>
      <xdr:rowOff>33147</xdr:rowOff>
    </xdr:to>
    <xdr:cxnSp macro="">
      <xdr:nvCxnSpPr>
        <xdr:cNvPr id="243" name="直線コネクタ 242">
          <a:extLst>
            <a:ext uri="{FF2B5EF4-FFF2-40B4-BE49-F238E27FC236}">
              <a16:creationId xmlns:a16="http://schemas.microsoft.com/office/drawing/2014/main" id="{9A9AF1F1-A469-486A-8F20-EC9F96D61FB7}"/>
            </a:ext>
          </a:extLst>
        </xdr:cNvPr>
        <xdr:cNvCxnSpPr/>
      </xdr:nvCxnSpPr>
      <xdr:spPr>
        <a:xfrm flipV="1">
          <a:off x="9639300" y="10659046"/>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44" name="楕円 243">
          <a:extLst>
            <a:ext uri="{FF2B5EF4-FFF2-40B4-BE49-F238E27FC236}">
              <a16:creationId xmlns:a16="http://schemas.microsoft.com/office/drawing/2014/main" id="{49292913-AEE3-4A3A-9EB1-CE714D07065F}"/>
            </a:ext>
          </a:extLst>
        </xdr:cNvPr>
        <xdr:cNvSpPr/>
      </xdr:nvSpPr>
      <xdr:spPr>
        <a:xfrm>
          <a:off x="869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33147</xdr:rowOff>
    </xdr:from>
    <xdr:to>
      <xdr:col>50</xdr:col>
      <xdr:colOff>114300</xdr:colOff>
      <xdr:row>62</xdr:row>
      <xdr:rowOff>34290</xdr:rowOff>
    </xdr:to>
    <xdr:cxnSp macro="">
      <xdr:nvCxnSpPr>
        <xdr:cNvPr id="245" name="直線コネクタ 244">
          <a:extLst>
            <a:ext uri="{FF2B5EF4-FFF2-40B4-BE49-F238E27FC236}">
              <a16:creationId xmlns:a16="http://schemas.microsoft.com/office/drawing/2014/main" id="{AF3E8E7E-7850-49EB-8C4C-A5F19B318627}"/>
            </a:ext>
          </a:extLst>
        </xdr:cNvPr>
        <xdr:cNvCxnSpPr/>
      </xdr:nvCxnSpPr>
      <xdr:spPr>
        <a:xfrm flipV="1">
          <a:off x="8750300" y="1066304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159512</xdr:rowOff>
    </xdr:from>
    <xdr:to>
      <xdr:col>41</xdr:col>
      <xdr:colOff>101600</xdr:colOff>
      <xdr:row>62</xdr:row>
      <xdr:rowOff>89662</xdr:rowOff>
    </xdr:to>
    <xdr:sp macro="" textlink="">
      <xdr:nvSpPr>
        <xdr:cNvPr id="246" name="楕円 245">
          <a:extLst>
            <a:ext uri="{FF2B5EF4-FFF2-40B4-BE49-F238E27FC236}">
              <a16:creationId xmlns:a16="http://schemas.microsoft.com/office/drawing/2014/main" id="{B6DFF873-309F-458E-9470-597DF098F772}"/>
            </a:ext>
          </a:extLst>
        </xdr:cNvPr>
        <xdr:cNvSpPr/>
      </xdr:nvSpPr>
      <xdr:spPr>
        <a:xfrm>
          <a:off x="7810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38862</xdr:rowOff>
    </xdr:to>
    <xdr:cxnSp macro="">
      <xdr:nvCxnSpPr>
        <xdr:cNvPr id="247" name="直線コネクタ 246">
          <a:extLst>
            <a:ext uri="{FF2B5EF4-FFF2-40B4-BE49-F238E27FC236}">
              <a16:creationId xmlns:a16="http://schemas.microsoft.com/office/drawing/2014/main" id="{84420DB0-44D9-4ACF-A88A-2B46CEAD2F9F}"/>
            </a:ext>
          </a:extLst>
        </xdr:cNvPr>
        <xdr:cNvCxnSpPr/>
      </xdr:nvCxnSpPr>
      <xdr:spPr>
        <a:xfrm flipV="1">
          <a:off x="7861300" y="10664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162369</xdr:rowOff>
    </xdr:from>
    <xdr:to>
      <xdr:col>36</xdr:col>
      <xdr:colOff>165100</xdr:colOff>
      <xdr:row>62</xdr:row>
      <xdr:rowOff>92519</xdr:rowOff>
    </xdr:to>
    <xdr:sp macro="" textlink="">
      <xdr:nvSpPr>
        <xdr:cNvPr id="248" name="楕円 247">
          <a:extLst>
            <a:ext uri="{FF2B5EF4-FFF2-40B4-BE49-F238E27FC236}">
              <a16:creationId xmlns:a16="http://schemas.microsoft.com/office/drawing/2014/main" id="{3BECF739-6FD6-4336-BB51-032568A7D605}"/>
            </a:ext>
          </a:extLst>
        </xdr:cNvPr>
        <xdr:cNvSpPr/>
      </xdr:nvSpPr>
      <xdr:spPr>
        <a:xfrm>
          <a:off x="6921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38862</xdr:rowOff>
    </xdr:from>
    <xdr:to>
      <xdr:col>41</xdr:col>
      <xdr:colOff>50800</xdr:colOff>
      <xdr:row>62</xdr:row>
      <xdr:rowOff>41719</xdr:rowOff>
    </xdr:to>
    <xdr:cxnSp macro="">
      <xdr:nvCxnSpPr>
        <xdr:cNvPr id="249" name="直線コネクタ 248">
          <a:extLst>
            <a:ext uri="{FF2B5EF4-FFF2-40B4-BE49-F238E27FC236}">
              <a16:creationId xmlns:a16="http://schemas.microsoft.com/office/drawing/2014/main" id="{0CDB66C7-7959-4E3D-82E8-9E3D0887AD87}"/>
            </a:ext>
          </a:extLst>
        </xdr:cNvPr>
        <xdr:cNvCxnSpPr/>
      </xdr:nvCxnSpPr>
      <xdr:spPr>
        <a:xfrm flipV="1">
          <a:off x="6972300" y="1066876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0" name="n_1aveValue【体育館・プール】&#10;一人当たり面積">
          <a:extLst>
            <a:ext uri="{FF2B5EF4-FFF2-40B4-BE49-F238E27FC236}">
              <a16:creationId xmlns:a16="http://schemas.microsoft.com/office/drawing/2014/main" id="{22F99797-BDAA-4B7B-930F-CC6E98EA06CD}"/>
            </a:ext>
          </a:extLst>
        </xdr:cNvPr>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a:extLst>
            <a:ext uri="{FF2B5EF4-FFF2-40B4-BE49-F238E27FC236}">
              <a16:creationId xmlns:a16="http://schemas.microsoft.com/office/drawing/2014/main" id="{B544AB79-4616-41CA-8CFC-9892170F6D9A}"/>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252" name="n_3aveValue【体育館・プール】&#10;一人当たり面積">
          <a:extLst>
            <a:ext uri="{FF2B5EF4-FFF2-40B4-BE49-F238E27FC236}">
              <a16:creationId xmlns:a16="http://schemas.microsoft.com/office/drawing/2014/main" id="{342D9243-D08C-462E-B862-C29D6964B358}"/>
            </a:ext>
          </a:extLst>
        </xdr:cNvPr>
        <xdr:cNvSpPr txBox="1"/>
      </xdr:nvSpPr>
      <xdr:spPr>
        <a:xfrm>
          <a:off x="7626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3" name="n_4aveValue【体育館・プール】&#10;一人当たり面積">
          <a:extLst>
            <a:ext uri="{FF2B5EF4-FFF2-40B4-BE49-F238E27FC236}">
              <a16:creationId xmlns:a16="http://schemas.microsoft.com/office/drawing/2014/main" id="{16FFE178-5B95-4DA4-A681-CE837582C409}"/>
            </a:ext>
          </a:extLst>
        </xdr:cNvPr>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75074</xdr:rowOff>
    </xdr:from>
    <xdr:ext cx="469744" cy="259045"/>
    <xdr:sp macro="" textlink="">
      <xdr:nvSpPr>
        <xdr:cNvPr id="254" name="n_1mainValue【体育館・プール】&#10;一人当たり面積">
          <a:extLst>
            <a:ext uri="{FF2B5EF4-FFF2-40B4-BE49-F238E27FC236}">
              <a16:creationId xmlns:a16="http://schemas.microsoft.com/office/drawing/2014/main" id="{055285CE-0708-4640-B725-1FECC7CFE895}"/>
            </a:ext>
          </a:extLst>
        </xdr:cNvPr>
        <xdr:cNvSpPr txBox="1"/>
      </xdr:nvSpPr>
      <xdr:spPr>
        <a:xfrm>
          <a:off x="9391727"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55" name="n_2mainValue【体育館・プール】&#10;一人当たり面積">
          <a:extLst>
            <a:ext uri="{FF2B5EF4-FFF2-40B4-BE49-F238E27FC236}">
              <a16:creationId xmlns:a16="http://schemas.microsoft.com/office/drawing/2014/main" id="{E183D62C-C500-49D6-9C01-6E16BD73A233}"/>
            </a:ext>
          </a:extLst>
        </xdr:cNvPr>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80789</xdr:rowOff>
    </xdr:from>
    <xdr:ext cx="469744" cy="259045"/>
    <xdr:sp macro="" textlink="">
      <xdr:nvSpPr>
        <xdr:cNvPr id="256" name="n_3mainValue【体育館・プール】&#10;一人当たり面積">
          <a:extLst>
            <a:ext uri="{FF2B5EF4-FFF2-40B4-BE49-F238E27FC236}">
              <a16:creationId xmlns:a16="http://schemas.microsoft.com/office/drawing/2014/main" id="{A6D89E0B-AAFE-4578-8455-4692AAA67EC5}"/>
            </a:ext>
          </a:extLst>
        </xdr:cNvPr>
        <xdr:cNvSpPr txBox="1"/>
      </xdr:nvSpPr>
      <xdr:spPr>
        <a:xfrm>
          <a:off x="7626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83646</xdr:rowOff>
    </xdr:from>
    <xdr:ext cx="469744" cy="259045"/>
    <xdr:sp macro="" textlink="">
      <xdr:nvSpPr>
        <xdr:cNvPr id="257" name="n_4mainValue【体育館・プール】&#10;一人当たり面積">
          <a:extLst>
            <a:ext uri="{FF2B5EF4-FFF2-40B4-BE49-F238E27FC236}">
              <a16:creationId xmlns:a16="http://schemas.microsoft.com/office/drawing/2014/main" id="{B6E65EAF-E818-4EE0-A706-95DFD6CE7A7F}"/>
            </a:ext>
          </a:extLst>
        </xdr:cNvPr>
        <xdr:cNvSpPr txBox="1"/>
      </xdr:nvSpPr>
      <xdr:spPr>
        <a:xfrm>
          <a:off x="6737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649C164-C315-4935-8188-8D6FA3CE21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8A01B497-9A74-4566-9566-4E2CF040D2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8945BCE7-2969-4797-89C6-452556D79F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8C85DB1B-279D-4E68-96A0-0C3FA09CA6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87932796-6C73-4E26-8D70-7A9438E7C7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41ED793F-0A6C-46D5-BFFC-75038EBF65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B7DDBA1F-AF2A-4675-B551-4EE9C05A3B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A1B1CF8D-1B87-41B4-9878-BB8B954B34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C729ADF-234E-4DEA-B87E-40A9043068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FDA633C8-07BB-473E-BA13-BC107C2B5D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35CC473-67DA-4F53-8AD5-EC03FBA557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A4C8D689-950F-43FF-B336-74ACB11693D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5E260193-EAFB-4DFC-A094-C816FDE34C5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6A468A19-A429-4F46-8385-E4050C4E2F1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B1048A3D-7597-4861-B15F-C90D7E3338C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7FAFED21-A532-451A-AB6B-33679BAB99D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CF7A8989-CB4B-4FF0-BE0B-2C692502335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68DA6475-16D9-4630-A092-E16ED74EEC7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11459147-0A7D-4EF6-BB3C-B787A585209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B09075EF-9B71-4D46-8C70-D19CD72327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CB9809BF-D2AA-4CC6-92F7-E980FA09548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B83995EB-100A-4002-A8DC-7AD9212C57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115D670C-D280-4E6B-8635-78CC8AE27B75}"/>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2475BD59-8E56-414A-BA7F-1DF39153269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C4C6DF9F-913F-48CA-821A-C8DA5CE1C723}"/>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6B33C0D1-6232-4906-B51A-C6AE2D9700E4}"/>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3F691341-37D9-4552-91D6-23A13C1C99A0}"/>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A8F81B48-77B2-4DE4-BFAA-B088ADA6FCDB}"/>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B108DF4D-BD55-41C6-8CD9-E2BDD9D8B4E0}"/>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23A3D2C1-8AFB-4ACC-88D1-C31D9F77C2D4}"/>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EFB995FE-94C3-4C28-93D7-CF19333EB820}"/>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C399A9D0-3A11-4D56-AF86-4CC63F84EC92}"/>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8E82E8A9-31F9-4DD0-AF74-CADC1C90C035}"/>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6D29591-BFD8-4D45-A002-E9E7E4E1F45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EE5059D-65EB-460D-9D9A-CBA0B8A300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80AFF16-F065-4872-B9F9-5C916CD06D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FCDE528-33A9-4611-88E1-266DCD30C67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595B1B3-BF34-48E8-B7E9-92109D7EB0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6" name="楕円 295">
          <a:extLst>
            <a:ext uri="{FF2B5EF4-FFF2-40B4-BE49-F238E27FC236}">
              <a16:creationId xmlns:a16="http://schemas.microsoft.com/office/drawing/2014/main" id="{378E3413-6C3D-4F9B-B434-9433B75B6C82}"/>
            </a:ext>
          </a:extLst>
        </xdr:cNvPr>
        <xdr:cNvSpPr/>
      </xdr:nvSpPr>
      <xdr:spPr>
        <a:xfrm>
          <a:off x="4584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7CC603DF-8555-4DCF-A2AB-6DB6C0AAB9C1}"/>
            </a:ext>
          </a:extLst>
        </xdr:cNvPr>
        <xdr:cNvSpPr txBox="1"/>
      </xdr:nvSpPr>
      <xdr:spPr>
        <a:xfrm>
          <a:off x="4673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xdr:rowOff>
    </xdr:from>
    <xdr:to>
      <xdr:col>20</xdr:col>
      <xdr:colOff>38100</xdr:colOff>
      <xdr:row>82</xdr:row>
      <xdr:rowOff>104902</xdr:rowOff>
    </xdr:to>
    <xdr:sp macro="" textlink="">
      <xdr:nvSpPr>
        <xdr:cNvPr id="298" name="楕円 297">
          <a:extLst>
            <a:ext uri="{FF2B5EF4-FFF2-40B4-BE49-F238E27FC236}">
              <a16:creationId xmlns:a16="http://schemas.microsoft.com/office/drawing/2014/main" id="{D743A9A8-85E0-469F-ADE7-0720479ED727}"/>
            </a:ext>
          </a:extLst>
        </xdr:cNvPr>
        <xdr:cNvSpPr/>
      </xdr:nvSpPr>
      <xdr:spPr>
        <a:xfrm>
          <a:off x="3746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54102</xdr:rowOff>
    </xdr:from>
    <xdr:to>
      <xdr:col>24</xdr:col>
      <xdr:colOff>63500</xdr:colOff>
      <xdr:row>82</xdr:row>
      <xdr:rowOff>111252</xdr:rowOff>
    </xdr:to>
    <xdr:cxnSp macro="">
      <xdr:nvCxnSpPr>
        <xdr:cNvPr id="299" name="直線コネクタ 298">
          <a:extLst>
            <a:ext uri="{FF2B5EF4-FFF2-40B4-BE49-F238E27FC236}">
              <a16:creationId xmlns:a16="http://schemas.microsoft.com/office/drawing/2014/main" id="{5D15DDA2-5E6D-4DB7-AD80-D6DCACEC3E5B}"/>
            </a:ext>
          </a:extLst>
        </xdr:cNvPr>
        <xdr:cNvCxnSpPr/>
      </xdr:nvCxnSpPr>
      <xdr:spPr>
        <a:xfrm>
          <a:off x="3797300" y="1411300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115315</xdr:rowOff>
    </xdr:from>
    <xdr:to>
      <xdr:col>15</xdr:col>
      <xdr:colOff>101600</xdr:colOff>
      <xdr:row>82</xdr:row>
      <xdr:rowOff>45465</xdr:rowOff>
    </xdr:to>
    <xdr:sp macro="" textlink="">
      <xdr:nvSpPr>
        <xdr:cNvPr id="300" name="楕円 299">
          <a:extLst>
            <a:ext uri="{FF2B5EF4-FFF2-40B4-BE49-F238E27FC236}">
              <a16:creationId xmlns:a16="http://schemas.microsoft.com/office/drawing/2014/main" id="{C475D1BE-49B8-4D1A-9D54-9B978B641A3D}"/>
            </a:ext>
          </a:extLst>
        </xdr:cNvPr>
        <xdr:cNvSpPr/>
      </xdr:nvSpPr>
      <xdr:spPr>
        <a:xfrm>
          <a:off x="2857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166115</xdr:rowOff>
    </xdr:from>
    <xdr:to>
      <xdr:col>19</xdr:col>
      <xdr:colOff>177800</xdr:colOff>
      <xdr:row>82</xdr:row>
      <xdr:rowOff>54102</xdr:rowOff>
    </xdr:to>
    <xdr:cxnSp macro="">
      <xdr:nvCxnSpPr>
        <xdr:cNvPr id="301" name="直線コネクタ 300">
          <a:extLst>
            <a:ext uri="{FF2B5EF4-FFF2-40B4-BE49-F238E27FC236}">
              <a16:creationId xmlns:a16="http://schemas.microsoft.com/office/drawing/2014/main" id="{9097011A-EA11-41AF-B497-BBC094D36500}"/>
            </a:ext>
          </a:extLst>
        </xdr:cNvPr>
        <xdr:cNvCxnSpPr/>
      </xdr:nvCxnSpPr>
      <xdr:spPr>
        <a:xfrm>
          <a:off x="2908300" y="1405356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58165</xdr:rowOff>
    </xdr:from>
    <xdr:to>
      <xdr:col>10</xdr:col>
      <xdr:colOff>165100</xdr:colOff>
      <xdr:row>81</xdr:row>
      <xdr:rowOff>159765</xdr:rowOff>
    </xdr:to>
    <xdr:sp macro="" textlink="">
      <xdr:nvSpPr>
        <xdr:cNvPr id="302" name="楕円 301">
          <a:extLst>
            <a:ext uri="{FF2B5EF4-FFF2-40B4-BE49-F238E27FC236}">
              <a16:creationId xmlns:a16="http://schemas.microsoft.com/office/drawing/2014/main" id="{3620222B-9DBE-44CB-A8D7-FC8DA36FBCD9}"/>
            </a:ext>
          </a:extLst>
        </xdr:cNvPr>
        <xdr:cNvSpPr/>
      </xdr:nvSpPr>
      <xdr:spPr>
        <a:xfrm>
          <a:off x="1968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108965</xdr:rowOff>
    </xdr:from>
    <xdr:to>
      <xdr:col>15</xdr:col>
      <xdr:colOff>50800</xdr:colOff>
      <xdr:row>81</xdr:row>
      <xdr:rowOff>166115</xdr:rowOff>
    </xdr:to>
    <xdr:cxnSp macro="">
      <xdr:nvCxnSpPr>
        <xdr:cNvPr id="303" name="直線コネクタ 302">
          <a:extLst>
            <a:ext uri="{FF2B5EF4-FFF2-40B4-BE49-F238E27FC236}">
              <a16:creationId xmlns:a16="http://schemas.microsoft.com/office/drawing/2014/main" id="{F5E898AC-F0E9-4B1C-8D19-6A7BE2EADD98}"/>
            </a:ext>
          </a:extLst>
        </xdr:cNvPr>
        <xdr:cNvCxnSpPr/>
      </xdr:nvCxnSpPr>
      <xdr:spPr>
        <a:xfrm>
          <a:off x="2019300" y="139964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58165</xdr:rowOff>
    </xdr:from>
    <xdr:to>
      <xdr:col>6</xdr:col>
      <xdr:colOff>38100</xdr:colOff>
      <xdr:row>81</xdr:row>
      <xdr:rowOff>159765</xdr:rowOff>
    </xdr:to>
    <xdr:sp macro="" textlink="">
      <xdr:nvSpPr>
        <xdr:cNvPr id="304" name="楕円 303">
          <a:extLst>
            <a:ext uri="{FF2B5EF4-FFF2-40B4-BE49-F238E27FC236}">
              <a16:creationId xmlns:a16="http://schemas.microsoft.com/office/drawing/2014/main" id="{E16D2DC5-8730-4BBE-A8AD-52C91D74C3A8}"/>
            </a:ext>
          </a:extLst>
        </xdr:cNvPr>
        <xdr:cNvSpPr/>
      </xdr:nvSpPr>
      <xdr:spPr>
        <a:xfrm>
          <a:off x="1079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108965</xdr:rowOff>
    </xdr:from>
    <xdr:to>
      <xdr:col>10</xdr:col>
      <xdr:colOff>114300</xdr:colOff>
      <xdr:row>81</xdr:row>
      <xdr:rowOff>108965</xdr:rowOff>
    </xdr:to>
    <xdr:cxnSp macro="">
      <xdr:nvCxnSpPr>
        <xdr:cNvPr id="305" name="直線コネクタ 304">
          <a:extLst>
            <a:ext uri="{FF2B5EF4-FFF2-40B4-BE49-F238E27FC236}">
              <a16:creationId xmlns:a16="http://schemas.microsoft.com/office/drawing/2014/main" id="{E2CE229A-781C-418C-8879-1AC55DA6296C}"/>
            </a:ext>
          </a:extLst>
        </xdr:cNvPr>
        <xdr:cNvCxnSpPr/>
      </xdr:nvCxnSpPr>
      <xdr:spPr>
        <a:xfrm>
          <a:off x="1130300" y="1399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a:extLst>
            <a:ext uri="{FF2B5EF4-FFF2-40B4-BE49-F238E27FC236}">
              <a16:creationId xmlns:a16="http://schemas.microsoft.com/office/drawing/2014/main" id="{C6B1F30D-CF9A-4932-B0D2-9BBD7E03F433}"/>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a:extLst>
            <a:ext uri="{FF2B5EF4-FFF2-40B4-BE49-F238E27FC236}">
              <a16:creationId xmlns:a16="http://schemas.microsoft.com/office/drawing/2014/main" id="{97851700-6497-48AF-9039-D5F218EBA686}"/>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8" name="n_3aveValue【福祉施設】&#10;有形固定資産減価償却率">
          <a:extLst>
            <a:ext uri="{FF2B5EF4-FFF2-40B4-BE49-F238E27FC236}">
              <a16:creationId xmlns:a16="http://schemas.microsoft.com/office/drawing/2014/main" id="{03362D82-22BA-42ED-ADB6-5BA00656B29F}"/>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福祉施設】&#10;有形固定資産減価償却率">
          <a:extLst>
            <a:ext uri="{FF2B5EF4-FFF2-40B4-BE49-F238E27FC236}">
              <a16:creationId xmlns:a16="http://schemas.microsoft.com/office/drawing/2014/main" id="{0341C63C-AFBE-4C0D-93A7-098B7F545C08}"/>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96029</xdr:rowOff>
    </xdr:from>
    <xdr:ext cx="405111" cy="259045"/>
    <xdr:sp macro="" textlink="">
      <xdr:nvSpPr>
        <xdr:cNvPr id="310" name="n_1mainValue【福祉施設】&#10;有形固定資産減価償却率">
          <a:extLst>
            <a:ext uri="{FF2B5EF4-FFF2-40B4-BE49-F238E27FC236}">
              <a16:creationId xmlns:a16="http://schemas.microsoft.com/office/drawing/2014/main" id="{F209B9D7-B132-40E1-844B-9BBFC1A9EC6A}"/>
            </a:ext>
          </a:extLst>
        </xdr:cNvPr>
        <xdr:cNvSpPr txBox="1"/>
      </xdr:nvSpPr>
      <xdr:spPr>
        <a:xfrm>
          <a:off x="35820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11" name="n_2mainValue【福祉施設】&#10;有形固定資産減価償却率">
          <a:extLst>
            <a:ext uri="{FF2B5EF4-FFF2-40B4-BE49-F238E27FC236}">
              <a16:creationId xmlns:a16="http://schemas.microsoft.com/office/drawing/2014/main" id="{C1C58914-95C0-4414-961F-1911F6CEBA6B}"/>
            </a:ext>
          </a:extLst>
        </xdr:cNvPr>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150892</xdr:rowOff>
    </xdr:from>
    <xdr:ext cx="405111" cy="259045"/>
    <xdr:sp macro="" textlink="">
      <xdr:nvSpPr>
        <xdr:cNvPr id="312" name="n_3mainValue【福祉施設】&#10;有形固定資産減価償却率">
          <a:extLst>
            <a:ext uri="{FF2B5EF4-FFF2-40B4-BE49-F238E27FC236}">
              <a16:creationId xmlns:a16="http://schemas.microsoft.com/office/drawing/2014/main" id="{BEE3754E-C228-459F-ACF2-00C0DE8D6E60}"/>
            </a:ext>
          </a:extLst>
        </xdr:cNvPr>
        <xdr:cNvSpPr txBox="1"/>
      </xdr:nvSpPr>
      <xdr:spPr>
        <a:xfrm>
          <a:off x="1816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150892</xdr:rowOff>
    </xdr:from>
    <xdr:ext cx="405111" cy="259045"/>
    <xdr:sp macro="" textlink="">
      <xdr:nvSpPr>
        <xdr:cNvPr id="313" name="n_4mainValue【福祉施設】&#10;有形固定資産減価償却率">
          <a:extLst>
            <a:ext uri="{FF2B5EF4-FFF2-40B4-BE49-F238E27FC236}">
              <a16:creationId xmlns:a16="http://schemas.microsoft.com/office/drawing/2014/main" id="{D9018580-4980-4F53-AD64-629C867207B1}"/>
            </a:ext>
          </a:extLst>
        </xdr:cNvPr>
        <xdr:cNvSpPr txBox="1"/>
      </xdr:nvSpPr>
      <xdr:spPr>
        <a:xfrm>
          <a:off x="927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783E895B-A0CD-45E1-A26C-D63B9A4E10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72633C9C-54FF-4E4C-A31F-A8D309E8F9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D61E57AD-2ADC-43C3-B3DB-D2DD9547CC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EA3AADEF-826A-49AB-B014-8F23130271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6D7A6DE6-EC86-4C03-BB21-B62CE1A53F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B6C5C434-7986-4910-A5D8-ACB47FD8DA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30D7FB7-D3E5-4572-9262-677EAA83B4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CFDCCEA8-2C6D-476B-B3B0-35AE272AD9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33BD484B-6611-4E6D-9ADE-64325D882B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7C1F12CB-4B37-4F12-9A7B-79BB3549CE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3B568148-68B4-4079-9B36-FB1774ECCC6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796A92AD-77F3-48CC-9716-442038AF4A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53D932EE-6B83-4D21-9B0F-E3D2A413BEA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307DBF34-88AD-4EE3-A56A-FE5A9E77521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C3443131-F595-40C5-BC0E-6DA9BC2F1A7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8D7D1BEF-E9C9-4D45-A3EC-E243F565A66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5640DEA2-8653-4DD7-A087-588364F37D4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EB3C015-3BE3-436D-B5E3-921D9690DB0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AC8739AB-A975-4CA0-8AD2-6F3955B9A6F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04714E36-4668-47AB-9D49-537DF5B6FF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4865B8BC-28AA-42AA-B2EE-1F367576FD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DA70DFCB-F182-4F6D-A0FA-256A1923A6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DBF96759-7DE7-4AA0-8CA4-20E90DD0DC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7F576097-95DB-46EB-BD5F-48EAA9E01FC9}"/>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AFC896A0-6DC8-4CC5-B616-D08A78FA299F}"/>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64348EFD-3FBD-4746-B4EA-E45E143D926F}"/>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001444FD-3B0D-4F65-BB5B-764E58294799}"/>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1756065C-35BE-4869-AF6B-833FF0B2C7B0}"/>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555BD25A-B4AA-4241-86A1-47615B04D1BF}"/>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62578E0A-ED62-4A67-B39D-898D1B863D49}"/>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3DFC26F6-167C-4D01-AD5E-40150C87730F}"/>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7DEEE61D-9570-4405-BA30-4B29FB1B9BFC}"/>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684B328F-C090-4CCB-9964-FD8227F18CF9}"/>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7" name="フローチャート: 判断 346">
          <a:extLst>
            <a:ext uri="{FF2B5EF4-FFF2-40B4-BE49-F238E27FC236}">
              <a16:creationId xmlns:a16="http://schemas.microsoft.com/office/drawing/2014/main" id="{C88DDEA7-99CA-4E30-8990-070A97DD600E}"/>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D5DE219-60B9-4829-AE57-C0814C9F27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26B3E99-14F4-4CB9-B312-62F4FA4952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E1F8FA9-B863-46EF-82BD-6BFFC48762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4215DFC-A5A8-4519-9BE8-15F0B7AA56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75E535E-A3A6-4FDB-81F7-F1D2FD920B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353" name="楕円 352">
          <a:extLst>
            <a:ext uri="{FF2B5EF4-FFF2-40B4-BE49-F238E27FC236}">
              <a16:creationId xmlns:a16="http://schemas.microsoft.com/office/drawing/2014/main" id="{7FEF03EF-BEF9-46F9-B4B8-14AB3FBFC531}"/>
            </a:ext>
          </a:extLst>
        </xdr:cNvPr>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354" name="【福祉施設】&#10;一人当たり面積該当値テキスト">
          <a:extLst>
            <a:ext uri="{FF2B5EF4-FFF2-40B4-BE49-F238E27FC236}">
              <a16:creationId xmlns:a16="http://schemas.microsoft.com/office/drawing/2014/main" id="{54BF6A24-E251-43A5-8A82-D7E61D8E7765}"/>
            </a:ext>
          </a:extLst>
        </xdr:cNvPr>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129539</xdr:rowOff>
    </xdr:from>
    <xdr:to>
      <xdr:col>50</xdr:col>
      <xdr:colOff>165100</xdr:colOff>
      <xdr:row>86</xdr:row>
      <xdr:rowOff>59689</xdr:rowOff>
    </xdr:to>
    <xdr:sp macro="" textlink="">
      <xdr:nvSpPr>
        <xdr:cNvPr id="355" name="楕円 354">
          <a:extLst>
            <a:ext uri="{FF2B5EF4-FFF2-40B4-BE49-F238E27FC236}">
              <a16:creationId xmlns:a16="http://schemas.microsoft.com/office/drawing/2014/main" id="{2D52630F-7FA4-4530-8EFA-0540907E056F}"/>
            </a:ext>
          </a:extLst>
        </xdr:cNvPr>
        <xdr:cNvSpPr/>
      </xdr:nvSpPr>
      <xdr:spPr>
        <a:xfrm>
          <a:off x="9588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8889</xdr:rowOff>
    </xdr:to>
    <xdr:cxnSp macro="">
      <xdr:nvCxnSpPr>
        <xdr:cNvPr id="356" name="直線コネクタ 355">
          <a:extLst>
            <a:ext uri="{FF2B5EF4-FFF2-40B4-BE49-F238E27FC236}">
              <a16:creationId xmlns:a16="http://schemas.microsoft.com/office/drawing/2014/main" id="{92311E02-7AC4-428F-977E-B9AA75DF4809}"/>
            </a:ext>
          </a:extLst>
        </xdr:cNvPr>
        <xdr:cNvCxnSpPr/>
      </xdr:nvCxnSpPr>
      <xdr:spPr>
        <a:xfrm flipV="1">
          <a:off x="9639300" y="147523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130811</xdr:rowOff>
    </xdr:from>
    <xdr:to>
      <xdr:col>46</xdr:col>
      <xdr:colOff>38100</xdr:colOff>
      <xdr:row>86</xdr:row>
      <xdr:rowOff>60961</xdr:rowOff>
    </xdr:to>
    <xdr:sp macro="" textlink="">
      <xdr:nvSpPr>
        <xdr:cNvPr id="357" name="楕円 356">
          <a:extLst>
            <a:ext uri="{FF2B5EF4-FFF2-40B4-BE49-F238E27FC236}">
              <a16:creationId xmlns:a16="http://schemas.microsoft.com/office/drawing/2014/main" id="{BF4F8F4C-A761-428B-879B-F1ACDE22BB24}"/>
            </a:ext>
          </a:extLst>
        </xdr:cNvPr>
        <xdr:cNvSpPr/>
      </xdr:nvSpPr>
      <xdr:spPr>
        <a:xfrm>
          <a:off x="8699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8889</xdr:rowOff>
    </xdr:from>
    <xdr:to>
      <xdr:col>50</xdr:col>
      <xdr:colOff>114300</xdr:colOff>
      <xdr:row>86</xdr:row>
      <xdr:rowOff>10161</xdr:rowOff>
    </xdr:to>
    <xdr:cxnSp macro="">
      <xdr:nvCxnSpPr>
        <xdr:cNvPr id="358" name="直線コネクタ 357">
          <a:extLst>
            <a:ext uri="{FF2B5EF4-FFF2-40B4-BE49-F238E27FC236}">
              <a16:creationId xmlns:a16="http://schemas.microsoft.com/office/drawing/2014/main" id="{06B45E80-0008-4A83-94EA-9BB230590739}"/>
            </a:ext>
          </a:extLst>
        </xdr:cNvPr>
        <xdr:cNvCxnSpPr/>
      </xdr:nvCxnSpPr>
      <xdr:spPr>
        <a:xfrm flipV="1">
          <a:off x="8750300" y="14753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133350</xdr:rowOff>
    </xdr:from>
    <xdr:to>
      <xdr:col>41</xdr:col>
      <xdr:colOff>101600</xdr:colOff>
      <xdr:row>86</xdr:row>
      <xdr:rowOff>63500</xdr:rowOff>
    </xdr:to>
    <xdr:sp macro="" textlink="">
      <xdr:nvSpPr>
        <xdr:cNvPr id="359" name="楕円 358">
          <a:extLst>
            <a:ext uri="{FF2B5EF4-FFF2-40B4-BE49-F238E27FC236}">
              <a16:creationId xmlns:a16="http://schemas.microsoft.com/office/drawing/2014/main" id="{B71A3E45-860D-4256-8639-94891EF7563A}"/>
            </a:ext>
          </a:extLst>
        </xdr:cNvPr>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10161</xdr:rowOff>
    </xdr:from>
    <xdr:to>
      <xdr:col>45</xdr:col>
      <xdr:colOff>177800</xdr:colOff>
      <xdr:row>86</xdr:row>
      <xdr:rowOff>12700</xdr:rowOff>
    </xdr:to>
    <xdr:cxnSp macro="">
      <xdr:nvCxnSpPr>
        <xdr:cNvPr id="360" name="直線コネクタ 359">
          <a:extLst>
            <a:ext uri="{FF2B5EF4-FFF2-40B4-BE49-F238E27FC236}">
              <a16:creationId xmlns:a16="http://schemas.microsoft.com/office/drawing/2014/main" id="{A1AAF5A7-A904-41EC-A618-674EF838C55C}"/>
            </a:ext>
          </a:extLst>
        </xdr:cNvPr>
        <xdr:cNvCxnSpPr/>
      </xdr:nvCxnSpPr>
      <xdr:spPr>
        <a:xfrm flipV="1">
          <a:off x="7861300" y="147548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134620</xdr:rowOff>
    </xdr:from>
    <xdr:to>
      <xdr:col>36</xdr:col>
      <xdr:colOff>165100</xdr:colOff>
      <xdr:row>86</xdr:row>
      <xdr:rowOff>64770</xdr:rowOff>
    </xdr:to>
    <xdr:sp macro="" textlink="">
      <xdr:nvSpPr>
        <xdr:cNvPr id="361" name="楕円 360">
          <a:extLst>
            <a:ext uri="{FF2B5EF4-FFF2-40B4-BE49-F238E27FC236}">
              <a16:creationId xmlns:a16="http://schemas.microsoft.com/office/drawing/2014/main" id="{E93E06EF-1F11-42BB-8AD7-381CB0F4F525}"/>
            </a:ext>
          </a:extLst>
        </xdr:cNvPr>
        <xdr:cNvSpPr/>
      </xdr:nvSpPr>
      <xdr:spPr>
        <a:xfrm>
          <a:off x="6921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13970</xdr:rowOff>
    </xdr:to>
    <xdr:cxnSp macro="">
      <xdr:nvCxnSpPr>
        <xdr:cNvPr id="362" name="直線コネクタ 361">
          <a:extLst>
            <a:ext uri="{FF2B5EF4-FFF2-40B4-BE49-F238E27FC236}">
              <a16:creationId xmlns:a16="http://schemas.microsoft.com/office/drawing/2014/main" id="{998C57EF-B51A-4A1D-8B15-CEAE2E591F02}"/>
            </a:ext>
          </a:extLst>
        </xdr:cNvPr>
        <xdr:cNvCxnSpPr/>
      </xdr:nvCxnSpPr>
      <xdr:spPr>
        <a:xfrm flipV="1">
          <a:off x="6972300" y="1475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8B86D4A5-DE3C-428A-B4F6-BD566AF3D5E4}"/>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B3B57571-7995-4CD1-98D1-65F0B7D7C1F5}"/>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32395B6A-8CAC-49D0-A77B-97C37DBF5124}"/>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366" name="n_4aveValue【福祉施設】&#10;一人当たり面積">
          <a:extLst>
            <a:ext uri="{FF2B5EF4-FFF2-40B4-BE49-F238E27FC236}">
              <a16:creationId xmlns:a16="http://schemas.microsoft.com/office/drawing/2014/main" id="{22ABE986-779F-4983-887B-E1676B3C9D60}"/>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50816</xdr:rowOff>
    </xdr:from>
    <xdr:ext cx="469744" cy="259045"/>
    <xdr:sp macro="" textlink="">
      <xdr:nvSpPr>
        <xdr:cNvPr id="367" name="n_1mainValue【福祉施設】&#10;一人当たり面積">
          <a:extLst>
            <a:ext uri="{FF2B5EF4-FFF2-40B4-BE49-F238E27FC236}">
              <a16:creationId xmlns:a16="http://schemas.microsoft.com/office/drawing/2014/main" id="{51BC2319-D1FA-4AA2-BEB8-A923C88A6633}"/>
            </a:ext>
          </a:extLst>
        </xdr:cNvPr>
        <xdr:cNvSpPr txBox="1"/>
      </xdr:nvSpPr>
      <xdr:spPr>
        <a:xfrm>
          <a:off x="93917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52088</xdr:rowOff>
    </xdr:from>
    <xdr:ext cx="469744" cy="259045"/>
    <xdr:sp macro="" textlink="">
      <xdr:nvSpPr>
        <xdr:cNvPr id="368" name="n_2mainValue【福祉施設】&#10;一人当たり面積">
          <a:extLst>
            <a:ext uri="{FF2B5EF4-FFF2-40B4-BE49-F238E27FC236}">
              <a16:creationId xmlns:a16="http://schemas.microsoft.com/office/drawing/2014/main" id="{8874BE43-DF7A-4CEB-901D-B9B5B6CA0AE0}"/>
            </a:ext>
          </a:extLst>
        </xdr:cNvPr>
        <xdr:cNvSpPr txBox="1"/>
      </xdr:nvSpPr>
      <xdr:spPr>
        <a:xfrm>
          <a:off x="8515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54627</xdr:rowOff>
    </xdr:from>
    <xdr:ext cx="469744" cy="259045"/>
    <xdr:sp macro="" textlink="">
      <xdr:nvSpPr>
        <xdr:cNvPr id="369" name="n_3mainValue【福祉施設】&#10;一人当たり面積">
          <a:extLst>
            <a:ext uri="{FF2B5EF4-FFF2-40B4-BE49-F238E27FC236}">
              <a16:creationId xmlns:a16="http://schemas.microsoft.com/office/drawing/2014/main" id="{3F7D5F9B-975C-4DF9-ADD1-5B18AC97D91F}"/>
            </a:ext>
          </a:extLst>
        </xdr:cNvPr>
        <xdr:cNvSpPr txBox="1"/>
      </xdr:nvSpPr>
      <xdr:spPr>
        <a:xfrm>
          <a:off x="7626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55897</xdr:rowOff>
    </xdr:from>
    <xdr:ext cx="469744" cy="259045"/>
    <xdr:sp macro="" textlink="">
      <xdr:nvSpPr>
        <xdr:cNvPr id="370" name="n_4mainValue【福祉施設】&#10;一人当たり面積">
          <a:extLst>
            <a:ext uri="{FF2B5EF4-FFF2-40B4-BE49-F238E27FC236}">
              <a16:creationId xmlns:a16="http://schemas.microsoft.com/office/drawing/2014/main" id="{E6A8D336-1ECF-419B-967E-BF10BBC7C6DE}"/>
            </a:ext>
          </a:extLst>
        </xdr:cNvPr>
        <xdr:cNvSpPr txBox="1"/>
      </xdr:nvSpPr>
      <xdr:spPr>
        <a:xfrm>
          <a:off x="6737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D287AEB2-7ED0-4904-9803-137551E8E2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88A612F-318A-4F74-B1F0-56A6BB4AD6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7A96144-AEC8-4460-9459-38CAD518E4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7C1B5F2E-31C8-49D7-AD9A-EF58C86A79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AFB30F9B-0869-4199-825A-8565AB4240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09E750B-FD33-4B4D-BE9D-4555B853E8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E10BF0C-249C-4D82-90BF-E48CBC3AD5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E519A9A7-FAF5-46FB-87B5-3EB9EA3D8A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FE92955E-6DEC-4F04-8202-DE780433CAF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690B809-57D2-4659-BBFD-6A50E666584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4BFA6B4F-6AC6-4E92-9505-0E959927F9B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EBF0DDCE-2E06-45A2-964E-1CD0D0E174C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BD972FB4-B363-4E9B-A549-FE6036369FF5}"/>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767D93A9-2FD0-4726-B844-F3594FA5360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3F62C877-6123-4002-A65A-5162A48364C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7515CA4C-9418-4FF2-AFBF-AF40BABB3F5C}"/>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49B59B94-4FC6-4141-B997-89D22E0BE5E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05876613-437D-48D3-8731-134BE79C572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96AACF02-23F5-4ABE-B1E0-2CB1CC78B70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AE986AB3-437A-4E2B-9BEE-D44E89633E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D345C4BF-8036-4B95-9A3C-1387ADD3F9D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200857FB-F3BD-400A-ADE9-3184750F9EB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B75FD69A-DD8B-4EC6-A681-8265EF676EF4}"/>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3E40435C-2450-414A-ACF9-D766B899C259}"/>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353EA81B-9593-4DC1-BC1D-04FD93B8FB41}"/>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C01C7F1C-D401-4A93-946E-E7D6E90C8105}"/>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DE42A39C-C240-4F4D-B13B-3999D56BD247}"/>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D11C4F88-A852-4160-A58D-70F14BB4A25E}"/>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B2120659-1892-4062-8472-A9222B5AE0D1}"/>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1DD6298D-D686-4CBF-8A85-87DC29C3EDD1}"/>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1BDE7B46-0151-4BF1-8EAA-DAEED61F24A5}"/>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2E9CAA01-526A-4EE8-B515-D139BAF81C4B}"/>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403" name="フローチャート: 判断 402">
          <a:extLst>
            <a:ext uri="{FF2B5EF4-FFF2-40B4-BE49-F238E27FC236}">
              <a16:creationId xmlns:a16="http://schemas.microsoft.com/office/drawing/2014/main" id="{0582DDAA-F01D-4387-8ABC-76805BCE7C5C}"/>
            </a:ext>
          </a:extLst>
        </xdr:cNvPr>
        <xdr:cNvSpPr/>
      </xdr:nvSpPr>
      <xdr:spPr>
        <a:xfrm>
          <a:off x="1079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4F0EBE99-F758-42D9-92F6-3703F97C1A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C25AB27-B623-443B-A1AF-B83FBB488D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DDC4C4C-DE54-4299-993A-74AD947AD75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1D49867-A81D-4662-BAFC-12EEADD0DF0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603AD96-51D1-4312-88E0-26348446FD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108</xdr:row>
      <xdr:rowOff>25400</xdr:rowOff>
    </xdr:from>
    <xdr:to>
      <xdr:col>6</xdr:col>
      <xdr:colOff>38100</xdr:colOff>
      <xdr:row>108</xdr:row>
      <xdr:rowOff>127000</xdr:rowOff>
    </xdr:to>
    <xdr:sp macro="" textlink="">
      <xdr:nvSpPr>
        <xdr:cNvPr id="409" name="楕円 408">
          <a:extLst>
            <a:ext uri="{FF2B5EF4-FFF2-40B4-BE49-F238E27FC236}">
              <a16:creationId xmlns:a16="http://schemas.microsoft.com/office/drawing/2014/main" id="{D3B96790-87E8-43A8-9744-939FC5A3FEB4}"/>
            </a:ext>
          </a:extLst>
        </xdr:cNvPr>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49801</xdr:rowOff>
    </xdr:from>
    <xdr:ext cx="405111" cy="259045"/>
    <xdr:sp macro="" textlink="">
      <xdr:nvSpPr>
        <xdr:cNvPr id="410" name="n_1aveValue【市民会館】&#10;有形固定資産減価償却率">
          <a:extLst>
            <a:ext uri="{FF2B5EF4-FFF2-40B4-BE49-F238E27FC236}">
              <a16:creationId xmlns:a16="http://schemas.microsoft.com/office/drawing/2014/main" id="{761393A5-45EE-4AA6-ADAF-2F1AC1313C9D}"/>
            </a:ext>
          </a:extLst>
        </xdr:cNvPr>
        <xdr:cNvSpPr txBox="1"/>
      </xdr:nvSpPr>
      <xdr:spPr>
        <a:xfrm>
          <a:off x="3582044" y="1753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11" name="n_2aveValue【市民会館】&#10;有形固定資産減価償却率">
          <a:extLst>
            <a:ext uri="{FF2B5EF4-FFF2-40B4-BE49-F238E27FC236}">
              <a16:creationId xmlns:a16="http://schemas.microsoft.com/office/drawing/2014/main" id="{B51E17FC-82D5-4CFA-BF33-A63139B4EC33}"/>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154957</xdr:rowOff>
    </xdr:from>
    <xdr:ext cx="405111" cy="259045"/>
    <xdr:sp macro="" textlink="">
      <xdr:nvSpPr>
        <xdr:cNvPr id="412" name="n_3aveValue【市民会館】&#10;有形固定資産減価償却率">
          <a:extLst>
            <a:ext uri="{FF2B5EF4-FFF2-40B4-BE49-F238E27FC236}">
              <a16:creationId xmlns:a16="http://schemas.microsoft.com/office/drawing/2014/main" id="{890BF62D-C37A-4FFB-BF81-AEF4F8F01AA7}"/>
            </a:ext>
          </a:extLst>
        </xdr:cNvPr>
        <xdr:cNvSpPr txBox="1"/>
      </xdr:nvSpPr>
      <xdr:spPr>
        <a:xfrm>
          <a:off x="1816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90949</xdr:rowOff>
    </xdr:from>
    <xdr:ext cx="405111" cy="259045"/>
    <xdr:sp macro="" textlink="">
      <xdr:nvSpPr>
        <xdr:cNvPr id="413" name="n_4aveValue【市民会館】&#10;有形固定資産減価償却率">
          <a:extLst>
            <a:ext uri="{FF2B5EF4-FFF2-40B4-BE49-F238E27FC236}">
              <a16:creationId xmlns:a16="http://schemas.microsoft.com/office/drawing/2014/main" id="{2CEF179B-01FE-43F6-9BD1-477BD7E890E9}"/>
            </a:ext>
          </a:extLst>
        </xdr:cNvPr>
        <xdr:cNvSpPr txBox="1"/>
      </xdr:nvSpPr>
      <xdr:spPr>
        <a:xfrm>
          <a:off x="927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414" name="n_4mainValue【市民会館】&#10;有形固定資産減価償却率">
          <a:extLst>
            <a:ext uri="{FF2B5EF4-FFF2-40B4-BE49-F238E27FC236}">
              <a16:creationId xmlns:a16="http://schemas.microsoft.com/office/drawing/2014/main" id="{1061063B-83B5-47E1-BE4C-E29D4DDDFD64}"/>
            </a:ext>
          </a:extLst>
        </xdr:cNvPr>
        <xdr:cNvSpPr txBox="1"/>
      </xdr:nvSpPr>
      <xdr:spPr>
        <a:xfrm>
          <a:off x="89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5FCCBB0B-E6AD-4652-861F-A145A64908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7883B64D-5D58-42A7-B3BF-D92B4FB77D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AD2BB997-CF4D-4557-A3AA-ED5F733F3F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7ACED03C-9D02-4473-AD53-46BE1E4DA7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6710D210-75D6-4242-A409-05BE0C2457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E2256C09-4AC5-4C3C-875F-4AF9BBA927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84A62CEC-0570-4801-BC4E-2A2AD9AF84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A4F5CB5D-D759-43A4-8C4F-C5BC5BF5311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C9547363-0F2E-4A1E-A7C1-D7106CC5D6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426EB200-2BE6-44C3-8C38-D72A4522743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12BD33D6-85E8-45ED-8E99-127509E9169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6" name="テキスト ボックス 425">
          <a:extLst>
            <a:ext uri="{FF2B5EF4-FFF2-40B4-BE49-F238E27FC236}">
              <a16:creationId xmlns:a16="http://schemas.microsoft.com/office/drawing/2014/main" id="{54CFFAD0-7D28-4B92-B13C-8A2F6B3E936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F3AC1163-33B2-4BEE-9B12-25A4492443B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8" name="テキスト ボックス 427">
          <a:extLst>
            <a:ext uri="{FF2B5EF4-FFF2-40B4-BE49-F238E27FC236}">
              <a16:creationId xmlns:a16="http://schemas.microsoft.com/office/drawing/2014/main" id="{44B12AA4-7B1F-460D-B911-E54A36C2B70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3B653716-680F-406D-91C7-84221AAF181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0" name="テキスト ボックス 429">
          <a:extLst>
            <a:ext uri="{FF2B5EF4-FFF2-40B4-BE49-F238E27FC236}">
              <a16:creationId xmlns:a16="http://schemas.microsoft.com/office/drawing/2014/main" id="{10B0A4CD-727D-41F3-9C96-D131C8AB24D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D7FBBE3A-5B59-4A1E-9FF8-CDAC6464444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2" name="テキスト ボックス 431">
          <a:extLst>
            <a:ext uri="{FF2B5EF4-FFF2-40B4-BE49-F238E27FC236}">
              <a16:creationId xmlns:a16="http://schemas.microsoft.com/office/drawing/2014/main" id="{ABEF11D0-EFBE-49EE-A2B5-6164B4C75B3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91EBA134-94CE-400E-BBD3-03BBFA9FC1F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4" name="テキスト ボックス 433">
          <a:extLst>
            <a:ext uri="{FF2B5EF4-FFF2-40B4-BE49-F238E27FC236}">
              <a16:creationId xmlns:a16="http://schemas.microsoft.com/office/drawing/2014/main" id="{38097336-C69B-49DA-BC1A-42F135E26C2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DA6F47A1-BF08-4767-A40D-6C02C5A0AA2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6" name="テキスト ボックス 435">
          <a:extLst>
            <a:ext uri="{FF2B5EF4-FFF2-40B4-BE49-F238E27FC236}">
              <a16:creationId xmlns:a16="http://schemas.microsoft.com/office/drawing/2014/main" id="{01A6B48C-7F4B-4CF6-BAB9-2326E979453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8608D6FE-F966-4C70-BD12-B26913C5232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EF272698-17CE-4B68-853C-8E28A2C5109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60B6A1ED-A3F7-41FB-8AA3-99C3DAF9054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40" name="直線コネクタ 439">
          <a:extLst>
            <a:ext uri="{FF2B5EF4-FFF2-40B4-BE49-F238E27FC236}">
              <a16:creationId xmlns:a16="http://schemas.microsoft.com/office/drawing/2014/main" id="{34A375A7-9CC6-42A5-8220-1EC8772DB98F}"/>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41" name="【市民会館】&#10;一人当たり面積最小値テキスト">
          <a:extLst>
            <a:ext uri="{FF2B5EF4-FFF2-40B4-BE49-F238E27FC236}">
              <a16:creationId xmlns:a16="http://schemas.microsoft.com/office/drawing/2014/main" id="{324CB0D5-C2B6-449A-851A-46F29E6A80FD}"/>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42" name="直線コネクタ 441">
          <a:extLst>
            <a:ext uri="{FF2B5EF4-FFF2-40B4-BE49-F238E27FC236}">
              <a16:creationId xmlns:a16="http://schemas.microsoft.com/office/drawing/2014/main" id="{9213B4D8-9E21-4050-96E6-98A8F2ECD44C}"/>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43" name="【市民会館】&#10;一人当たり面積最大値テキスト">
          <a:extLst>
            <a:ext uri="{FF2B5EF4-FFF2-40B4-BE49-F238E27FC236}">
              <a16:creationId xmlns:a16="http://schemas.microsoft.com/office/drawing/2014/main" id="{D09C97AE-BF2B-4B72-A16C-68FC4B69AFB6}"/>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44" name="直線コネクタ 443">
          <a:extLst>
            <a:ext uri="{FF2B5EF4-FFF2-40B4-BE49-F238E27FC236}">
              <a16:creationId xmlns:a16="http://schemas.microsoft.com/office/drawing/2014/main" id="{309C38D9-3DDE-457A-AF97-92067A733FFF}"/>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445" name="【市民会館】&#10;一人当たり面積平均値テキスト">
          <a:extLst>
            <a:ext uri="{FF2B5EF4-FFF2-40B4-BE49-F238E27FC236}">
              <a16:creationId xmlns:a16="http://schemas.microsoft.com/office/drawing/2014/main" id="{8020554D-6C33-4863-927B-3865774778C5}"/>
            </a:ext>
          </a:extLst>
        </xdr:cNvPr>
        <xdr:cNvSpPr txBox="1"/>
      </xdr:nvSpPr>
      <xdr:spPr>
        <a:xfrm>
          <a:off x="105156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46" name="フローチャート: 判断 445">
          <a:extLst>
            <a:ext uri="{FF2B5EF4-FFF2-40B4-BE49-F238E27FC236}">
              <a16:creationId xmlns:a16="http://schemas.microsoft.com/office/drawing/2014/main" id="{848EB581-71F4-4191-80BD-7C75CD6D3775}"/>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47" name="フローチャート: 判断 446">
          <a:extLst>
            <a:ext uri="{FF2B5EF4-FFF2-40B4-BE49-F238E27FC236}">
              <a16:creationId xmlns:a16="http://schemas.microsoft.com/office/drawing/2014/main" id="{3EEB7AAA-AF3C-4953-A253-166804D7AE01}"/>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48" name="フローチャート: 判断 447">
          <a:extLst>
            <a:ext uri="{FF2B5EF4-FFF2-40B4-BE49-F238E27FC236}">
              <a16:creationId xmlns:a16="http://schemas.microsoft.com/office/drawing/2014/main" id="{5569BBD1-20F7-4313-B6B4-9FFB08C1251A}"/>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49" name="フローチャート: 判断 448">
          <a:extLst>
            <a:ext uri="{FF2B5EF4-FFF2-40B4-BE49-F238E27FC236}">
              <a16:creationId xmlns:a16="http://schemas.microsoft.com/office/drawing/2014/main" id="{B7C83D7B-ECA2-4BA7-871A-FD30160A09B8}"/>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450" name="フローチャート: 判断 449">
          <a:extLst>
            <a:ext uri="{FF2B5EF4-FFF2-40B4-BE49-F238E27FC236}">
              <a16:creationId xmlns:a16="http://schemas.microsoft.com/office/drawing/2014/main" id="{F033E62D-D39C-48D7-99C3-592E65560693}"/>
            </a:ext>
          </a:extLst>
        </xdr:cNvPr>
        <xdr:cNvSpPr/>
      </xdr:nvSpPr>
      <xdr:spPr>
        <a:xfrm>
          <a:off x="692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5ABA57F8-E1A1-44A7-8670-BC6D097C7D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A16021E7-9D34-47AA-9935-7F9A6AEE2FE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6D94EF52-659F-4EE7-953B-D8E0F43F6F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C91EEC7-1632-4BE9-B8A1-28EC9F6DC4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74871535-9A97-496D-801E-3174937A63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67855</xdr:rowOff>
    </xdr:from>
    <xdr:to>
      <xdr:col>36</xdr:col>
      <xdr:colOff>165100</xdr:colOff>
      <xdr:row>108</xdr:row>
      <xdr:rowOff>169455</xdr:rowOff>
    </xdr:to>
    <xdr:sp macro="" textlink="">
      <xdr:nvSpPr>
        <xdr:cNvPr id="456" name="楕円 455">
          <a:extLst>
            <a:ext uri="{FF2B5EF4-FFF2-40B4-BE49-F238E27FC236}">
              <a16:creationId xmlns:a16="http://schemas.microsoft.com/office/drawing/2014/main" id="{1F88DCAB-761D-45E0-B42E-0E2A643F0021}"/>
            </a:ext>
          </a:extLst>
        </xdr:cNvPr>
        <xdr:cNvSpPr/>
      </xdr:nvSpPr>
      <xdr:spPr>
        <a:xfrm>
          <a:off x="6921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136996</xdr:rowOff>
    </xdr:from>
    <xdr:ext cx="469744" cy="259045"/>
    <xdr:sp macro="" textlink="">
      <xdr:nvSpPr>
        <xdr:cNvPr id="457" name="n_1aveValue【市民会館】&#10;一人当たり面積">
          <a:extLst>
            <a:ext uri="{FF2B5EF4-FFF2-40B4-BE49-F238E27FC236}">
              <a16:creationId xmlns:a16="http://schemas.microsoft.com/office/drawing/2014/main" id="{B7184621-9F62-4906-B19E-A81F57373607}"/>
            </a:ext>
          </a:extLst>
        </xdr:cNvPr>
        <xdr:cNvSpPr txBox="1"/>
      </xdr:nvSpPr>
      <xdr:spPr>
        <a:xfrm>
          <a:off x="9391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458" name="n_2aveValue【市民会館】&#10;一人当たり面積">
          <a:extLst>
            <a:ext uri="{FF2B5EF4-FFF2-40B4-BE49-F238E27FC236}">
              <a16:creationId xmlns:a16="http://schemas.microsoft.com/office/drawing/2014/main" id="{CEB6B59B-5EAF-4ED9-9F13-781EDCAE446A}"/>
            </a:ext>
          </a:extLst>
        </xdr:cNvPr>
        <xdr:cNvSpPr txBox="1"/>
      </xdr:nvSpPr>
      <xdr:spPr>
        <a:xfrm>
          <a:off x="8515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459" name="n_3aveValue【市民会館】&#10;一人当たり面積">
          <a:extLst>
            <a:ext uri="{FF2B5EF4-FFF2-40B4-BE49-F238E27FC236}">
              <a16:creationId xmlns:a16="http://schemas.microsoft.com/office/drawing/2014/main" id="{4BD1DF63-702C-48D7-BA0F-351619E103CD}"/>
            </a:ext>
          </a:extLst>
        </xdr:cNvPr>
        <xdr:cNvSpPr txBox="1"/>
      </xdr:nvSpPr>
      <xdr:spPr>
        <a:xfrm>
          <a:off x="7626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37391</xdr:rowOff>
    </xdr:from>
    <xdr:ext cx="469744" cy="259045"/>
    <xdr:sp macro="" textlink="">
      <xdr:nvSpPr>
        <xdr:cNvPr id="460" name="n_4aveValue【市民会館】&#10;一人当たり面積">
          <a:extLst>
            <a:ext uri="{FF2B5EF4-FFF2-40B4-BE49-F238E27FC236}">
              <a16:creationId xmlns:a16="http://schemas.microsoft.com/office/drawing/2014/main" id="{15973AD5-B765-43D5-B6EF-83F1B955EAED}"/>
            </a:ext>
          </a:extLst>
        </xdr:cNvPr>
        <xdr:cNvSpPr txBox="1"/>
      </xdr:nvSpPr>
      <xdr:spPr>
        <a:xfrm>
          <a:off x="6737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160582</xdr:rowOff>
    </xdr:from>
    <xdr:ext cx="469744" cy="259045"/>
    <xdr:sp macro="" textlink="">
      <xdr:nvSpPr>
        <xdr:cNvPr id="461" name="n_4mainValue【市民会館】&#10;一人当たり面積">
          <a:extLst>
            <a:ext uri="{FF2B5EF4-FFF2-40B4-BE49-F238E27FC236}">
              <a16:creationId xmlns:a16="http://schemas.microsoft.com/office/drawing/2014/main" id="{AEF62DA3-B1FB-486F-88EC-748F34954F97}"/>
            </a:ext>
          </a:extLst>
        </xdr:cNvPr>
        <xdr:cNvSpPr txBox="1"/>
      </xdr:nvSpPr>
      <xdr:spPr>
        <a:xfrm>
          <a:off x="6737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1D1EE26E-E1CF-4E42-A577-8581090A27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2384720C-B8C0-4CE3-A971-7EC6E156C2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89CA0590-C7F8-40ED-B7EB-AA7FFC2592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462EE8F1-045D-451F-92E9-262A21B5C6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BC2E8EFA-EEBA-4EB6-B843-D9E29A8FD3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1F8F33FB-7706-4CE6-9098-1E1995843F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2530431C-605C-499A-80A4-60D044BF78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C789CDA5-4E0C-4820-A1CF-61D521F11A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BE620B13-9755-40D3-BBD0-97C6FBA50F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8A53B047-FA9F-4996-95D9-CDC171CF8F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D8DA1DC3-CF79-40A2-BCF5-92BEB9C930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651DDDDC-AF6E-4D7C-A3A2-64A61A65A80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2F810ED7-7DCA-4647-A330-08DE661DE1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D4D4A6FB-AA95-4A7C-8F84-CD3B0CF60CD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5F61CFCD-FBD0-420A-87EE-0BE35381E59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13A5A34F-0BAE-4754-A23C-0E17612EE58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7193E9BE-8BA8-4F36-8904-3EC3CD995C9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811CE8B3-4870-46B3-82FC-3097353F2F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8DD29E2D-1108-454A-9EB4-54AC1522E7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9AB37BAC-E675-4A8B-90E4-3AE7333BD24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5A23A8B6-B56E-4F6C-AB01-5E68E756DA8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BD863F88-0D9F-4318-96F1-009C6952E6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F376CBDC-045F-4A0A-A830-31E79DA7C4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一般廃棄物処理施設】&#10;有形固定資産減価償却率グラフ枠">
          <a:extLst>
            <a:ext uri="{FF2B5EF4-FFF2-40B4-BE49-F238E27FC236}">
              <a16:creationId xmlns:a16="http://schemas.microsoft.com/office/drawing/2014/main" id="{14101CF6-2622-4FDD-AEC1-E6F1884796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68580</xdr:rowOff>
    </xdr:from>
    <xdr:to>
      <xdr:col>85</xdr:col>
      <xdr:colOff>126364</xdr:colOff>
      <xdr:row>41</xdr:row>
      <xdr:rowOff>30480</xdr:rowOff>
    </xdr:to>
    <xdr:cxnSp macro="">
      <xdr:nvCxnSpPr>
        <xdr:cNvPr id="486" name="直線コネクタ 485">
          <a:extLst>
            <a:ext uri="{FF2B5EF4-FFF2-40B4-BE49-F238E27FC236}">
              <a16:creationId xmlns:a16="http://schemas.microsoft.com/office/drawing/2014/main" id="{2635B713-381E-4B7E-A9C8-F84CB0D3A087}"/>
            </a:ext>
          </a:extLst>
        </xdr:cNvPr>
        <xdr:cNvCxnSpPr/>
      </xdr:nvCxnSpPr>
      <xdr:spPr>
        <a:xfrm flipV="1">
          <a:off x="16318864" y="606933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34307</xdr:rowOff>
    </xdr:from>
    <xdr:ext cx="405111" cy="259045"/>
    <xdr:sp macro="" textlink="">
      <xdr:nvSpPr>
        <xdr:cNvPr id="487" name="【一般廃棄物処理施設】&#10;有形固定資産減価償却率最小値テキスト">
          <a:extLst>
            <a:ext uri="{FF2B5EF4-FFF2-40B4-BE49-F238E27FC236}">
              <a16:creationId xmlns:a16="http://schemas.microsoft.com/office/drawing/2014/main" id="{6D4F4B17-7932-4586-9AAB-F9A67FC9059B}"/>
            </a:ext>
          </a:extLst>
        </xdr:cNvPr>
        <xdr:cNvSpPr txBox="1"/>
      </xdr:nvSpPr>
      <xdr:spPr>
        <a:xfrm>
          <a:off x="16357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30480</xdr:rowOff>
    </xdr:from>
    <xdr:to>
      <xdr:col>86</xdr:col>
      <xdr:colOff>25400</xdr:colOff>
      <xdr:row>41</xdr:row>
      <xdr:rowOff>30480</xdr:rowOff>
    </xdr:to>
    <xdr:cxnSp macro="">
      <xdr:nvCxnSpPr>
        <xdr:cNvPr id="488" name="直線コネクタ 487">
          <a:extLst>
            <a:ext uri="{FF2B5EF4-FFF2-40B4-BE49-F238E27FC236}">
              <a16:creationId xmlns:a16="http://schemas.microsoft.com/office/drawing/2014/main" id="{6717427B-1387-4B4A-B6CA-992D62533A88}"/>
            </a:ext>
          </a:extLst>
        </xdr:cNvPr>
        <xdr:cNvCxnSpPr/>
      </xdr:nvCxnSpPr>
      <xdr:spPr>
        <a:xfrm>
          <a:off x="16230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15257</xdr:rowOff>
    </xdr:from>
    <xdr:ext cx="405111" cy="259045"/>
    <xdr:sp macro="" textlink="">
      <xdr:nvSpPr>
        <xdr:cNvPr id="489" name="【一般廃棄物処理施設】&#10;有形固定資産減価償却率最大値テキスト">
          <a:extLst>
            <a:ext uri="{FF2B5EF4-FFF2-40B4-BE49-F238E27FC236}">
              <a16:creationId xmlns:a16="http://schemas.microsoft.com/office/drawing/2014/main" id="{7E2F7752-346E-4754-AF3F-5C4BFBD433EE}"/>
            </a:ext>
          </a:extLst>
        </xdr:cNvPr>
        <xdr:cNvSpPr txBox="1"/>
      </xdr:nvSpPr>
      <xdr:spPr>
        <a:xfrm>
          <a:off x="16357600"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68580</xdr:rowOff>
    </xdr:from>
    <xdr:to>
      <xdr:col>86</xdr:col>
      <xdr:colOff>25400</xdr:colOff>
      <xdr:row>35</xdr:row>
      <xdr:rowOff>68580</xdr:rowOff>
    </xdr:to>
    <xdr:cxnSp macro="">
      <xdr:nvCxnSpPr>
        <xdr:cNvPr id="490" name="直線コネクタ 489">
          <a:extLst>
            <a:ext uri="{FF2B5EF4-FFF2-40B4-BE49-F238E27FC236}">
              <a16:creationId xmlns:a16="http://schemas.microsoft.com/office/drawing/2014/main" id="{79C1ED41-0D0F-4756-B8AA-5ED66EDB47B8}"/>
            </a:ext>
          </a:extLst>
        </xdr:cNvPr>
        <xdr:cNvCxnSpPr/>
      </xdr:nvCxnSpPr>
      <xdr:spPr>
        <a:xfrm>
          <a:off x="16230600" y="606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491" name="【一般廃棄物処理施設】&#10;有形固定資産減価償却率平均値テキスト">
          <a:extLst>
            <a:ext uri="{FF2B5EF4-FFF2-40B4-BE49-F238E27FC236}">
              <a16:creationId xmlns:a16="http://schemas.microsoft.com/office/drawing/2014/main" id="{DD2286D6-A22E-4B83-B35C-0120A0AFA32D}"/>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92" name="フローチャート: 判断 491">
          <a:extLst>
            <a:ext uri="{FF2B5EF4-FFF2-40B4-BE49-F238E27FC236}">
              <a16:creationId xmlns:a16="http://schemas.microsoft.com/office/drawing/2014/main" id="{BD241B56-F63F-46CA-B257-0AEDF4373AD0}"/>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12065</xdr:rowOff>
    </xdr:from>
    <xdr:to>
      <xdr:col>81</xdr:col>
      <xdr:colOff>101600</xdr:colOff>
      <xdr:row>38</xdr:row>
      <xdr:rowOff>113665</xdr:rowOff>
    </xdr:to>
    <xdr:sp macro="" textlink="">
      <xdr:nvSpPr>
        <xdr:cNvPr id="493" name="フローチャート: 判断 492">
          <a:extLst>
            <a:ext uri="{FF2B5EF4-FFF2-40B4-BE49-F238E27FC236}">
              <a16:creationId xmlns:a16="http://schemas.microsoft.com/office/drawing/2014/main" id="{13DA0C02-DF6B-4671-8924-9A80D87017CD}"/>
            </a:ext>
          </a:extLst>
        </xdr:cNvPr>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94" name="フローチャート: 判断 493">
          <a:extLst>
            <a:ext uri="{FF2B5EF4-FFF2-40B4-BE49-F238E27FC236}">
              <a16:creationId xmlns:a16="http://schemas.microsoft.com/office/drawing/2014/main" id="{29A5A802-CCC5-478C-B8AA-09646241C77C}"/>
            </a:ext>
          </a:extLst>
        </xdr:cNvPr>
        <xdr:cNvSpPr/>
      </xdr:nvSpPr>
      <xdr:spPr>
        <a:xfrm>
          <a:off x="14541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495" name="フローチャート: 判断 494">
          <a:extLst>
            <a:ext uri="{FF2B5EF4-FFF2-40B4-BE49-F238E27FC236}">
              <a16:creationId xmlns:a16="http://schemas.microsoft.com/office/drawing/2014/main" id="{92F1D01C-E34E-4154-B321-3C7FCCD7EE01}"/>
            </a:ext>
          </a:extLst>
        </xdr:cNvPr>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496" name="フローチャート: 判断 495">
          <a:extLst>
            <a:ext uri="{FF2B5EF4-FFF2-40B4-BE49-F238E27FC236}">
              <a16:creationId xmlns:a16="http://schemas.microsoft.com/office/drawing/2014/main" id="{BA92FB59-8CCD-437E-AC7B-ADE2A36F70E5}"/>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AC43D288-B4AF-47EC-BF08-19E88D1E662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AEE4EEEA-677C-4089-9FF4-FBE5B495BE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C97720F6-1CD0-4BCB-A94E-FC64E7E27A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A06760DD-EDE2-41F1-839C-348FA4208B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EFC7D510-D289-44D0-93B6-17F02EC997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02" name="楕円 501">
          <a:extLst>
            <a:ext uri="{FF2B5EF4-FFF2-40B4-BE49-F238E27FC236}">
              <a16:creationId xmlns:a16="http://schemas.microsoft.com/office/drawing/2014/main" id="{F17B2720-7720-480D-BAC0-6E9FE5606A8B}"/>
            </a:ext>
          </a:extLst>
        </xdr:cNvPr>
        <xdr:cNvSpPr/>
      </xdr:nvSpPr>
      <xdr:spPr>
        <a:xfrm>
          <a:off x="16268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124477</xdr:rowOff>
    </xdr:from>
    <xdr:ext cx="405111" cy="259045"/>
    <xdr:sp macro="" textlink="">
      <xdr:nvSpPr>
        <xdr:cNvPr id="503" name="【一般廃棄物処理施設】&#10;有形固定資産減価償却率該当値テキスト">
          <a:extLst>
            <a:ext uri="{FF2B5EF4-FFF2-40B4-BE49-F238E27FC236}">
              <a16:creationId xmlns:a16="http://schemas.microsoft.com/office/drawing/2014/main" id="{0B13638C-428C-47D6-8126-7E3C04FC8238}"/>
            </a:ext>
          </a:extLst>
        </xdr:cNvPr>
        <xdr:cNvSpPr txBox="1"/>
      </xdr:nvSpPr>
      <xdr:spPr>
        <a:xfrm>
          <a:off x="163576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04" name="楕円 503">
          <a:extLst>
            <a:ext uri="{FF2B5EF4-FFF2-40B4-BE49-F238E27FC236}">
              <a16:creationId xmlns:a16="http://schemas.microsoft.com/office/drawing/2014/main" id="{2BC05F96-CB1C-40D1-920D-005D61C7F1D2}"/>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37</xdr:row>
      <xdr:rowOff>152400</xdr:rowOff>
    </xdr:to>
    <xdr:cxnSp macro="">
      <xdr:nvCxnSpPr>
        <xdr:cNvPr id="505" name="直線コネクタ 504">
          <a:extLst>
            <a:ext uri="{FF2B5EF4-FFF2-40B4-BE49-F238E27FC236}">
              <a16:creationId xmlns:a16="http://schemas.microsoft.com/office/drawing/2014/main" id="{0E1075A4-A26B-40B6-8E52-7DFEA8D9FD28}"/>
            </a:ext>
          </a:extLst>
        </xdr:cNvPr>
        <xdr:cNvCxnSpPr/>
      </xdr:nvCxnSpPr>
      <xdr:spPr>
        <a:xfrm>
          <a:off x="15481300" y="6450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506" name="楕円 505">
          <a:extLst>
            <a:ext uri="{FF2B5EF4-FFF2-40B4-BE49-F238E27FC236}">
              <a16:creationId xmlns:a16="http://schemas.microsoft.com/office/drawing/2014/main" id="{6AC71335-868F-42EB-B013-2148FF30461D}"/>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106680</xdr:rowOff>
    </xdr:to>
    <xdr:cxnSp macro="">
      <xdr:nvCxnSpPr>
        <xdr:cNvPr id="507" name="直線コネクタ 506">
          <a:extLst>
            <a:ext uri="{FF2B5EF4-FFF2-40B4-BE49-F238E27FC236}">
              <a16:creationId xmlns:a16="http://schemas.microsoft.com/office/drawing/2014/main" id="{433E6EAF-2212-43C2-8AED-89B3938F7AA4}"/>
            </a:ext>
          </a:extLst>
        </xdr:cNvPr>
        <xdr:cNvCxnSpPr/>
      </xdr:nvCxnSpPr>
      <xdr:spPr>
        <a:xfrm>
          <a:off x="14592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508" name="楕円 507">
          <a:extLst>
            <a:ext uri="{FF2B5EF4-FFF2-40B4-BE49-F238E27FC236}">
              <a16:creationId xmlns:a16="http://schemas.microsoft.com/office/drawing/2014/main" id="{AF573EC4-36B5-4047-BD44-3E67A43D16FC}"/>
            </a:ext>
          </a:extLst>
        </xdr:cNvPr>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37</xdr:row>
      <xdr:rowOff>59055</xdr:rowOff>
    </xdr:to>
    <xdr:cxnSp macro="">
      <xdr:nvCxnSpPr>
        <xdr:cNvPr id="509" name="直線コネクタ 508">
          <a:extLst>
            <a:ext uri="{FF2B5EF4-FFF2-40B4-BE49-F238E27FC236}">
              <a16:creationId xmlns:a16="http://schemas.microsoft.com/office/drawing/2014/main" id="{E252B605-2FFD-40AB-94F3-915E9C3EE91F}"/>
            </a:ext>
          </a:extLst>
        </xdr:cNvPr>
        <xdr:cNvCxnSpPr/>
      </xdr:nvCxnSpPr>
      <xdr:spPr>
        <a:xfrm>
          <a:off x="13703300" y="6109335"/>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92075</xdr:rowOff>
    </xdr:from>
    <xdr:to>
      <xdr:col>67</xdr:col>
      <xdr:colOff>101600</xdr:colOff>
      <xdr:row>35</xdr:row>
      <xdr:rowOff>22225</xdr:rowOff>
    </xdr:to>
    <xdr:sp macro="" textlink="">
      <xdr:nvSpPr>
        <xdr:cNvPr id="510" name="楕円 509">
          <a:extLst>
            <a:ext uri="{FF2B5EF4-FFF2-40B4-BE49-F238E27FC236}">
              <a16:creationId xmlns:a16="http://schemas.microsoft.com/office/drawing/2014/main" id="{7073E26A-73A9-4898-9A24-7E70B9AD34AF}"/>
            </a:ext>
          </a:extLst>
        </xdr:cNvPr>
        <xdr:cNvSpPr/>
      </xdr:nvSpPr>
      <xdr:spPr>
        <a:xfrm>
          <a:off x="12763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142875</xdr:rowOff>
    </xdr:from>
    <xdr:to>
      <xdr:col>71</xdr:col>
      <xdr:colOff>177800</xdr:colOff>
      <xdr:row>35</xdr:row>
      <xdr:rowOff>108585</xdr:rowOff>
    </xdr:to>
    <xdr:cxnSp macro="">
      <xdr:nvCxnSpPr>
        <xdr:cNvPr id="511" name="直線コネクタ 510">
          <a:extLst>
            <a:ext uri="{FF2B5EF4-FFF2-40B4-BE49-F238E27FC236}">
              <a16:creationId xmlns:a16="http://schemas.microsoft.com/office/drawing/2014/main" id="{02DFA0ED-6D77-442E-92FE-5788D51A8826}"/>
            </a:ext>
          </a:extLst>
        </xdr:cNvPr>
        <xdr:cNvCxnSpPr/>
      </xdr:nvCxnSpPr>
      <xdr:spPr>
        <a:xfrm>
          <a:off x="12814300" y="597217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104792</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9FCCA23B-4CA3-4443-99AC-6B0107C651D3}"/>
            </a:ext>
          </a:extLst>
        </xdr:cNvPr>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E5562022-B9BF-4226-B0FC-DEF1D9F6625E}"/>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191F6585-A376-42CB-9A9E-47955064CAF6}"/>
            </a:ext>
          </a:extLst>
        </xdr:cNvPr>
        <xdr:cNvSpPr txBox="1"/>
      </xdr:nvSpPr>
      <xdr:spPr>
        <a:xfrm>
          <a:off x="13500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F3129674-700C-49E0-A48C-123BF151F579}"/>
            </a:ext>
          </a:extLst>
        </xdr:cNvPr>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2557</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0C175D7D-9F84-4673-B7F0-9DD00E6833B5}"/>
            </a:ext>
          </a:extLst>
        </xdr:cNvPr>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C3289BBA-B4B3-4721-B00D-7D4B9C5F80E2}"/>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D275D7C2-25A5-4068-BFBF-E4B269AFE776}"/>
            </a:ext>
          </a:extLst>
        </xdr:cNvPr>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38752</xdr:rowOff>
    </xdr:from>
    <xdr:ext cx="405111" cy="259045"/>
    <xdr:sp macro="" textlink="">
      <xdr:nvSpPr>
        <xdr:cNvPr id="519" name="n_4mainValue【一般廃棄物処理施設】&#10;有形固定資産減価償却率">
          <a:extLst>
            <a:ext uri="{FF2B5EF4-FFF2-40B4-BE49-F238E27FC236}">
              <a16:creationId xmlns:a16="http://schemas.microsoft.com/office/drawing/2014/main" id="{125DBFA1-DEA6-4069-8593-FD5FF80407BD}"/>
            </a:ext>
          </a:extLst>
        </xdr:cNvPr>
        <xdr:cNvSpPr txBox="1"/>
      </xdr:nvSpPr>
      <xdr:spPr>
        <a:xfrm>
          <a:off x="12611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58D801EB-6E4F-4772-BF31-81DD99B936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82CC2A16-F340-43BC-917E-945736842B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FF705379-7D6C-4CC8-85D1-88ABF68406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73D92EE6-2090-4180-B0CA-148F112B20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12C7DB20-3330-4EE8-AA24-41AA208432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4C7C0B7E-9366-4392-9B7D-416FB644EC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24C9C04E-1FA9-424B-BCB5-8D8FC657BA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1CB70785-6779-46C1-8341-E05D2E3A0A7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8D44DF80-0778-4C98-8B74-A117F5919D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4D564044-C3F6-4FD8-9BDE-B98A0171ED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95C9C76B-018D-467B-A678-EBB15EEC86D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E91EF907-0600-4056-B5D4-0DC5A19EDEE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F1BB5DD6-A9ED-4DBF-AA14-CD075664F94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68C1739A-C983-47E7-9ADA-952893BCB00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C25EB1F1-1AFC-4A6C-A6D9-B199FD8D02F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ED002D6A-888C-48A9-8960-2C4B3F4AD21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B02ED5B2-BA3F-463F-A395-30AFDACB51E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B1CBB970-21A3-438F-B5A3-ADD0C5D4533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172143E8-7D4B-49EF-9029-93692A54C7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8B006D94-25EB-4DB4-ADC9-F10C31E61F6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A885AC0E-0440-4EB9-AFF3-62D701DDB1D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41" name="直線コネクタ 540">
          <a:extLst>
            <a:ext uri="{FF2B5EF4-FFF2-40B4-BE49-F238E27FC236}">
              <a16:creationId xmlns:a16="http://schemas.microsoft.com/office/drawing/2014/main" id="{8BF56D4A-9973-4325-BAF2-E11898D15500}"/>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42" name="【一般廃棄物処理施設】&#10;一人当たり有形固定資産（償却資産）額最小値テキスト">
          <a:extLst>
            <a:ext uri="{FF2B5EF4-FFF2-40B4-BE49-F238E27FC236}">
              <a16:creationId xmlns:a16="http://schemas.microsoft.com/office/drawing/2014/main" id="{00726AF2-D6B5-4E05-825A-49931E13FE14}"/>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43" name="直線コネクタ 542">
          <a:extLst>
            <a:ext uri="{FF2B5EF4-FFF2-40B4-BE49-F238E27FC236}">
              <a16:creationId xmlns:a16="http://schemas.microsoft.com/office/drawing/2014/main" id="{01A62841-4A89-4641-B6A0-84B818C42B12}"/>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6BC07C21-0F68-4D33-9315-AA924AC79D99}"/>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45" name="直線コネクタ 544">
          <a:extLst>
            <a:ext uri="{FF2B5EF4-FFF2-40B4-BE49-F238E27FC236}">
              <a16:creationId xmlns:a16="http://schemas.microsoft.com/office/drawing/2014/main" id="{5583940E-A4C7-49B3-938D-C6F2A41A53C1}"/>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FB5C0296-A3B3-48CD-97A8-4BF31EADD40D}"/>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47" name="フローチャート: 判断 546">
          <a:extLst>
            <a:ext uri="{FF2B5EF4-FFF2-40B4-BE49-F238E27FC236}">
              <a16:creationId xmlns:a16="http://schemas.microsoft.com/office/drawing/2014/main" id="{53691779-CF7D-453A-9246-839C2D2A0948}"/>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48" name="フローチャート: 判断 547">
          <a:extLst>
            <a:ext uri="{FF2B5EF4-FFF2-40B4-BE49-F238E27FC236}">
              <a16:creationId xmlns:a16="http://schemas.microsoft.com/office/drawing/2014/main" id="{6AA5E56F-9DE6-4B34-AFD7-CBB2AFD5CA4A}"/>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49" name="フローチャート: 判断 548">
          <a:extLst>
            <a:ext uri="{FF2B5EF4-FFF2-40B4-BE49-F238E27FC236}">
              <a16:creationId xmlns:a16="http://schemas.microsoft.com/office/drawing/2014/main" id="{9FE15E42-DD53-4B0D-AB31-7AA0D5306D79}"/>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50" name="フローチャート: 判断 549">
          <a:extLst>
            <a:ext uri="{FF2B5EF4-FFF2-40B4-BE49-F238E27FC236}">
              <a16:creationId xmlns:a16="http://schemas.microsoft.com/office/drawing/2014/main" id="{8470CB91-2B8A-4F2B-B8A5-CB8320BCDD51}"/>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551" name="フローチャート: 判断 550">
          <a:extLst>
            <a:ext uri="{FF2B5EF4-FFF2-40B4-BE49-F238E27FC236}">
              <a16:creationId xmlns:a16="http://schemas.microsoft.com/office/drawing/2014/main" id="{1232053F-E6F2-4740-A790-54FD62076796}"/>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7B26C490-C503-4D23-9BDE-49F7B4D442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603259E2-AAFB-4ABF-9B02-FC2ED6939E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8A26ADE9-340F-4F7E-9EDB-69FDBA0CF8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6908D1AB-DFCD-4CC2-8000-9D9E5A34B9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F3012AB-6E02-4202-B2EA-108A5FECDC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137656</xdr:rowOff>
    </xdr:from>
    <xdr:to>
      <xdr:col>116</xdr:col>
      <xdr:colOff>114300</xdr:colOff>
      <xdr:row>41</xdr:row>
      <xdr:rowOff>67806</xdr:rowOff>
    </xdr:to>
    <xdr:sp macro="" textlink="">
      <xdr:nvSpPr>
        <xdr:cNvPr id="557" name="楕円 556">
          <a:extLst>
            <a:ext uri="{FF2B5EF4-FFF2-40B4-BE49-F238E27FC236}">
              <a16:creationId xmlns:a16="http://schemas.microsoft.com/office/drawing/2014/main" id="{37E63CB2-0454-4F7D-B279-49ED73724F82}"/>
            </a:ext>
          </a:extLst>
        </xdr:cNvPr>
        <xdr:cNvSpPr/>
      </xdr:nvSpPr>
      <xdr:spPr>
        <a:xfrm>
          <a:off x="22110700" y="6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52583</xdr:rowOff>
    </xdr:from>
    <xdr:ext cx="534377" cy="259045"/>
    <xdr:sp macro="" textlink="">
      <xdr:nvSpPr>
        <xdr:cNvPr id="558" name="【一般廃棄物処理施設】&#10;一人当たり有形固定資産（償却資産）額該当値テキスト">
          <a:extLst>
            <a:ext uri="{FF2B5EF4-FFF2-40B4-BE49-F238E27FC236}">
              <a16:creationId xmlns:a16="http://schemas.microsoft.com/office/drawing/2014/main" id="{B5CC01F9-18B8-4419-B842-8AAC91AF5B98}"/>
            </a:ext>
          </a:extLst>
        </xdr:cNvPr>
        <xdr:cNvSpPr txBox="1"/>
      </xdr:nvSpPr>
      <xdr:spPr>
        <a:xfrm>
          <a:off x="22199600" y="69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139888</xdr:rowOff>
    </xdr:from>
    <xdr:to>
      <xdr:col>112</xdr:col>
      <xdr:colOff>38100</xdr:colOff>
      <xdr:row>41</xdr:row>
      <xdr:rowOff>70038</xdr:rowOff>
    </xdr:to>
    <xdr:sp macro="" textlink="">
      <xdr:nvSpPr>
        <xdr:cNvPr id="559" name="楕円 558">
          <a:extLst>
            <a:ext uri="{FF2B5EF4-FFF2-40B4-BE49-F238E27FC236}">
              <a16:creationId xmlns:a16="http://schemas.microsoft.com/office/drawing/2014/main" id="{87088A2D-352A-4FEA-A6F5-3BB6ADBED823}"/>
            </a:ext>
          </a:extLst>
        </xdr:cNvPr>
        <xdr:cNvSpPr/>
      </xdr:nvSpPr>
      <xdr:spPr>
        <a:xfrm>
          <a:off x="21272500" y="69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17006</xdr:rowOff>
    </xdr:from>
    <xdr:to>
      <xdr:col>116</xdr:col>
      <xdr:colOff>63500</xdr:colOff>
      <xdr:row>41</xdr:row>
      <xdr:rowOff>19238</xdr:rowOff>
    </xdr:to>
    <xdr:cxnSp macro="">
      <xdr:nvCxnSpPr>
        <xdr:cNvPr id="560" name="直線コネクタ 559">
          <a:extLst>
            <a:ext uri="{FF2B5EF4-FFF2-40B4-BE49-F238E27FC236}">
              <a16:creationId xmlns:a16="http://schemas.microsoft.com/office/drawing/2014/main" id="{0932D2DB-DCA7-46F0-937E-373D526395D8}"/>
            </a:ext>
          </a:extLst>
        </xdr:cNvPr>
        <xdr:cNvCxnSpPr/>
      </xdr:nvCxnSpPr>
      <xdr:spPr>
        <a:xfrm flipV="1">
          <a:off x="21323300" y="7046456"/>
          <a:ext cx="8382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140372</xdr:rowOff>
    </xdr:from>
    <xdr:to>
      <xdr:col>107</xdr:col>
      <xdr:colOff>101600</xdr:colOff>
      <xdr:row>41</xdr:row>
      <xdr:rowOff>70522</xdr:rowOff>
    </xdr:to>
    <xdr:sp macro="" textlink="">
      <xdr:nvSpPr>
        <xdr:cNvPr id="561" name="楕円 560">
          <a:extLst>
            <a:ext uri="{FF2B5EF4-FFF2-40B4-BE49-F238E27FC236}">
              <a16:creationId xmlns:a16="http://schemas.microsoft.com/office/drawing/2014/main" id="{D165EEDC-7445-4E55-A804-5C000EC2E7F9}"/>
            </a:ext>
          </a:extLst>
        </xdr:cNvPr>
        <xdr:cNvSpPr/>
      </xdr:nvSpPr>
      <xdr:spPr>
        <a:xfrm>
          <a:off x="20383500" y="69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19238</xdr:rowOff>
    </xdr:from>
    <xdr:to>
      <xdr:col>111</xdr:col>
      <xdr:colOff>177800</xdr:colOff>
      <xdr:row>41</xdr:row>
      <xdr:rowOff>19722</xdr:rowOff>
    </xdr:to>
    <xdr:cxnSp macro="">
      <xdr:nvCxnSpPr>
        <xdr:cNvPr id="562" name="直線コネクタ 561">
          <a:extLst>
            <a:ext uri="{FF2B5EF4-FFF2-40B4-BE49-F238E27FC236}">
              <a16:creationId xmlns:a16="http://schemas.microsoft.com/office/drawing/2014/main" id="{63C08F0B-DA0F-4AA2-B07D-14BB15408008}"/>
            </a:ext>
          </a:extLst>
        </xdr:cNvPr>
        <xdr:cNvCxnSpPr/>
      </xdr:nvCxnSpPr>
      <xdr:spPr>
        <a:xfrm flipV="1">
          <a:off x="20434300" y="7048688"/>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11732</xdr:rowOff>
    </xdr:from>
    <xdr:to>
      <xdr:col>102</xdr:col>
      <xdr:colOff>165100</xdr:colOff>
      <xdr:row>41</xdr:row>
      <xdr:rowOff>113332</xdr:rowOff>
    </xdr:to>
    <xdr:sp macro="" textlink="">
      <xdr:nvSpPr>
        <xdr:cNvPr id="563" name="楕円 562">
          <a:extLst>
            <a:ext uri="{FF2B5EF4-FFF2-40B4-BE49-F238E27FC236}">
              <a16:creationId xmlns:a16="http://schemas.microsoft.com/office/drawing/2014/main" id="{5C4B40D3-1D00-4102-98CD-7C87715C9011}"/>
            </a:ext>
          </a:extLst>
        </xdr:cNvPr>
        <xdr:cNvSpPr/>
      </xdr:nvSpPr>
      <xdr:spPr>
        <a:xfrm>
          <a:off x="19494500" y="70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19722</xdr:rowOff>
    </xdr:from>
    <xdr:to>
      <xdr:col>107</xdr:col>
      <xdr:colOff>50800</xdr:colOff>
      <xdr:row>41</xdr:row>
      <xdr:rowOff>62532</xdr:rowOff>
    </xdr:to>
    <xdr:cxnSp macro="">
      <xdr:nvCxnSpPr>
        <xdr:cNvPr id="564" name="直線コネクタ 563">
          <a:extLst>
            <a:ext uri="{FF2B5EF4-FFF2-40B4-BE49-F238E27FC236}">
              <a16:creationId xmlns:a16="http://schemas.microsoft.com/office/drawing/2014/main" id="{9FE91B21-359C-4C70-BF23-41C9B7F4228F}"/>
            </a:ext>
          </a:extLst>
        </xdr:cNvPr>
        <xdr:cNvCxnSpPr/>
      </xdr:nvCxnSpPr>
      <xdr:spPr>
        <a:xfrm flipV="1">
          <a:off x="19545300" y="7049172"/>
          <a:ext cx="889000" cy="4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51790</xdr:rowOff>
    </xdr:from>
    <xdr:to>
      <xdr:col>98</xdr:col>
      <xdr:colOff>38100</xdr:colOff>
      <xdr:row>41</xdr:row>
      <xdr:rowOff>153390</xdr:rowOff>
    </xdr:to>
    <xdr:sp macro="" textlink="">
      <xdr:nvSpPr>
        <xdr:cNvPr id="565" name="楕円 564">
          <a:extLst>
            <a:ext uri="{FF2B5EF4-FFF2-40B4-BE49-F238E27FC236}">
              <a16:creationId xmlns:a16="http://schemas.microsoft.com/office/drawing/2014/main" id="{E82F10E5-F115-4ACD-B0B0-A82A2A8A3D4B}"/>
            </a:ext>
          </a:extLst>
        </xdr:cNvPr>
        <xdr:cNvSpPr/>
      </xdr:nvSpPr>
      <xdr:spPr>
        <a:xfrm>
          <a:off x="18605500" y="70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62532</xdr:rowOff>
    </xdr:from>
    <xdr:to>
      <xdr:col>102</xdr:col>
      <xdr:colOff>114300</xdr:colOff>
      <xdr:row>41</xdr:row>
      <xdr:rowOff>102590</xdr:rowOff>
    </xdr:to>
    <xdr:cxnSp macro="">
      <xdr:nvCxnSpPr>
        <xdr:cNvPr id="566" name="直線コネクタ 565">
          <a:extLst>
            <a:ext uri="{FF2B5EF4-FFF2-40B4-BE49-F238E27FC236}">
              <a16:creationId xmlns:a16="http://schemas.microsoft.com/office/drawing/2014/main" id="{E430C8D0-40BA-4A99-88AF-6C2223CF60DE}"/>
            </a:ext>
          </a:extLst>
        </xdr:cNvPr>
        <xdr:cNvCxnSpPr/>
      </xdr:nvCxnSpPr>
      <xdr:spPr>
        <a:xfrm flipV="1">
          <a:off x="18656300" y="7091982"/>
          <a:ext cx="889000" cy="4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67" name="n_1aveValue【一般廃棄物処理施設】&#10;一人当たり有形固定資産（償却資産）額">
          <a:extLst>
            <a:ext uri="{FF2B5EF4-FFF2-40B4-BE49-F238E27FC236}">
              <a16:creationId xmlns:a16="http://schemas.microsoft.com/office/drawing/2014/main" id="{58344657-5FF5-4859-B0C7-5D141245A310}"/>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68" name="n_2aveValue【一般廃棄物処理施設】&#10;一人当たり有形固定資産（償却資産）額">
          <a:extLst>
            <a:ext uri="{FF2B5EF4-FFF2-40B4-BE49-F238E27FC236}">
              <a16:creationId xmlns:a16="http://schemas.microsoft.com/office/drawing/2014/main" id="{19C86CA0-FB41-40AD-A6D1-6037F73D52C9}"/>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69" name="n_3aveValue【一般廃棄物処理施設】&#10;一人当たり有形固定資産（償却資産）額">
          <a:extLst>
            <a:ext uri="{FF2B5EF4-FFF2-40B4-BE49-F238E27FC236}">
              <a16:creationId xmlns:a16="http://schemas.microsoft.com/office/drawing/2014/main" id="{870D87FA-5337-47D4-9615-B3F963245298}"/>
            </a:ext>
          </a:extLst>
        </xdr:cNvPr>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60972</xdr:rowOff>
    </xdr:from>
    <xdr:ext cx="599010" cy="259045"/>
    <xdr:sp macro="" textlink="">
      <xdr:nvSpPr>
        <xdr:cNvPr id="570" name="n_4aveValue【一般廃棄物処理施設】&#10;一人当たり有形固定資産（償却資産）額">
          <a:extLst>
            <a:ext uri="{FF2B5EF4-FFF2-40B4-BE49-F238E27FC236}">
              <a16:creationId xmlns:a16="http://schemas.microsoft.com/office/drawing/2014/main" id="{B533F1B9-383F-488C-8A51-DE4E7260FB0A}"/>
            </a:ext>
          </a:extLst>
        </xdr:cNvPr>
        <xdr:cNvSpPr txBox="1"/>
      </xdr:nvSpPr>
      <xdr:spPr>
        <a:xfrm>
          <a:off x="183567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61165</xdr:rowOff>
    </xdr:from>
    <xdr:ext cx="534377" cy="259045"/>
    <xdr:sp macro="" textlink="">
      <xdr:nvSpPr>
        <xdr:cNvPr id="571" name="n_1mainValue【一般廃棄物処理施設】&#10;一人当たり有形固定資産（償却資産）額">
          <a:extLst>
            <a:ext uri="{FF2B5EF4-FFF2-40B4-BE49-F238E27FC236}">
              <a16:creationId xmlns:a16="http://schemas.microsoft.com/office/drawing/2014/main" id="{CE953D11-1D14-473B-9432-D24E319F71D6}"/>
            </a:ext>
          </a:extLst>
        </xdr:cNvPr>
        <xdr:cNvSpPr txBox="1"/>
      </xdr:nvSpPr>
      <xdr:spPr>
        <a:xfrm>
          <a:off x="21043411" y="70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61649</xdr:rowOff>
    </xdr:from>
    <xdr:ext cx="534377" cy="259045"/>
    <xdr:sp macro="" textlink="">
      <xdr:nvSpPr>
        <xdr:cNvPr id="572" name="n_2mainValue【一般廃棄物処理施設】&#10;一人当たり有形固定資産（償却資産）額">
          <a:extLst>
            <a:ext uri="{FF2B5EF4-FFF2-40B4-BE49-F238E27FC236}">
              <a16:creationId xmlns:a16="http://schemas.microsoft.com/office/drawing/2014/main" id="{05B7228A-9C44-4FF7-AA46-99ED4CF1221D}"/>
            </a:ext>
          </a:extLst>
        </xdr:cNvPr>
        <xdr:cNvSpPr txBox="1"/>
      </xdr:nvSpPr>
      <xdr:spPr>
        <a:xfrm>
          <a:off x="20167111" y="70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104459</xdr:rowOff>
    </xdr:from>
    <xdr:ext cx="534377" cy="259045"/>
    <xdr:sp macro="" textlink="">
      <xdr:nvSpPr>
        <xdr:cNvPr id="573" name="n_3mainValue【一般廃棄物処理施設】&#10;一人当たり有形固定資産（償却資産）額">
          <a:extLst>
            <a:ext uri="{FF2B5EF4-FFF2-40B4-BE49-F238E27FC236}">
              <a16:creationId xmlns:a16="http://schemas.microsoft.com/office/drawing/2014/main" id="{5BEB383C-1D0E-40C7-B282-FC5607DFA317}"/>
            </a:ext>
          </a:extLst>
        </xdr:cNvPr>
        <xdr:cNvSpPr txBox="1"/>
      </xdr:nvSpPr>
      <xdr:spPr>
        <a:xfrm>
          <a:off x="19278111" y="71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144517</xdr:rowOff>
    </xdr:from>
    <xdr:ext cx="534377" cy="259045"/>
    <xdr:sp macro="" textlink="">
      <xdr:nvSpPr>
        <xdr:cNvPr id="574" name="n_4mainValue【一般廃棄物処理施設】&#10;一人当たり有形固定資産（償却資産）額">
          <a:extLst>
            <a:ext uri="{FF2B5EF4-FFF2-40B4-BE49-F238E27FC236}">
              <a16:creationId xmlns:a16="http://schemas.microsoft.com/office/drawing/2014/main" id="{0FF9F031-CF71-4399-B0A1-E37A9B5B20D3}"/>
            </a:ext>
          </a:extLst>
        </xdr:cNvPr>
        <xdr:cNvSpPr txBox="1"/>
      </xdr:nvSpPr>
      <xdr:spPr>
        <a:xfrm>
          <a:off x="18389111" y="71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83D527BF-0DCE-4AB8-A38A-5A15060C89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D75424EE-C9B1-447F-AE63-34D12CF400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18C70503-25D7-4261-866D-D6F491D366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4830D47C-0298-408D-BF74-F5063F73AB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BA5FFB07-2756-4330-A5BA-DB529ED214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ECECFCF5-14B0-4560-B3DD-17BDE4AC6F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3635D8CB-6F8F-4681-AF30-5A84D432BF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11BE6672-8809-42D9-8DEA-66F0190C43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91757C07-EB67-407F-8431-1AB7C525BE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CE5A4F68-6337-4D96-A97E-0850EAA5A4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D547018A-6C12-44EC-A537-1B1E8055E1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6" name="直線コネクタ 585">
          <a:extLst>
            <a:ext uri="{FF2B5EF4-FFF2-40B4-BE49-F238E27FC236}">
              <a16:creationId xmlns:a16="http://schemas.microsoft.com/office/drawing/2014/main" id="{C0EF2E4E-2119-4DE3-82E4-32CAA4467FF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7" name="テキスト ボックス 586">
          <a:extLst>
            <a:ext uri="{FF2B5EF4-FFF2-40B4-BE49-F238E27FC236}">
              <a16:creationId xmlns:a16="http://schemas.microsoft.com/office/drawing/2014/main" id="{583A88F7-C85B-4B8F-8A7B-CB3C664DF1F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8" name="直線コネクタ 587">
          <a:extLst>
            <a:ext uri="{FF2B5EF4-FFF2-40B4-BE49-F238E27FC236}">
              <a16:creationId xmlns:a16="http://schemas.microsoft.com/office/drawing/2014/main" id="{6C9898E1-268B-4428-A60D-C00843FCD7B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9" name="テキスト ボックス 588">
          <a:extLst>
            <a:ext uri="{FF2B5EF4-FFF2-40B4-BE49-F238E27FC236}">
              <a16:creationId xmlns:a16="http://schemas.microsoft.com/office/drawing/2014/main" id="{53D18B25-3AD5-4A83-BB29-C2AE9C8FE52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0" name="直線コネクタ 589">
          <a:extLst>
            <a:ext uri="{FF2B5EF4-FFF2-40B4-BE49-F238E27FC236}">
              <a16:creationId xmlns:a16="http://schemas.microsoft.com/office/drawing/2014/main" id="{66D32919-4F2D-4839-AB4E-8ED27CE66A2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1" name="テキスト ボックス 590">
          <a:extLst>
            <a:ext uri="{FF2B5EF4-FFF2-40B4-BE49-F238E27FC236}">
              <a16:creationId xmlns:a16="http://schemas.microsoft.com/office/drawing/2014/main" id="{968162FF-7A0B-451A-AC7C-D55D12452A5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2" name="直線コネクタ 591">
          <a:extLst>
            <a:ext uri="{FF2B5EF4-FFF2-40B4-BE49-F238E27FC236}">
              <a16:creationId xmlns:a16="http://schemas.microsoft.com/office/drawing/2014/main" id="{EC6B7631-3ADB-43D2-AE5C-541FB804ADF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3" name="テキスト ボックス 592">
          <a:extLst>
            <a:ext uri="{FF2B5EF4-FFF2-40B4-BE49-F238E27FC236}">
              <a16:creationId xmlns:a16="http://schemas.microsoft.com/office/drawing/2014/main" id="{4DB3FEB8-D178-4D34-831D-B69E494D98C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6722C361-C605-4F0B-910C-F4B6E532DD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5" name="テキスト ボックス 594">
          <a:extLst>
            <a:ext uri="{FF2B5EF4-FFF2-40B4-BE49-F238E27FC236}">
              <a16:creationId xmlns:a16="http://schemas.microsoft.com/office/drawing/2014/main" id="{BCD28A12-05D3-4499-9B4F-DEEBEA4D415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464814CB-A7B3-43ED-9106-F7DD528232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97" name="直線コネクタ 596">
          <a:extLst>
            <a:ext uri="{FF2B5EF4-FFF2-40B4-BE49-F238E27FC236}">
              <a16:creationId xmlns:a16="http://schemas.microsoft.com/office/drawing/2014/main" id="{5831DDB1-4088-4BAC-8E95-A9B85FB883C9}"/>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98" name="【保健センター・保健所】&#10;有形固定資産減価償却率最小値テキスト">
          <a:extLst>
            <a:ext uri="{FF2B5EF4-FFF2-40B4-BE49-F238E27FC236}">
              <a16:creationId xmlns:a16="http://schemas.microsoft.com/office/drawing/2014/main" id="{F51FD04F-323C-4E0A-B611-DECC014AA20F}"/>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99" name="直線コネクタ 598">
          <a:extLst>
            <a:ext uri="{FF2B5EF4-FFF2-40B4-BE49-F238E27FC236}">
              <a16:creationId xmlns:a16="http://schemas.microsoft.com/office/drawing/2014/main" id="{722FFB39-7139-43C8-B1A2-48629F0EB28D}"/>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93AD49D5-36AD-489F-B814-78226CCD103D}"/>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01" name="直線コネクタ 600">
          <a:extLst>
            <a:ext uri="{FF2B5EF4-FFF2-40B4-BE49-F238E27FC236}">
              <a16:creationId xmlns:a16="http://schemas.microsoft.com/office/drawing/2014/main" id="{F6A22E9D-D0D1-4C7D-B701-99C756F4072B}"/>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DBEE7152-B558-4ED3-B1D7-AD204C0BECE5}"/>
            </a:ext>
          </a:extLst>
        </xdr:cNvPr>
        <xdr:cNvSpPr txBox="1"/>
      </xdr:nvSpPr>
      <xdr:spPr>
        <a:xfrm>
          <a:off x="16357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03" name="フローチャート: 判断 602">
          <a:extLst>
            <a:ext uri="{FF2B5EF4-FFF2-40B4-BE49-F238E27FC236}">
              <a16:creationId xmlns:a16="http://schemas.microsoft.com/office/drawing/2014/main" id="{5BB9B684-84F6-4E81-B851-BCD4C91F7304}"/>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04" name="フローチャート: 判断 603">
          <a:extLst>
            <a:ext uri="{FF2B5EF4-FFF2-40B4-BE49-F238E27FC236}">
              <a16:creationId xmlns:a16="http://schemas.microsoft.com/office/drawing/2014/main" id="{D3604AFA-3D39-4BD6-8CD0-2E29C035D6CD}"/>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05" name="フローチャート: 判断 604">
          <a:extLst>
            <a:ext uri="{FF2B5EF4-FFF2-40B4-BE49-F238E27FC236}">
              <a16:creationId xmlns:a16="http://schemas.microsoft.com/office/drawing/2014/main" id="{A7CF3448-3030-4B28-9C89-93E309BECB11}"/>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06" name="フローチャート: 判断 605">
          <a:extLst>
            <a:ext uri="{FF2B5EF4-FFF2-40B4-BE49-F238E27FC236}">
              <a16:creationId xmlns:a16="http://schemas.microsoft.com/office/drawing/2014/main" id="{0529CC9C-624C-4FB8-953F-05E6A9AE60C2}"/>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607" name="フローチャート: 判断 606">
          <a:extLst>
            <a:ext uri="{FF2B5EF4-FFF2-40B4-BE49-F238E27FC236}">
              <a16:creationId xmlns:a16="http://schemas.microsoft.com/office/drawing/2014/main" id="{33A6726F-3D5C-45C0-9908-369CBAB1EA63}"/>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572384D-35AD-4F9A-92DE-EFD88C0C82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BFF88CA-2E89-4E1F-826F-2C6BFD6668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07544A6-4B60-491E-9FC4-5AB8780045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6B7A827-0915-4538-98B3-056A4A27B6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06FF630-267D-4BEB-8970-A27BC58EE8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13" name="楕円 612">
          <a:extLst>
            <a:ext uri="{FF2B5EF4-FFF2-40B4-BE49-F238E27FC236}">
              <a16:creationId xmlns:a16="http://schemas.microsoft.com/office/drawing/2014/main" id="{08CFC5B0-7B53-4E50-A365-C17484B3E665}"/>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133367</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1C6453F6-0F5F-4494-9DB6-1FEA96414E4B}"/>
            </a:ext>
          </a:extLst>
        </xdr:cNvPr>
        <xdr:cNvSpPr txBox="1"/>
      </xdr:nvSpPr>
      <xdr:spPr>
        <a:xfrm>
          <a:off x="16357600"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615" name="楕円 614">
          <a:extLst>
            <a:ext uri="{FF2B5EF4-FFF2-40B4-BE49-F238E27FC236}">
              <a16:creationId xmlns:a16="http://schemas.microsoft.com/office/drawing/2014/main" id="{7C618F1F-32EF-49EF-97AB-0C3AC68A1E73}"/>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34290</xdr:rowOff>
    </xdr:to>
    <xdr:cxnSp macro="">
      <xdr:nvCxnSpPr>
        <xdr:cNvPr id="616" name="直線コネクタ 615">
          <a:extLst>
            <a:ext uri="{FF2B5EF4-FFF2-40B4-BE49-F238E27FC236}">
              <a16:creationId xmlns:a16="http://schemas.microsoft.com/office/drawing/2014/main" id="{9FF1FC3A-1C6E-46C4-9479-A91A676344DE}"/>
            </a:ext>
          </a:extLst>
        </xdr:cNvPr>
        <xdr:cNvCxnSpPr/>
      </xdr:nvCxnSpPr>
      <xdr:spPr>
        <a:xfrm>
          <a:off x="15481300" y="10104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17" name="楕円 616">
          <a:extLst>
            <a:ext uri="{FF2B5EF4-FFF2-40B4-BE49-F238E27FC236}">
              <a16:creationId xmlns:a16="http://schemas.microsoft.com/office/drawing/2014/main" id="{C9738F82-7EBD-4704-9B10-E604D720391F}"/>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160020</xdr:rowOff>
    </xdr:to>
    <xdr:cxnSp macro="">
      <xdr:nvCxnSpPr>
        <xdr:cNvPr id="618" name="直線コネクタ 617">
          <a:extLst>
            <a:ext uri="{FF2B5EF4-FFF2-40B4-BE49-F238E27FC236}">
              <a16:creationId xmlns:a16="http://schemas.microsoft.com/office/drawing/2014/main" id="{F5B41ACA-B136-4BE8-B581-E3395885AC02}"/>
            </a:ext>
          </a:extLst>
        </xdr:cNvPr>
        <xdr:cNvCxnSpPr/>
      </xdr:nvCxnSpPr>
      <xdr:spPr>
        <a:xfrm>
          <a:off x="14592300" y="1005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19" name="楕円 618">
          <a:extLst>
            <a:ext uri="{FF2B5EF4-FFF2-40B4-BE49-F238E27FC236}">
              <a16:creationId xmlns:a16="http://schemas.microsoft.com/office/drawing/2014/main" id="{1E01AEC1-5AB1-42E5-BE86-16D04BB6C94D}"/>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114300</xdr:rowOff>
    </xdr:to>
    <xdr:cxnSp macro="">
      <xdr:nvCxnSpPr>
        <xdr:cNvPr id="620" name="直線コネクタ 619">
          <a:extLst>
            <a:ext uri="{FF2B5EF4-FFF2-40B4-BE49-F238E27FC236}">
              <a16:creationId xmlns:a16="http://schemas.microsoft.com/office/drawing/2014/main" id="{657085BB-0B43-4214-9A08-1A36D8F1B154}"/>
            </a:ext>
          </a:extLst>
        </xdr:cNvPr>
        <xdr:cNvCxnSpPr/>
      </xdr:nvCxnSpPr>
      <xdr:spPr>
        <a:xfrm>
          <a:off x="13703300" y="1001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621" name="楕円 620">
          <a:extLst>
            <a:ext uri="{FF2B5EF4-FFF2-40B4-BE49-F238E27FC236}">
              <a16:creationId xmlns:a16="http://schemas.microsoft.com/office/drawing/2014/main" id="{816DAAE3-738F-4638-B98D-1900BFFC41E5}"/>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68580</xdr:rowOff>
    </xdr:to>
    <xdr:cxnSp macro="">
      <xdr:nvCxnSpPr>
        <xdr:cNvPr id="622" name="直線コネクタ 621">
          <a:extLst>
            <a:ext uri="{FF2B5EF4-FFF2-40B4-BE49-F238E27FC236}">
              <a16:creationId xmlns:a16="http://schemas.microsoft.com/office/drawing/2014/main" id="{7DA987CD-FFE5-40A8-BD93-FBED0FA6C0D0}"/>
            </a:ext>
          </a:extLst>
        </xdr:cNvPr>
        <xdr:cNvCxnSpPr/>
      </xdr:nvCxnSpPr>
      <xdr:spPr>
        <a:xfrm>
          <a:off x="12814300" y="996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623" name="n_1aveValue【保健センター・保健所】&#10;有形固定資産減価償却率">
          <a:extLst>
            <a:ext uri="{FF2B5EF4-FFF2-40B4-BE49-F238E27FC236}">
              <a16:creationId xmlns:a16="http://schemas.microsoft.com/office/drawing/2014/main" id="{664FCAE7-560B-4C90-8DFC-D78252A3CFEC}"/>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624" name="n_2aveValue【保健センター・保健所】&#10;有形固定資産減価償却率">
          <a:extLst>
            <a:ext uri="{FF2B5EF4-FFF2-40B4-BE49-F238E27FC236}">
              <a16:creationId xmlns:a16="http://schemas.microsoft.com/office/drawing/2014/main" id="{5E684C83-1EE7-422F-8C47-30A625F1443A}"/>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625" name="n_3aveValue【保健センター・保健所】&#10;有形固定資産減価償却率">
          <a:extLst>
            <a:ext uri="{FF2B5EF4-FFF2-40B4-BE49-F238E27FC236}">
              <a16:creationId xmlns:a16="http://schemas.microsoft.com/office/drawing/2014/main" id="{CC8F44EE-832B-426B-9295-D83EC1DC4890}"/>
            </a:ext>
          </a:extLst>
        </xdr:cNvPr>
        <xdr:cNvSpPr txBox="1"/>
      </xdr:nvSpPr>
      <xdr:spPr>
        <a:xfrm>
          <a:off x="13500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626" name="n_4aveValue【保健センター・保健所】&#10;有形固定資産減価償却率">
          <a:extLst>
            <a:ext uri="{FF2B5EF4-FFF2-40B4-BE49-F238E27FC236}">
              <a16:creationId xmlns:a16="http://schemas.microsoft.com/office/drawing/2014/main" id="{72C24B0C-278B-44BF-B4F1-F6FB54ADED0F}"/>
            </a:ext>
          </a:extLst>
        </xdr:cNvPr>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30497</xdr:rowOff>
    </xdr:from>
    <xdr:ext cx="405111" cy="259045"/>
    <xdr:sp macro="" textlink="">
      <xdr:nvSpPr>
        <xdr:cNvPr id="627" name="n_1mainValue【保健センター・保健所】&#10;有形固定資産減価償却率">
          <a:extLst>
            <a:ext uri="{FF2B5EF4-FFF2-40B4-BE49-F238E27FC236}">
              <a16:creationId xmlns:a16="http://schemas.microsoft.com/office/drawing/2014/main" id="{9AD79B4E-AB82-41D4-86E2-C595086FB68E}"/>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156227</xdr:rowOff>
    </xdr:from>
    <xdr:ext cx="405111" cy="259045"/>
    <xdr:sp macro="" textlink="">
      <xdr:nvSpPr>
        <xdr:cNvPr id="628" name="n_2mainValue【保健センター・保健所】&#10;有形固定資産減価償却率">
          <a:extLst>
            <a:ext uri="{FF2B5EF4-FFF2-40B4-BE49-F238E27FC236}">
              <a16:creationId xmlns:a16="http://schemas.microsoft.com/office/drawing/2014/main" id="{A8B40ADC-11C3-4EB5-98B4-789C14EC015C}"/>
            </a:ext>
          </a:extLst>
        </xdr:cNvPr>
        <xdr:cNvSpPr txBox="1"/>
      </xdr:nvSpPr>
      <xdr:spPr>
        <a:xfrm>
          <a:off x="14389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110507</xdr:rowOff>
    </xdr:from>
    <xdr:ext cx="405111" cy="259045"/>
    <xdr:sp macro="" textlink="">
      <xdr:nvSpPr>
        <xdr:cNvPr id="629" name="n_3mainValue【保健センター・保健所】&#10;有形固定資産減価償却率">
          <a:extLst>
            <a:ext uri="{FF2B5EF4-FFF2-40B4-BE49-F238E27FC236}">
              <a16:creationId xmlns:a16="http://schemas.microsoft.com/office/drawing/2014/main" id="{F249A375-E787-46BC-8B68-47A37533C92D}"/>
            </a:ext>
          </a:extLst>
        </xdr:cNvPr>
        <xdr:cNvSpPr txBox="1"/>
      </xdr:nvSpPr>
      <xdr:spPr>
        <a:xfrm>
          <a:off x="13500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64787</xdr:rowOff>
    </xdr:from>
    <xdr:ext cx="405111" cy="259045"/>
    <xdr:sp macro="" textlink="">
      <xdr:nvSpPr>
        <xdr:cNvPr id="630" name="n_4mainValue【保健センター・保健所】&#10;有形固定資産減価償却率">
          <a:extLst>
            <a:ext uri="{FF2B5EF4-FFF2-40B4-BE49-F238E27FC236}">
              <a16:creationId xmlns:a16="http://schemas.microsoft.com/office/drawing/2014/main" id="{4E258D25-1BCB-4A73-BFE0-11170DBB6901}"/>
            </a:ext>
          </a:extLst>
        </xdr:cNvPr>
        <xdr:cNvSpPr txBox="1"/>
      </xdr:nvSpPr>
      <xdr:spPr>
        <a:xfrm>
          <a:off x="12611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96C7ADFE-10AB-479F-BDCD-72CF586F88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EEBE8104-427D-455E-AC9D-C270C3820C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A878AD1F-EECB-466D-A423-00AFB0D1ED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A3E820B7-BE7D-4C0C-A7AF-DDAAF21B45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25135F19-B800-4C8C-8062-BD188A57D5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845A98B6-419C-4FF2-AC6B-10EB31692E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6CDD4423-F7B3-4349-8E73-166A1F9389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DAE6291A-8C40-4230-99CA-B917F2E141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09F2E4CB-3D7E-4586-BFD7-98250DC927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11ECC1C9-DE2E-4CCB-BE71-85C8503778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1" name="直線コネクタ 640">
          <a:extLst>
            <a:ext uri="{FF2B5EF4-FFF2-40B4-BE49-F238E27FC236}">
              <a16:creationId xmlns:a16="http://schemas.microsoft.com/office/drawing/2014/main" id="{C0E76A79-D4A7-42AB-823A-440BFAD4AB5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2" name="テキスト ボックス 641">
          <a:extLst>
            <a:ext uri="{FF2B5EF4-FFF2-40B4-BE49-F238E27FC236}">
              <a16:creationId xmlns:a16="http://schemas.microsoft.com/office/drawing/2014/main" id="{EE02D878-EDB2-4B76-9AF0-F11CEF0E603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3" name="直線コネクタ 642">
          <a:extLst>
            <a:ext uri="{FF2B5EF4-FFF2-40B4-BE49-F238E27FC236}">
              <a16:creationId xmlns:a16="http://schemas.microsoft.com/office/drawing/2014/main" id="{13D1FF7C-A0AC-44F4-8D7B-F3A13417971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4" name="テキスト ボックス 643">
          <a:extLst>
            <a:ext uri="{FF2B5EF4-FFF2-40B4-BE49-F238E27FC236}">
              <a16:creationId xmlns:a16="http://schemas.microsoft.com/office/drawing/2014/main" id="{6F62DAC9-4E63-49B8-97EF-92C52735B77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5" name="直線コネクタ 644">
          <a:extLst>
            <a:ext uri="{FF2B5EF4-FFF2-40B4-BE49-F238E27FC236}">
              <a16:creationId xmlns:a16="http://schemas.microsoft.com/office/drawing/2014/main" id="{8B3FCF5F-D883-4BC9-94FC-9458A714EDD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6" name="テキスト ボックス 645">
          <a:extLst>
            <a:ext uri="{FF2B5EF4-FFF2-40B4-BE49-F238E27FC236}">
              <a16:creationId xmlns:a16="http://schemas.microsoft.com/office/drawing/2014/main" id="{F8C759EF-2615-4E73-9747-AC33E468014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7" name="直線コネクタ 646">
          <a:extLst>
            <a:ext uri="{FF2B5EF4-FFF2-40B4-BE49-F238E27FC236}">
              <a16:creationId xmlns:a16="http://schemas.microsoft.com/office/drawing/2014/main" id="{D389C723-E60E-4DA6-AB5C-72B58CF6E00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8" name="テキスト ボックス 647">
          <a:extLst>
            <a:ext uri="{FF2B5EF4-FFF2-40B4-BE49-F238E27FC236}">
              <a16:creationId xmlns:a16="http://schemas.microsoft.com/office/drawing/2014/main" id="{CA8E1BF0-57E1-4A58-BC3E-C83C3660AC4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a:extLst>
            <a:ext uri="{FF2B5EF4-FFF2-40B4-BE49-F238E27FC236}">
              <a16:creationId xmlns:a16="http://schemas.microsoft.com/office/drawing/2014/main" id="{8913EF59-2DC2-47C9-B42E-840437502E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a:extLst>
            <a:ext uri="{FF2B5EF4-FFF2-40B4-BE49-F238E27FC236}">
              <a16:creationId xmlns:a16="http://schemas.microsoft.com/office/drawing/2014/main" id="{3410E45D-4218-4CF5-8150-3B26A7A7F4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a:extLst>
            <a:ext uri="{FF2B5EF4-FFF2-40B4-BE49-F238E27FC236}">
              <a16:creationId xmlns:a16="http://schemas.microsoft.com/office/drawing/2014/main" id="{535733E1-7A84-4296-A7B2-6FB3B8AAE7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52" name="直線コネクタ 651">
          <a:extLst>
            <a:ext uri="{FF2B5EF4-FFF2-40B4-BE49-F238E27FC236}">
              <a16:creationId xmlns:a16="http://schemas.microsoft.com/office/drawing/2014/main" id="{348DA2CB-EC02-4117-B7AA-218F222652BC}"/>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53" name="【保健センター・保健所】&#10;一人当たり面積最小値テキスト">
          <a:extLst>
            <a:ext uri="{FF2B5EF4-FFF2-40B4-BE49-F238E27FC236}">
              <a16:creationId xmlns:a16="http://schemas.microsoft.com/office/drawing/2014/main" id="{88227484-1366-4701-A18D-B72B83E97317}"/>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54" name="直線コネクタ 653">
          <a:extLst>
            <a:ext uri="{FF2B5EF4-FFF2-40B4-BE49-F238E27FC236}">
              <a16:creationId xmlns:a16="http://schemas.microsoft.com/office/drawing/2014/main" id="{CC6CCEF2-740B-4AF4-BD69-1FB0C1E06670}"/>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55" name="【保健センター・保健所】&#10;一人当たり面積最大値テキスト">
          <a:extLst>
            <a:ext uri="{FF2B5EF4-FFF2-40B4-BE49-F238E27FC236}">
              <a16:creationId xmlns:a16="http://schemas.microsoft.com/office/drawing/2014/main" id="{1F10FBEF-88DE-4315-A5C6-6953A80FE92B}"/>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56" name="直線コネクタ 655">
          <a:extLst>
            <a:ext uri="{FF2B5EF4-FFF2-40B4-BE49-F238E27FC236}">
              <a16:creationId xmlns:a16="http://schemas.microsoft.com/office/drawing/2014/main" id="{61F70945-4B43-4101-9CC9-282F0DC855BF}"/>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57" name="【保健センター・保健所】&#10;一人当たり面積平均値テキスト">
          <a:extLst>
            <a:ext uri="{FF2B5EF4-FFF2-40B4-BE49-F238E27FC236}">
              <a16:creationId xmlns:a16="http://schemas.microsoft.com/office/drawing/2014/main" id="{791035AC-4848-4E0F-850A-1A15057F308A}"/>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58" name="フローチャート: 判断 657">
          <a:extLst>
            <a:ext uri="{FF2B5EF4-FFF2-40B4-BE49-F238E27FC236}">
              <a16:creationId xmlns:a16="http://schemas.microsoft.com/office/drawing/2014/main" id="{2286471E-2775-4746-93EE-1E4714A435B7}"/>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59" name="フローチャート: 判断 658">
          <a:extLst>
            <a:ext uri="{FF2B5EF4-FFF2-40B4-BE49-F238E27FC236}">
              <a16:creationId xmlns:a16="http://schemas.microsoft.com/office/drawing/2014/main" id="{1E479E20-7FF1-47DC-9AAE-D9F5429AA17C}"/>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60" name="フローチャート: 判断 659">
          <a:extLst>
            <a:ext uri="{FF2B5EF4-FFF2-40B4-BE49-F238E27FC236}">
              <a16:creationId xmlns:a16="http://schemas.microsoft.com/office/drawing/2014/main" id="{B285F53B-EDE0-49CF-AEBF-88C6C2BCC645}"/>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61" name="フローチャート: 判断 660">
          <a:extLst>
            <a:ext uri="{FF2B5EF4-FFF2-40B4-BE49-F238E27FC236}">
              <a16:creationId xmlns:a16="http://schemas.microsoft.com/office/drawing/2014/main" id="{D0CB062F-ADDA-46DC-B80D-CB7482895064}"/>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62" name="フローチャート: 判断 661">
          <a:extLst>
            <a:ext uri="{FF2B5EF4-FFF2-40B4-BE49-F238E27FC236}">
              <a16:creationId xmlns:a16="http://schemas.microsoft.com/office/drawing/2014/main" id="{209F498D-B45E-461A-ADAC-9021C4C585B5}"/>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F7F04212-AFA9-4444-960D-DCAD788A93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4B2F2E81-84CF-450F-8244-70A5EF8860D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66EED32C-E5E8-4453-9152-F6F2035A1D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8B63F100-8C36-4779-A8CC-BBB9C7A06B5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97C2998-A872-46C6-BA3C-A9A3213BD6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68" name="楕円 667">
          <a:extLst>
            <a:ext uri="{FF2B5EF4-FFF2-40B4-BE49-F238E27FC236}">
              <a16:creationId xmlns:a16="http://schemas.microsoft.com/office/drawing/2014/main" id="{3F071067-B945-4F85-8B52-4052FCD55A01}"/>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669" name="【保健センター・保健所】&#10;一人当たり面積該当値テキスト">
          <a:extLst>
            <a:ext uri="{FF2B5EF4-FFF2-40B4-BE49-F238E27FC236}">
              <a16:creationId xmlns:a16="http://schemas.microsoft.com/office/drawing/2014/main" id="{24F66160-2D89-4908-9179-CEC5F844FAE4}"/>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670" name="楕円 669">
          <a:extLst>
            <a:ext uri="{FF2B5EF4-FFF2-40B4-BE49-F238E27FC236}">
              <a16:creationId xmlns:a16="http://schemas.microsoft.com/office/drawing/2014/main" id="{BDDA0F6D-4133-4AFE-BB27-203274052F5B}"/>
            </a:ext>
          </a:extLst>
        </xdr:cNvPr>
        <xdr:cNvSpPr/>
      </xdr:nvSpPr>
      <xdr:spPr>
        <a:xfrm>
          <a:off x="21272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59436</xdr:rowOff>
    </xdr:to>
    <xdr:cxnSp macro="">
      <xdr:nvCxnSpPr>
        <xdr:cNvPr id="671" name="直線コネクタ 670">
          <a:extLst>
            <a:ext uri="{FF2B5EF4-FFF2-40B4-BE49-F238E27FC236}">
              <a16:creationId xmlns:a16="http://schemas.microsoft.com/office/drawing/2014/main" id="{3471E0D0-5FAD-4E34-BC33-04EE51B506A2}"/>
            </a:ext>
          </a:extLst>
        </xdr:cNvPr>
        <xdr:cNvCxnSpPr/>
      </xdr:nvCxnSpPr>
      <xdr:spPr>
        <a:xfrm flipV="1">
          <a:off x="21323300" y="108585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672" name="楕円 671">
          <a:extLst>
            <a:ext uri="{FF2B5EF4-FFF2-40B4-BE49-F238E27FC236}">
              <a16:creationId xmlns:a16="http://schemas.microsoft.com/office/drawing/2014/main" id="{297D0E61-C8D1-4E93-AB9B-A8234619BDF3}"/>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59436</xdr:rowOff>
    </xdr:from>
    <xdr:to>
      <xdr:col>111</xdr:col>
      <xdr:colOff>177800</xdr:colOff>
      <xdr:row>63</xdr:row>
      <xdr:rowOff>61722</xdr:rowOff>
    </xdr:to>
    <xdr:cxnSp macro="">
      <xdr:nvCxnSpPr>
        <xdr:cNvPr id="673" name="直線コネクタ 672">
          <a:extLst>
            <a:ext uri="{FF2B5EF4-FFF2-40B4-BE49-F238E27FC236}">
              <a16:creationId xmlns:a16="http://schemas.microsoft.com/office/drawing/2014/main" id="{03E8756D-8549-4BA5-BC8C-1CCA17BFC937}"/>
            </a:ext>
          </a:extLst>
        </xdr:cNvPr>
        <xdr:cNvCxnSpPr/>
      </xdr:nvCxnSpPr>
      <xdr:spPr>
        <a:xfrm flipV="1">
          <a:off x="20434300" y="1086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674" name="楕円 673">
          <a:extLst>
            <a:ext uri="{FF2B5EF4-FFF2-40B4-BE49-F238E27FC236}">
              <a16:creationId xmlns:a16="http://schemas.microsoft.com/office/drawing/2014/main" id="{B4EC08CB-BCB9-4C75-B895-2D4E2C539FDE}"/>
            </a:ext>
          </a:extLst>
        </xdr:cNvPr>
        <xdr:cNvSpPr/>
      </xdr:nvSpPr>
      <xdr:spPr>
        <a:xfrm>
          <a:off x="19494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64008</xdr:rowOff>
    </xdr:to>
    <xdr:cxnSp macro="">
      <xdr:nvCxnSpPr>
        <xdr:cNvPr id="675" name="直線コネクタ 674">
          <a:extLst>
            <a:ext uri="{FF2B5EF4-FFF2-40B4-BE49-F238E27FC236}">
              <a16:creationId xmlns:a16="http://schemas.microsoft.com/office/drawing/2014/main" id="{ED82A18B-E5A7-49FB-923E-6DC68305DBA4}"/>
            </a:ext>
          </a:extLst>
        </xdr:cNvPr>
        <xdr:cNvCxnSpPr/>
      </xdr:nvCxnSpPr>
      <xdr:spPr>
        <a:xfrm flipV="1">
          <a:off x="19545300" y="1086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xdr:rowOff>
    </xdr:from>
    <xdr:to>
      <xdr:col>98</xdr:col>
      <xdr:colOff>38100</xdr:colOff>
      <xdr:row>63</xdr:row>
      <xdr:rowOff>114808</xdr:rowOff>
    </xdr:to>
    <xdr:sp macro="" textlink="">
      <xdr:nvSpPr>
        <xdr:cNvPr id="676" name="楕円 675">
          <a:extLst>
            <a:ext uri="{FF2B5EF4-FFF2-40B4-BE49-F238E27FC236}">
              <a16:creationId xmlns:a16="http://schemas.microsoft.com/office/drawing/2014/main" id="{909E6EF8-8080-49F2-8FDF-6CF4FB119AA5}"/>
            </a:ext>
          </a:extLst>
        </xdr:cNvPr>
        <xdr:cNvSpPr/>
      </xdr:nvSpPr>
      <xdr:spPr>
        <a:xfrm>
          <a:off x="18605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64008</xdr:rowOff>
    </xdr:from>
    <xdr:to>
      <xdr:col>102</xdr:col>
      <xdr:colOff>114300</xdr:colOff>
      <xdr:row>63</xdr:row>
      <xdr:rowOff>64008</xdr:rowOff>
    </xdr:to>
    <xdr:cxnSp macro="">
      <xdr:nvCxnSpPr>
        <xdr:cNvPr id="677" name="直線コネクタ 676">
          <a:extLst>
            <a:ext uri="{FF2B5EF4-FFF2-40B4-BE49-F238E27FC236}">
              <a16:creationId xmlns:a16="http://schemas.microsoft.com/office/drawing/2014/main" id="{5854A1B1-E359-4609-A06C-B4E5BF1BDE23}"/>
            </a:ext>
          </a:extLst>
        </xdr:cNvPr>
        <xdr:cNvCxnSpPr/>
      </xdr:nvCxnSpPr>
      <xdr:spPr>
        <a:xfrm>
          <a:off x="18656300" y="1086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78" name="n_1aveValue【保健センター・保健所】&#10;一人当たり面積">
          <a:extLst>
            <a:ext uri="{FF2B5EF4-FFF2-40B4-BE49-F238E27FC236}">
              <a16:creationId xmlns:a16="http://schemas.microsoft.com/office/drawing/2014/main" id="{8D1777A4-AD2E-4F4C-BDE4-5164F172B9BA}"/>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79" name="n_2aveValue【保健センター・保健所】&#10;一人当たり面積">
          <a:extLst>
            <a:ext uri="{FF2B5EF4-FFF2-40B4-BE49-F238E27FC236}">
              <a16:creationId xmlns:a16="http://schemas.microsoft.com/office/drawing/2014/main" id="{BED54FBC-AA43-48B4-B988-2F64A7E8BC06}"/>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80" name="n_3aveValue【保健センター・保健所】&#10;一人当たり面積">
          <a:extLst>
            <a:ext uri="{FF2B5EF4-FFF2-40B4-BE49-F238E27FC236}">
              <a16:creationId xmlns:a16="http://schemas.microsoft.com/office/drawing/2014/main" id="{54A16B95-DEBB-4BF3-8151-ED41C858D5E6}"/>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81" name="n_4aveValue【保健センター・保健所】&#10;一人当たり面積">
          <a:extLst>
            <a:ext uri="{FF2B5EF4-FFF2-40B4-BE49-F238E27FC236}">
              <a16:creationId xmlns:a16="http://schemas.microsoft.com/office/drawing/2014/main" id="{8DC04931-5699-48C6-B31F-05269B18B74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682" name="n_1mainValue【保健センター・保健所】&#10;一人当たり面積">
          <a:extLst>
            <a:ext uri="{FF2B5EF4-FFF2-40B4-BE49-F238E27FC236}">
              <a16:creationId xmlns:a16="http://schemas.microsoft.com/office/drawing/2014/main" id="{77186B51-9DBB-46C9-96B3-D8871D7C4AB6}"/>
            </a:ext>
          </a:extLst>
        </xdr:cNvPr>
        <xdr:cNvSpPr txBox="1"/>
      </xdr:nvSpPr>
      <xdr:spPr>
        <a:xfrm>
          <a:off x="210757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683" name="n_2mainValue【保健センター・保健所】&#10;一人当たり面積">
          <a:extLst>
            <a:ext uri="{FF2B5EF4-FFF2-40B4-BE49-F238E27FC236}">
              <a16:creationId xmlns:a16="http://schemas.microsoft.com/office/drawing/2014/main" id="{8CCD0693-3C14-4F2B-9957-FFB76D26F0C7}"/>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684" name="n_3mainValue【保健センター・保健所】&#10;一人当たり面積">
          <a:extLst>
            <a:ext uri="{FF2B5EF4-FFF2-40B4-BE49-F238E27FC236}">
              <a16:creationId xmlns:a16="http://schemas.microsoft.com/office/drawing/2014/main" id="{9C419787-DF0B-4547-A005-C66F8BE7BC53}"/>
            </a:ext>
          </a:extLst>
        </xdr:cNvPr>
        <xdr:cNvSpPr txBox="1"/>
      </xdr:nvSpPr>
      <xdr:spPr>
        <a:xfrm>
          <a:off x="19310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105935</xdr:rowOff>
    </xdr:from>
    <xdr:ext cx="469744" cy="259045"/>
    <xdr:sp macro="" textlink="">
      <xdr:nvSpPr>
        <xdr:cNvPr id="685" name="n_4mainValue【保健センター・保健所】&#10;一人当たり面積">
          <a:extLst>
            <a:ext uri="{FF2B5EF4-FFF2-40B4-BE49-F238E27FC236}">
              <a16:creationId xmlns:a16="http://schemas.microsoft.com/office/drawing/2014/main" id="{C081CB25-080C-4B60-B424-826CCD68410D}"/>
            </a:ext>
          </a:extLst>
        </xdr:cNvPr>
        <xdr:cNvSpPr txBox="1"/>
      </xdr:nvSpPr>
      <xdr:spPr>
        <a:xfrm>
          <a:off x="18421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56929DB3-2322-4553-92E9-129E46C8C8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4AF7E978-18DC-4732-9F1B-CE2CE87548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7801EBFB-6F78-4CEB-910B-1BC775E951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D120912F-B2B2-41CC-B9CF-7096A4F14D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6AABCA28-F265-4D15-9B6A-DB26BB8D74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D27B3BE1-5C75-4385-81BE-70C72CF6DB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5A2E2598-6219-481D-8BF7-089ABC2627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7C5C5D76-E3CD-45F8-B529-5C0333C9F6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a:extLst>
            <a:ext uri="{FF2B5EF4-FFF2-40B4-BE49-F238E27FC236}">
              <a16:creationId xmlns:a16="http://schemas.microsoft.com/office/drawing/2014/main" id="{428B95EA-01BD-485A-A49F-1DDDC4D47C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a:extLst>
            <a:ext uri="{FF2B5EF4-FFF2-40B4-BE49-F238E27FC236}">
              <a16:creationId xmlns:a16="http://schemas.microsoft.com/office/drawing/2014/main" id="{248F5E73-DA4F-43A1-B823-2AEE869023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a:extLst>
            <a:ext uri="{FF2B5EF4-FFF2-40B4-BE49-F238E27FC236}">
              <a16:creationId xmlns:a16="http://schemas.microsoft.com/office/drawing/2014/main" id="{EE043EBB-1EC6-44BB-A606-313BF55E87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a:extLst>
            <a:ext uri="{FF2B5EF4-FFF2-40B4-BE49-F238E27FC236}">
              <a16:creationId xmlns:a16="http://schemas.microsoft.com/office/drawing/2014/main" id="{150D435D-64C8-4D6C-9A75-160ADDFBA43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35436ABD-F63D-4E2D-9405-66A0AB6B0E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a:extLst>
            <a:ext uri="{FF2B5EF4-FFF2-40B4-BE49-F238E27FC236}">
              <a16:creationId xmlns:a16="http://schemas.microsoft.com/office/drawing/2014/main" id="{3CE1E4C1-3758-4EB4-9489-5E411484A97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a:extLst>
            <a:ext uri="{FF2B5EF4-FFF2-40B4-BE49-F238E27FC236}">
              <a16:creationId xmlns:a16="http://schemas.microsoft.com/office/drawing/2014/main" id="{48E76412-D09D-4C86-8E0A-5644031A7F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a:extLst>
            <a:ext uri="{FF2B5EF4-FFF2-40B4-BE49-F238E27FC236}">
              <a16:creationId xmlns:a16="http://schemas.microsoft.com/office/drawing/2014/main" id="{01C1B535-BEFC-47CE-97CB-692F86DA07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a:extLst>
            <a:ext uri="{FF2B5EF4-FFF2-40B4-BE49-F238E27FC236}">
              <a16:creationId xmlns:a16="http://schemas.microsoft.com/office/drawing/2014/main" id="{C89934AC-C45F-4F9C-999E-D8E0D5696EC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a:extLst>
            <a:ext uri="{FF2B5EF4-FFF2-40B4-BE49-F238E27FC236}">
              <a16:creationId xmlns:a16="http://schemas.microsoft.com/office/drawing/2014/main" id="{C7B8AE89-A7FA-4907-B55C-79FDD28FDAB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a:extLst>
            <a:ext uri="{FF2B5EF4-FFF2-40B4-BE49-F238E27FC236}">
              <a16:creationId xmlns:a16="http://schemas.microsoft.com/office/drawing/2014/main" id="{C3B41E85-7E67-41E4-BC6C-681A611240D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a:extLst>
            <a:ext uri="{FF2B5EF4-FFF2-40B4-BE49-F238E27FC236}">
              <a16:creationId xmlns:a16="http://schemas.microsoft.com/office/drawing/2014/main" id="{BA54BD9C-7856-4750-8FC1-39D4070F0C0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6" name="テキスト ボックス 705">
          <a:extLst>
            <a:ext uri="{FF2B5EF4-FFF2-40B4-BE49-F238E27FC236}">
              <a16:creationId xmlns:a16="http://schemas.microsoft.com/office/drawing/2014/main" id="{D04FB1F7-AEB5-4119-A22D-18D37D8B61D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a:extLst>
            <a:ext uri="{FF2B5EF4-FFF2-40B4-BE49-F238E27FC236}">
              <a16:creationId xmlns:a16="http://schemas.microsoft.com/office/drawing/2014/main" id="{032ECE08-8F66-4223-9F45-8CB066181C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8" name="テキスト ボックス 707">
          <a:extLst>
            <a:ext uri="{FF2B5EF4-FFF2-40B4-BE49-F238E27FC236}">
              <a16:creationId xmlns:a16="http://schemas.microsoft.com/office/drawing/2014/main" id="{ABF74807-279E-44C6-8E46-4B8688C154B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a:extLst>
            <a:ext uri="{FF2B5EF4-FFF2-40B4-BE49-F238E27FC236}">
              <a16:creationId xmlns:a16="http://schemas.microsoft.com/office/drawing/2014/main" id="{09DCE239-5A2D-45FD-9EF1-E07E7B6138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10" name="直線コネクタ 709">
          <a:extLst>
            <a:ext uri="{FF2B5EF4-FFF2-40B4-BE49-F238E27FC236}">
              <a16:creationId xmlns:a16="http://schemas.microsoft.com/office/drawing/2014/main" id="{F9B7DB74-1A33-4C07-8884-CE44AAF3B36C}"/>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11" name="【消防施設】&#10;有形固定資産減価償却率最小値テキスト">
          <a:extLst>
            <a:ext uri="{FF2B5EF4-FFF2-40B4-BE49-F238E27FC236}">
              <a16:creationId xmlns:a16="http://schemas.microsoft.com/office/drawing/2014/main" id="{7C311196-8948-4CF1-897D-C6BDF7647823}"/>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12" name="直線コネクタ 711">
          <a:extLst>
            <a:ext uri="{FF2B5EF4-FFF2-40B4-BE49-F238E27FC236}">
              <a16:creationId xmlns:a16="http://schemas.microsoft.com/office/drawing/2014/main" id="{F87B9762-BF63-4276-B8AB-6DA240A38631}"/>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13" name="【消防施設】&#10;有形固定資産減価償却率最大値テキスト">
          <a:extLst>
            <a:ext uri="{FF2B5EF4-FFF2-40B4-BE49-F238E27FC236}">
              <a16:creationId xmlns:a16="http://schemas.microsoft.com/office/drawing/2014/main" id="{255FFB3C-6163-4236-8390-F376A05F8BBF}"/>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14" name="直線コネクタ 713">
          <a:extLst>
            <a:ext uri="{FF2B5EF4-FFF2-40B4-BE49-F238E27FC236}">
              <a16:creationId xmlns:a16="http://schemas.microsoft.com/office/drawing/2014/main" id="{9028DE3C-656F-4F4B-8AD1-B0F3A403D764}"/>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15" name="【消防施設】&#10;有形固定資産減価償却率平均値テキスト">
          <a:extLst>
            <a:ext uri="{FF2B5EF4-FFF2-40B4-BE49-F238E27FC236}">
              <a16:creationId xmlns:a16="http://schemas.microsoft.com/office/drawing/2014/main" id="{7ACAC393-A39C-4E27-991E-8D7FE4991568}"/>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16" name="フローチャート: 判断 715">
          <a:extLst>
            <a:ext uri="{FF2B5EF4-FFF2-40B4-BE49-F238E27FC236}">
              <a16:creationId xmlns:a16="http://schemas.microsoft.com/office/drawing/2014/main" id="{3E3BAE57-CAA5-4BC8-9EE0-2D9458BEF5BB}"/>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17" name="フローチャート: 判断 716">
          <a:extLst>
            <a:ext uri="{FF2B5EF4-FFF2-40B4-BE49-F238E27FC236}">
              <a16:creationId xmlns:a16="http://schemas.microsoft.com/office/drawing/2014/main" id="{B806CAD8-96E9-4EB3-A6BA-35E5EBC99796}"/>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18" name="フローチャート: 判断 717">
          <a:extLst>
            <a:ext uri="{FF2B5EF4-FFF2-40B4-BE49-F238E27FC236}">
              <a16:creationId xmlns:a16="http://schemas.microsoft.com/office/drawing/2014/main" id="{C5F4F9C9-E73D-4213-A5CD-38B43E457522}"/>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19" name="フローチャート: 判断 718">
          <a:extLst>
            <a:ext uri="{FF2B5EF4-FFF2-40B4-BE49-F238E27FC236}">
              <a16:creationId xmlns:a16="http://schemas.microsoft.com/office/drawing/2014/main" id="{3813B0C1-0F2E-4A48-94D2-CC2609327309}"/>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20" name="フローチャート: 判断 719">
          <a:extLst>
            <a:ext uri="{FF2B5EF4-FFF2-40B4-BE49-F238E27FC236}">
              <a16:creationId xmlns:a16="http://schemas.microsoft.com/office/drawing/2014/main" id="{97807F1E-0961-4033-9EED-D6FC0254637F}"/>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5934095-60A9-4C3D-91F4-8C7AC75F7D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AE174B2-FECA-4859-A76D-12620CBD24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EEA38FE-7804-4E2C-8506-55A0318B42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67AC98E-FCC6-46D8-9439-B4FFD6B435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365135D-E2AB-4E4A-924D-BC5A862E45E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92075</xdr:rowOff>
    </xdr:from>
    <xdr:to>
      <xdr:col>85</xdr:col>
      <xdr:colOff>177800</xdr:colOff>
      <xdr:row>80</xdr:row>
      <xdr:rowOff>22225</xdr:rowOff>
    </xdr:to>
    <xdr:sp macro="" textlink="">
      <xdr:nvSpPr>
        <xdr:cNvPr id="726" name="楕円 725">
          <a:extLst>
            <a:ext uri="{FF2B5EF4-FFF2-40B4-BE49-F238E27FC236}">
              <a16:creationId xmlns:a16="http://schemas.microsoft.com/office/drawing/2014/main" id="{5A2F51F2-23EB-4BCC-8F58-3B2280E99EB4}"/>
            </a:ext>
          </a:extLst>
        </xdr:cNvPr>
        <xdr:cNvSpPr/>
      </xdr:nvSpPr>
      <xdr:spPr>
        <a:xfrm>
          <a:off x="162687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114952</xdr:rowOff>
    </xdr:from>
    <xdr:ext cx="405111" cy="259045"/>
    <xdr:sp macro="" textlink="">
      <xdr:nvSpPr>
        <xdr:cNvPr id="727" name="【消防施設】&#10;有形固定資産減価償却率該当値テキスト">
          <a:extLst>
            <a:ext uri="{FF2B5EF4-FFF2-40B4-BE49-F238E27FC236}">
              <a16:creationId xmlns:a16="http://schemas.microsoft.com/office/drawing/2014/main" id="{A83ACBB3-B360-429E-8228-0118D45F5BEB}"/>
            </a:ext>
          </a:extLst>
        </xdr:cNvPr>
        <xdr:cNvSpPr txBox="1"/>
      </xdr:nvSpPr>
      <xdr:spPr>
        <a:xfrm>
          <a:off x="16357600"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28" name="楕円 727">
          <a:extLst>
            <a:ext uri="{FF2B5EF4-FFF2-40B4-BE49-F238E27FC236}">
              <a16:creationId xmlns:a16="http://schemas.microsoft.com/office/drawing/2014/main" id="{9FCBE277-39CD-4299-A6CF-4D1F7DFF4251}"/>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142875</xdr:rowOff>
    </xdr:from>
    <xdr:to>
      <xdr:col>85</xdr:col>
      <xdr:colOff>127000</xdr:colOff>
      <xdr:row>79</xdr:row>
      <xdr:rowOff>152400</xdr:rowOff>
    </xdr:to>
    <xdr:cxnSp macro="">
      <xdr:nvCxnSpPr>
        <xdr:cNvPr id="729" name="直線コネクタ 728">
          <a:extLst>
            <a:ext uri="{FF2B5EF4-FFF2-40B4-BE49-F238E27FC236}">
              <a16:creationId xmlns:a16="http://schemas.microsoft.com/office/drawing/2014/main" id="{88D2BFBA-44FE-4794-94A9-CCEBF8D4E944}"/>
            </a:ext>
          </a:extLst>
        </xdr:cNvPr>
        <xdr:cNvCxnSpPr/>
      </xdr:nvCxnSpPr>
      <xdr:spPr>
        <a:xfrm flipV="1">
          <a:off x="15481300" y="13687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97789</xdr:rowOff>
    </xdr:from>
    <xdr:to>
      <xdr:col>76</xdr:col>
      <xdr:colOff>165100</xdr:colOff>
      <xdr:row>80</xdr:row>
      <xdr:rowOff>27939</xdr:rowOff>
    </xdr:to>
    <xdr:sp macro="" textlink="">
      <xdr:nvSpPr>
        <xdr:cNvPr id="730" name="楕円 729">
          <a:extLst>
            <a:ext uri="{FF2B5EF4-FFF2-40B4-BE49-F238E27FC236}">
              <a16:creationId xmlns:a16="http://schemas.microsoft.com/office/drawing/2014/main" id="{3AFA6966-1B81-407C-B0B2-13F1EA922D7D}"/>
            </a:ext>
          </a:extLst>
        </xdr:cNvPr>
        <xdr:cNvSpPr/>
      </xdr:nvSpPr>
      <xdr:spPr>
        <a:xfrm>
          <a:off x="14541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148589</xdr:rowOff>
    </xdr:from>
    <xdr:to>
      <xdr:col>81</xdr:col>
      <xdr:colOff>50800</xdr:colOff>
      <xdr:row>79</xdr:row>
      <xdr:rowOff>152400</xdr:rowOff>
    </xdr:to>
    <xdr:cxnSp macro="">
      <xdr:nvCxnSpPr>
        <xdr:cNvPr id="731" name="直線コネクタ 730">
          <a:extLst>
            <a:ext uri="{FF2B5EF4-FFF2-40B4-BE49-F238E27FC236}">
              <a16:creationId xmlns:a16="http://schemas.microsoft.com/office/drawing/2014/main" id="{9ABE438F-CB22-42FC-A265-2B00889B22CB}"/>
            </a:ext>
          </a:extLst>
        </xdr:cNvPr>
        <xdr:cNvCxnSpPr/>
      </xdr:nvCxnSpPr>
      <xdr:spPr>
        <a:xfrm>
          <a:off x="14592300" y="13693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151130</xdr:rowOff>
    </xdr:from>
    <xdr:to>
      <xdr:col>72</xdr:col>
      <xdr:colOff>38100</xdr:colOff>
      <xdr:row>80</xdr:row>
      <xdr:rowOff>81280</xdr:rowOff>
    </xdr:to>
    <xdr:sp macro="" textlink="">
      <xdr:nvSpPr>
        <xdr:cNvPr id="732" name="楕円 731">
          <a:extLst>
            <a:ext uri="{FF2B5EF4-FFF2-40B4-BE49-F238E27FC236}">
              <a16:creationId xmlns:a16="http://schemas.microsoft.com/office/drawing/2014/main" id="{7D5661F8-09C8-4A7B-BE91-FAE7A26F655C}"/>
            </a:ext>
          </a:extLst>
        </xdr:cNvPr>
        <xdr:cNvSpPr/>
      </xdr:nvSpPr>
      <xdr:spPr>
        <a:xfrm>
          <a:off x="13652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148589</xdr:rowOff>
    </xdr:from>
    <xdr:to>
      <xdr:col>76</xdr:col>
      <xdr:colOff>114300</xdr:colOff>
      <xdr:row>80</xdr:row>
      <xdr:rowOff>30480</xdr:rowOff>
    </xdr:to>
    <xdr:cxnSp macro="">
      <xdr:nvCxnSpPr>
        <xdr:cNvPr id="733" name="直線コネクタ 732">
          <a:extLst>
            <a:ext uri="{FF2B5EF4-FFF2-40B4-BE49-F238E27FC236}">
              <a16:creationId xmlns:a16="http://schemas.microsoft.com/office/drawing/2014/main" id="{03C0029F-2F75-4030-9F9D-A4BFEB3EFB9D}"/>
            </a:ext>
          </a:extLst>
        </xdr:cNvPr>
        <xdr:cNvCxnSpPr/>
      </xdr:nvCxnSpPr>
      <xdr:spPr>
        <a:xfrm flipV="1">
          <a:off x="13703300" y="13693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734" name="楕円 733">
          <a:extLst>
            <a:ext uri="{FF2B5EF4-FFF2-40B4-BE49-F238E27FC236}">
              <a16:creationId xmlns:a16="http://schemas.microsoft.com/office/drawing/2014/main" id="{BFAFF8AA-58F9-4BFA-8329-05336516BBF1}"/>
            </a:ext>
          </a:extLst>
        </xdr:cNvPr>
        <xdr:cNvSpPr/>
      </xdr:nvSpPr>
      <xdr:spPr>
        <a:xfrm>
          <a:off x="12763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30480</xdr:rowOff>
    </xdr:from>
    <xdr:to>
      <xdr:col>71</xdr:col>
      <xdr:colOff>177800</xdr:colOff>
      <xdr:row>80</xdr:row>
      <xdr:rowOff>85725</xdr:rowOff>
    </xdr:to>
    <xdr:cxnSp macro="">
      <xdr:nvCxnSpPr>
        <xdr:cNvPr id="735" name="直線コネクタ 734">
          <a:extLst>
            <a:ext uri="{FF2B5EF4-FFF2-40B4-BE49-F238E27FC236}">
              <a16:creationId xmlns:a16="http://schemas.microsoft.com/office/drawing/2014/main" id="{FFA75A1F-001D-4C89-B9B9-9218BE34680C}"/>
            </a:ext>
          </a:extLst>
        </xdr:cNvPr>
        <xdr:cNvCxnSpPr/>
      </xdr:nvCxnSpPr>
      <xdr:spPr>
        <a:xfrm flipV="1">
          <a:off x="12814300" y="137464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36" name="n_1aveValue【消防施設】&#10;有形固定資産減価償却率">
          <a:extLst>
            <a:ext uri="{FF2B5EF4-FFF2-40B4-BE49-F238E27FC236}">
              <a16:creationId xmlns:a16="http://schemas.microsoft.com/office/drawing/2014/main" id="{56DE4966-2CC8-4399-9518-42EE0271DF59}"/>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737" name="n_2aveValue【消防施設】&#10;有形固定資産減価償却率">
          <a:extLst>
            <a:ext uri="{FF2B5EF4-FFF2-40B4-BE49-F238E27FC236}">
              <a16:creationId xmlns:a16="http://schemas.microsoft.com/office/drawing/2014/main" id="{BF00FB31-E5E7-46A6-892A-D6026349B1B2}"/>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738" name="n_3aveValue【消防施設】&#10;有形固定資産減価償却率">
          <a:extLst>
            <a:ext uri="{FF2B5EF4-FFF2-40B4-BE49-F238E27FC236}">
              <a16:creationId xmlns:a16="http://schemas.microsoft.com/office/drawing/2014/main" id="{8077EEDF-0D0A-43C4-885D-DDE437D2EA80}"/>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39" name="n_4aveValue【消防施設】&#10;有形固定資産減価償却率">
          <a:extLst>
            <a:ext uri="{FF2B5EF4-FFF2-40B4-BE49-F238E27FC236}">
              <a16:creationId xmlns:a16="http://schemas.microsoft.com/office/drawing/2014/main" id="{45902589-3DA1-4697-9A62-3EE95F72CEB9}"/>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40" name="n_1mainValue【消防施設】&#10;有形固定資産減価償却率">
          <a:extLst>
            <a:ext uri="{FF2B5EF4-FFF2-40B4-BE49-F238E27FC236}">
              <a16:creationId xmlns:a16="http://schemas.microsoft.com/office/drawing/2014/main" id="{9DC6D218-54BD-4AE8-997C-B0BFC4985719}"/>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44466</xdr:rowOff>
    </xdr:from>
    <xdr:ext cx="405111" cy="259045"/>
    <xdr:sp macro="" textlink="">
      <xdr:nvSpPr>
        <xdr:cNvPr id="741" name="n_2mainValue【消防施設】&#10;有形固定資産減価償却率">
          <a:extLst>
            <a:ext uri="{FF2B5EF4-FFF2-40B4-BE49-F238E27FC236}">
              <a16:creationId xmlns:a16="http://schemas.microsoft.com/office/drawing/2014/main" id="{0834EFB5-EC3C-42EF-A663-8B14B68106FE}"/>
            </a:ext>
          </a:extLst>
        </xdr:cNvPr>
        <xdr:cNvSpPr txBox="1"/>
      </xdr:nvSpPr>
      <xdr:spPr>
        <a:xfrm>
          <a:off x="14389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97807</xdr:rowOff>
    </xdr:from>
    <xdr:ext cx="405111" cy="259045"/>
    <xdr:sp macro="" textlink="">
      <xdr:nvSpPr>
        <xdr:cNvPr id="742" name="n_3mainValue【消防施設】&#10;有形固定資産減価償却率">
          <a:extLst>
            <a:ext uri="{FF2B5EF4-FFF2-40B4-BE49-F238E27FC236}">
              <a16:creationId xmlns:a16="http://schemas.microsoft.com/office/drawing/2014/main" id="{21B76789-8202-4114-9F24-950057FE2FB6}"/>
            </a:ext>
          </a:extLst>
        </xdr:cNvPr>
        <xdr:cNvSpPr txBox="1"/>
      </xdr:nvSpPr>
      <xdr:spPr>
        <a:xfrm>
          <a:off x="13500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43" name="n_4mainValue【消防施設】&#10;有形固定資産減価償却率">
          <a:extLst>
            <a:ext uri="{FF2B5EF4-FFF2-40B4-BE49-F238E27FC236}">
              <a16:creationId xmlns:a16="http://schemas.microsoft.com/office/drawing/2014/main" id="{6D570E85-70FD-473C-A1AC-BB035C6FBE4B}"/>
            </a:ext>
          </a:extLst>
        </xdr:cNvPr>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46E30E03-37C7-4A24-9995-6A14724D80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7EF2B781-0244-4160-A37A-A16B0E088C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1A151390-E06C-4437-B701-145BFB68EC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BA20A119-AE37-4DB4-BFB8-DB9DF71820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842B70ED-A7AC-4324-A663-2B3362C5063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97635134-350A-4657-A863-A7B8B8D347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7749B369-A63D-4F49-AC00-7E34AECD1F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63DE67B0-B7CC-4C03-AECB-4503B85668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47E0EF31-9014-4183-BB59-9F72C29412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FDB81DCF-79DE-4B57-9AB2-49845CE91CB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4" name="直線コネクタ 753">
          <a:extLst>
            <a:ext uri="{FF2B5EF4-FFF2-40B4-BE49-F238E27FC236}">
              <a16:creationId xmlns:a16="http://schemas.microsoft.com/office/drawing/2014/main" id="{221BA72A-CFF0-42B4-9822-3599191694E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5" name="テキスト ボックス 754">
          <a:extLst>
            <a:ext uri="{FF2B5EF4-FFF2-40B4-BE49-F238E27FC236}">
              <a16:creationId xmlns:a16="http://schemas.microsoft.com/office/drawing/2014/main" id="{EA3C258F-DDB7-4B20-84C3-6C3301ABA1F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6" name="直線コネクタ 755">
          <a:extLst>
            <a:ext uri="{FF2B5EF4-FFF2-40B4-BE49-F238E27FC236}">
              <a16:creationId xmlns:a16="http://schemas.microsoft.com/office/drawing/2014/main" id="{178342B3-3198-4C75-B27B-725455B2A18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7" name="テキスト ボックス 756">
          <a:extLst>
            <a:ext uri="{FF2B5EF4-FFF2-40B4-BE49-F238E27FC236}">
              <a16:creationId xmlns:a16="http://schemas.microsoft.com/office/drawing/2014/main" id="{6FF04079-3E01-4A56-8710-C8540FA93ED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8" name="直線コネクタ 757">
          <a:extLst>
            <a:ext uri="{FF2B5EF4-FFF2-40B4-BE49-F238E27FC236}">
              <a16:creationId xmlns:a16="http://schemas.microsoft.com/office/drawing/2014/main" id="{A692EBA4-79FA-44DB-A2F8-2A17D902AB0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9" name="テキスト ボックス 758">
          <a:extLst>
            <a:ext uri="{FF2B5EF4-FFF2-40B4-BE49-F238E27FC236}">
              <a16:creationId xmlns:a16="http://schemas.microsoft.com/office/drawing/2014/main" id="{B49BE697-1C38-4F13-85EB-DAD329AA251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0" name="直線コネクタ 759">
          <a:extLst>
            <a:ext uri="{FF2B5EF4-FFF2-40B4-BE49-F238E27FC236}">
              <a16:creationId xmlns:a16="http://schemas.microsoft.com/office/drawing/2014/main" id="{F9AC34E4-EDD9-48F9-A99E-3240F62D22B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1" name="テキスト ボックス 760">
          <a:extLst>
            <a:ext uri="{FF2B5EF4-FFF2-40B4-BE49-F238E27FC236}">
              <a16:creationId xmlns:a16="http://schemas.microsoft.com/office/drawing/2014/main" id="{B5A49FC5-3832-4C52-B28B-4269D110EC8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2" name="直線コネクタ 761">
          <a:extLst>
            <a:ext uri="{FF2B5EF4-FFF2-40B4-BE49-F238E27FC236}">
              <a16:creationId xmlns:a16="http://schemas.microsoft.com/office/drawing/2014/main" id="{CFAD516B-CB5C-4D15-A24D-7B02F2830F8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3" name="テキスト ボックス 762">
          <a:extLst>
            <a:ext uri="{FF2B5EF4-FFF2-40B4-BE49-F238E27FC236}">
              <a16:creationId xmlns:a16="http://schemas.microsoft.com/office/drawing/2014/main" id="{C339CB4F-1125-46F6-A901-A0B4A1655B9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4" name="直線コネクタ 763">
          <a:extLst>
            <a:ext uri="{FF2B5EF4-FFF2-40B4-BE49-F238E27FC236}">
              <a16:creationId xmlns:a16="http://schemas.microsoft.com/office/drawing/2014/main" id="{7509CDEA-5D08-4A3B-85A5-0D931F5F8C6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5" name="テキスト ボックス 764">
          <a:extLst>
            <a:ext uri="{FF2B5EF4-FFF2-40B4-BE49-F238E27FC236}">
              <a16:creationId xmlns:a16="http://schemas.microsoft.com/office/drawing/2014/main" id="{30D7A27C-4E3E-4002-BEB2-4982D7E9FAE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C1CDD27D-A368-47F3-A719-D51389B77A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582DECFD-A8B1-44CC-B33D-13054A7CA63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a:extLst>
            <a:ext uri="{FF2B5EF4-FFF2-40B4-BE49-F238E27FC236}">
              <a16:creationId xmlns:a16="http://schemas.microsoft.com/office/drawing/2014/main" id="{FAFAE8C2-1766-4413-8DF9-CCCAF6D30C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69" name="直線コネクタ 768">
          <a:extLst>
            <a:ext uri="{FF2B5EF4-FFF2-40B4-BE49-F238E27FC236}">
              <a16:creationId xmlns:a16="http://schemas.microsoft.com/office/drawing/2014/main" id="{D2778139-4572-4860-A94F-E53C4999BB31}"/>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70" name="【消防施設】&#10;一人当たり面積最小値テキスト">
          <a:extLst>
            <a:ext uri="{FF2B5EF4-FFF2-40B4-BE49-F238E27FC236}">
              <a16:creationId xmlns:a16="http://schemas.microsoft.com/office/drawing/2014/main" id="{DE29829D-EB88-4070-9048-1340A916C5AE}"/>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71" name="直線コネクタ 770">
          <a:extLst>
            <a:ext uri="{FF2B5EF4-FFF2-40B4-BE49-F238E27FC236}">
              <a16:creationId xmlns:a16="http://schemas.microsoft.com/office/drawing/2014/main" id="{7A7D2955-AE3F-4C95-9D1D-F5F5081649B2}"/>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72" name="【消防施設】&#10;一人当たり面積最大値テキスト">
          <a:extLst>
            <a:ext uri="{FF2B5EF4-FFF2-40B4-BE49-F238E27FC236}">
              <a16:creationId xmlns:a16="http://schemas.microsoft.com/office/drawing/2014/main" id="{BAADC270-3AFA-4C2E-B6FD-F592AC390E7E}"/>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73" name="直線コネクタ 772">
          <a:extLst>
            <a:ext uri="{FF2B5EF4-FFF2-40B4-BE49-F238E27FC236}">
              <a16:creationId xmlns:a16="http://schemas.microsoft.com/office/drawing/2014/main" id="{E583111D-AB94-4C3F-B26F-9C03B54352BD}"/>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74" name="【消防施設】&#10;一人当たり面積平均値テキスト">
          <a:extLst>
            <a:ext uri="{FF2B5EF4-FFF2-40B4-BE49-F238E27FC236}">
              <a16:creationId xmlns:a16="http://schemas.microsoft.com/office/drawing/2014/main" id="{146E8618-6E18-40C7-9BE6-A7295566256E}"/>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75" name="フローチャート: 判断 774">
          <a:extLst>
            <a:ext uri="{FF2B5EF4-FFF2-40B4-BE49-F238E27FC236}">
              <a16:creationId xmlns:a16="http://schemas.microsoft.com/office/drawing/2014/main" id="{7E442E2A-52DD-43C4-8430-4C0212CEC09C}"/>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6" name="フローチャート: 判断 775">
          <a:extLst>
            <a:ext uri="{FF2B5EF4-FFF2-40B4-BE49-F238E27FC236}">
              <a16:creationId xmlns:a16="http://schemas.microsoft.com/office/drawing/2014/main" id="{01B471BD-E72A-4854-A51F-5C9D0FCBEA37}"/>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77" name="フローチャート: 判断 776">
          <a:extLst>
            <a:ext uri="{FF2B5EF4-FFF2-40B4-BE49-F238E27FC236}">
              <a16:creationId xmlns:a16="http://schemas.microsoft.com/office/drawing/2014/main" id="{F152FC2C-4230-4A47-8C66-51BA11BADAF2}"/>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78" name="フローチャート: 判断 777">
          <a:extLst>
            <a:ext uri="{FF2B5EF4-FFF2-40B4-BE49-F238E27FC236}">
              <a16:creationId xmlns:a16="http://schemas.microsoft.com/office/drawing/2014/main" id="{6238F030-9369-4D22-A986-817F49CFB511}"/>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9" name="フローチャート: 判断 778">
          <a:extLst>
            <a:ext uri="{FF2B5EF4-FFF2-40B4-BE49-F238E27FC236}">
              <a16:creationId xmlns:a16="http://schemas.microsoft.com/office/drawing/2014/main" id="{882C2A67-CB92-4201-BB34-91AE0FA6244D}"/>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2A001B36-2FCE-4786-B359-A6A69B117D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95CECB9B-5F8B-4E25-AA69-9FAC600D42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F89D1390-FD7C-46FA-887C-EA198669EF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D3A4B79D-7046-44F9-A21B-8195021149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970D9BF9-FAC4-4802-AA3D-D95EF2769C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785" name="楕円 784">
          <a:extLst>
            <a:ext uri="{FF2B5EF4-FFF2-40B4-BE49-F238E27FC236}">
              <a16:creationId xmlns:a16="http://schemas.microsoft.com/office/drawing/2014/main" id="{AF107EFE-7110-451B-8819-1BC0C45EB301}"/>
            </a:ext>
          </a:extLst>
        </xdr:cNvPr>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132278</xdr:rowOff>
    </xdr:from>
    <xdr:ext cx="469744" cy="259045"/>
    <xdr:sp macro="" textlink="">
      <xdr:nvSpPr>
        <xdr:cNvPr id="786" name="【消防施設】&#10;一人当たり面積該当値テキスト">
          <a:extLst>
            <a:ext uri="{FF2B5EF4-FFF2-40B4-BE49-F238E27FC236}">
              <a16:creationId xmlns:a16="http://schemas.microsoft.com/office/drawing/2014/main" id="{5CF84118-2872-427F-A6A4-85FF2F87CB27}"/>
            </a:ext>
          </a:extLst>
        </xdr:cNvPr>
        <xdr:cNvSpPr txBox="1"/>
      </xdr:nvSpPr>
      <xdr:spPr>
        <a:xfrm>
          <a:off x="22199600"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87" name="楕円 786">
          <a:extLst>
            <a:ext uri="{FF2B5EF4-FFF2-40B4-BE49-F238E27FC236}">
              <a16:creationId xmlns:a16="http://schemas.microsoft.com/office/drawing/2014/main" id="{226E1960-A98D-4314-8E8A-0E9E84E26BA8}"/>
            </a:ext>
          </a:extLst>
        </xdr:cNvPr>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33201</xdr:rowOff>
    </xdr:to>
    <xdr:cxnSp macro="">
      <xdr:nvCxnSpPr>
        <xdr:cNvPr id="788" name="直線コネクタ 787">
          <a:extLst>
            <a:ext uri="{FF2B5EF4-FFF2-40B4-BE49-F238E27FC236}">
              <a16:creationId xmlns:a16="http://schemas.microsoft.com/office/drawing/2014/main" id="{60A031B5-07CA-433C-A71E-C13BE8B154F2}"/>
            </a:ext>
          </a:extLst>
        </xdr:cNvPr>
        <xdr:cNvCxnSpPr/>
      </xdr:nvCxnSpPr>
      <xdr:spPr>
        <a:xfrm>
          <a:off x="21323300" y="146031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789" name="楕円 788">
          <a:extLst>
            <a:ext uri="{FF2B5EF4-FFF2-40B4-BE49-F238E27FC236}">
              <a16:creationId xmlns:a16="http://schemas.microsoft.com/office/drawing/2014/main" id="{E2D7CC1F-19BD-40BA-BAC8-735A44C9FDF5}"/>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29936</xdr:rowOff>
    </xdr:to>
    <xdr:cxnSp macro="">
      <xdr:nvCxnSpPr>
        <xdr:cNvPr id="790" name="直線コネクタ 789">
          <a:extLst>
            <a:ext uri="{FF2B5EF4-FFF2-40B4-BE49-F238E27FC236}">
              <a16:creationId xmlns:a16="http://schemas.microsoft.com/office/drawing/2014/main" id="{7651F6A2-00FA-46D3-AD91-382DAE1D448F}"/>
            </a:ext>
          </a:extLst>
        </xdr:cNvPr>
        <xdr:cNvCxnSpPr/>
      </xdr:nvCxnSpPr>
      <xdr:spPr>
        <a:xfrm>
          <a:off x="20434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34652</xdr:rowOff>
    </xdr:from>
    <xdr:to>
      <xdr:col>102</xdr:col>
      <xdr:colOff>165100</xdr:colOff>
      <xdr:row>85</xdr:row>
      <xdr:rowOff>136252</xdr:rowOff>
    </xdr:to>
    <xdr:sp macro="" textlink="">
      <xdr:nvSpPr>
        <xdr:cNvPr id="791" name="楕円 790">
          <a:extLst>
            <a:ext uri="{FF2B5EF4-FFF2-40B4-BE49-F238E27FC236}">
              <a16:creationId xmlns:a16="http://schemas.microsoft.com/office/drawing/2014/main" id="{54BF4EEB-B934-410B-88CC-0827C9C177A8}"/>
            </a:ext>
          </a:extLst>
        </xdr:cNvPr>
        <xdr:cNvSpPr/>
      </xdr:nvSpPr>
      <xdr:spPr>
        <a:xfrm>
          <a:off x="19494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85452</xdr:rowOff>
    </xdr:to>
    <xdr:cxnSp macro="">
      <xdr:nvCxnSpPr>
        <xdr:cNvPr id="792" name="直線コネクタ 791">
          <a:extLst>
            <a:ext uri="{FF2B5EF4-FFF2-40B4-BE49-F238E27FC236}">
              <a16:creationId xmlns:a16="http://schemas.microsoft.com/office/drawing/2014/main" id="{45EFD9BB-CFC3-4EC5-8196-F04979FB63DE}"/>
            </a:ext>
          </a:extLst>
        </xdr:cNvPr>
        <xdr:cNvCxnSpPr/>
      </xdr:nvCxnSpPr>
      <xdr:spPr>
        <a:xfrm flipV="1">
          <a:off x="19545300" y="1460318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37919</xdr:rowOff>
    </xdr:from>
    <xdr:to>
      <xdr:col>98</xdr:col>
      <xdr:colOff>38100</xdr:colOff>
      <xdr:row>85</xdr:row>
      <xdr:rowOff>139519</xdr:rowOff>
    </xdr:to>
    <xdr:sp macro="" textlink="">
      <xdr:nvSpPr>
        <xdr:cNvPr id="793" name="楕円 792">
          <a:extLst>
            <a:ext uri="{FF2B5EF4-FFF2-40B4-BE49-F238E27FC236}">
              <a16:creationId xmlns:a16="http://schemas.microsoft.com/office/drawing/2014/main" id="{49DE8693-F78F-4E0A-9487-9BF41F9AE8FB}"/>
            </a:ext>
          </a:extLst>
        </xdr:cNvPr>
        <xdr:cNvSpPr/>
      </xdr:nvSpPr>
      <xdr:spPr>
        <a:xfrm>
          <a:off x="18605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85452</xdr:rowOff>
    </xdr:from>
    <xdr:to>
      <xdr:col>102</xdr:col>
      <xdr:colOff>114300</xdr:colOff>
      <xdr:row>85</xdr:row>
      <xdr:rowOff>88719</xdr:rowOff>
    </xdr:to>
    <xdr:cxnSp macro="">
      <xdr:nvCxnSpPr>
        <xdr:cNvPr id="794" name="直線コネクタ 793">
          <a:extLst>
            <a:ext uri="{FF2B5EF4-FFF2-40B4-BE49-F238E27FC236}">
              <a16:creationId xmlns:a16="http://schemas.microsoft.com/office/drawing/2014/main" id="{B7B1FD6D-4970-4529-881C-589CC36B9C3C}"/>
            </a:ext>
          </a:extLst>
        </xdr:cNvPr>
        <xdr:cNvCxnSpPr/>
      </xdr:nvCxnSpPr>
      <xdr:spPr>
        <a:xfrm flipV="1">
          <a:off x="18656300" y="1465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5" name="n_1aveValue【消防施設】&#10;一人当たり面積">
          <a:extLst>
            <a:ext uri="{FF2B5EF4-FFF2-40B4-BE49-F238E27FC236}">
              <a16:creationId xmlns:a16="http://schemas.microsoft.com/office/drawing/2014/main" id="{32345E29-3734-4387-B1FF-8593984E1238}"/>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796" name="n_2aveValue【消防施設】&#10;一人当たり面積">
          <a:extLst>
            <a:ext uri="{FF2B5EF4-FFF2-40B4-BE49-F238E27FC236}">
              <a16:creationId xmlns:a16="http://schemas.microsoft.com/office/drawing/2014/main" id="{F84F861D-F553-4CE5-9735-FCF6666D7868}"/>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797" name="n_3aveValue【消防施設】&#10;一人当たり面積">
          <a:extLst>
            <a:ext uri="{FF2B5EF4-FFF2-40B4-BE49-F238E27FC236}">
              <a16:creationId xmlns:a16="http://schemas.microsoft.com/office/drawing/2014/main" id="{60779B53-1878-40C5-B0E7-DFBA7DC71497}"/>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8" name="n_4aveValue【消防施設】&#10;一人当たり面積">
          <a:extLst>
            <a:ext uri="{FF2B5EF4-FFF2-40B4-BE49-F238E27FC236}">
              <a16:creationId xmlns:a16="http://schemas.microsoft.com/office/drawing/2014/main" id="{C1BC3629-C3F8-402C-B05A-A1C3EF6FF377}"/>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99" name="n_1mainValue【消防施設】&#10;一人当たり面積">
          <a:extLst>
            <a:ext uri="{FF2B5EF4-FFF2-40B4-BE49-F238E27FC236}">
              <a16:creationId xmlns:a16="http://schemas.microsoft.com/office/drawing/2014/main" id="{48E047E4-5F1D-437D-B0E7-5B4915E8A1A6}"/>
            </a:ext>
          </a:extLst>
        </xdr:cNvPr>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800" name="n_2mainValue【消防施設】&#10;一人当たり面積">
          <a:extLst>
            <a:ext uri="{FF2B5EF4-FFF2-40B4-BE49-F238E27FC236}">
              <a16:creationId xmlns:a16="http://schemas.microsoft.com/office/drawing/2014/main" id="{F9F40C88-BADB-4EF4-B381-1E254ACDD2BC}"/>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127379</xdr:rowOff>
    </xdr:from>
    <xdr:ext cx="469744" cy="259045"/>
    <xdr:sp macro="" textlink="">
      <xdr:nvSpPr>
        <xdr:cNvPr id="801" name="n_3mainValue【消防施設】&#10;一人当たり面積">
          <a:extLst>
            <a:ext uri="{FF2B5EF4-FFF2-40B4-BE49-F238E27FC236}">
              <a16:creationId xmlns:a16="http://schemas.microsoft.com/office/drawing/2014/main" id="{8F940443-724A-496C-9D9D-CCD1557364A5}"/>
            </a:ext>
          </a:extLst>
        </xdr:cNvPr>
        <xdr:cNvSpPr txBox="1"/>
      </xdr:nvSpPr>
      <xdr:spPr>
        <a:xfrm>
          <a:off x="19310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130646</xdr:rowOff>
    </xdr:from>
    <xdr:ext cx="469744" cy="259045"/>
    <xdr:sp macro="" textlink="">
      <xdr:nvSpPr>
        <xdr:cNvPr id="802" name="n_4mainValue【消防施設】&#10;一人当たり面積">
          <a:extLst>
            <a:ext uri="{FF2B5EF4-FFF2-40B4-BE49-F238E27FC236}">
              <a16:creationId xmlns:a16="http://schemas.microsoft.com/office/drawing/2014/main" id="{F39DB4E5-903D-4728-BBA3-F9B5323DE872}"/>
            </a:ext>
          </a:extLst>
        </xdr:cNvPr>
        <xdr:cNvSpPr txBox="1"/>
      </xdr:nvSpPr>
      <xdr:spPr>
        <a:xfrm>
          <a:off x="18421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B4554DA6-3B2F-4A52-BAAD-7A48658B65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C6AB518E-F898-4980-9F07-8629A73515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3EAB23DD-B4F4-4FCF-9E80-3436672B22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B14346E0-3FA5-4D47-82C4-87DDBF2368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8634547D-41EF-484D-A29C-F810C55B8C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4CB33755-59EF-4C8D-8D10-12230C9E46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FCBF4A10-B4D3-4C47-B257-108E55A93D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11155516-89C2-46AD-94BB-D03E3AC34C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06039F83-D610-4304-B0B1-4869F507C9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DE73B2A8-62C5-47F5-9E8B-7323D0740D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5F36E01B-9FCF-4FF0-AB5F-59149EBB84C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893EC12A-26F7-4C37-866A-62AABE4A68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5B1D0E13-AE4A-4E7E-ADE0-0849BA3B141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AFE36D7C-ECA4-4D36-8BA6-A22FF7E67CF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137AF787-62A2-405C-97AA-A69300FA3A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1A9BD3C7-13EC-49B3-9857-41D8D78034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F0CF1873-0A3F-4D30-A7DC-59D20A8E967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4E09AD3D-B3DB-47A8-B6A7-8F12A5AB1AD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D7C0F817-952C-4A8A-BAEE-A7B1BFD16E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146953D6-FD44-4373-92B4-65813F0A7F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9B8F5DD8-D2B2-4313-B00E-3576E81295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B2CD2F9E-D744-4E2F-9BB5-06069AC64A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CDFDD56B-B58B-43C9-8F68-64EB4D5B4C8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5E9806C7-C09D-4B02-B0D5-4C181EC1E7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B46286D4-752F-4434-A42D-A37448AEE8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28" name="直線コネクタ 827">
          <a:extLst>
            <a:ext uri="{FF2B5EF4-FFF2-40B4-BE49-F238E27FC236}">
              <a16:creationId xmlns:a16="http://schemas.microsoft.com/office/drawing/2014/main" id="{77AFD089-0AB5-42F8-B4CD-79A2E74F5424}"/>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29" name="【庁舎】&#10;有形固定資産減価償却率最小値テキスト">
          <a:extLst>
            <a:ext uri="{FF2B5EF4-FFF2-40B4-BE49-F238E27FC236}">
              <a16:creationId xmlns:a16="http://schemas.microsoft.com/office/drawing/2014/main" id="{8428864B-259F-481E-A3ED-0FABBED196A4}"/>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30" name="直線コネクタ 829">
          <a:extLst>
            <a:ext uri="{FF2B5EF4-FFF2-40B4-BE49-F238E27FC236}">
              <a16:creationId xmlns:a16="http://schemas.microsoft.com/office/drawing/2014/main" id="{0F5E2AB6-9341-407C-B421-761F17BE7626}"/>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31" name="【庁舎】&#10;有形固定資産減価償却率最大値テキスト">
          <a:extLst>
            <a:ext uri="{FF2B5EF4-FFF2-40B4-BE49-F238E27FC236}">
              <a16:creationId xmlns:a16="http://schemas.microsoft.com/office/drawing/2014/main" id="{904A83B8-2662-4994-B3D3-3FBF8923D3F2}"/>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32" name="直線コネクタ 831">
          <a:extLst>
            <a:ext uri="{FF2B5EF4-FFF2-40B4-BE49-F238E27FC236}">
              <a16:creationId xmlns:a16="http://schemas.microsoft.com/office/drawing/2014/main" id="{0DB3F40F-AE42-4DB2-AB37-7E61917F01DD}"/>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833" name="【庁舎】&#10;有形固定資産減価償却率平均値テキスト">
          <a:extLst>
            <a:ext uri="{FF2B5EF4-FFF2-40B4-BE49-F238E27FC236}">
              <a16:creationId xmlns:a16="http://schemas.microsoft.com/office/drawing/2014/main" id="{3C4CCBE4-0F50-415D-B17E-F1AEB35AC2EB}"/>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34" name="フローチャート: 判断 833">
          <a:extLst>
            <a:ext uri="{FF2B5EF4-FFF2-40B4-BE49-F238E27FC236}">
              <a16:creationId xmlns:a16="http://schemas.microsoft.com/office/drawing/2014/main" id="{BD7A5325-82EC-4CC5-A16E-5166A2CE037E}"/>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35" name="フローチャート: 判断 834">
          <a:extLst>
            <a:ext uri="{FF2B5EF4-FFF2-40B4-BE49-F238E27FC236}">
              <a16:creationId xmlns:a16="http://schemas.microsoft.com/office/drawing/2014/main" id="{85288172-CD42-432D-8FB2-0BE4EDD72608}"/>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36" name="フローチャート: 判断 835">
          <a:extLst>
            <a:ext uri="{FF2B5EF4-FFF2-40B4-BE49-F238E27FC236}">
              <a16:creationId xmlns:a16="http://schemas.microsoft.com/office/drawing/2014/main" id="{33998062-6542-42F8-9BA1-C960863D3753}"/>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37" name="フローチャート: 判断 836">
          <a:extLst>
            <a:ext uri="{FF2B5EF4-FFF2-40B4-BE49-F238E27FC236}">
              <a16:creationId xmlns:a16="http://schemas.microsoft.com/office/drawing/2014/main" id="{F53FA87F-A99A-461E-B1AF-B59C02B376B1}"/>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38" name="フローチャート: 判断 837">
          <a:extLst>
            <a:ext uri="{FF2B5EF4-FFF2-40B4-BE49-F238E27FC236}">
              <a16:creationId xmlns:a16="http://schemas.microsoft.com/office/drawing/2014/main" id="{1ED32A87-AA11-442A-BE4E-BB2B09B4946D}"/>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2C96A95-A7AA-45F8-A13A-F9F21437EBF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894C70B-A15A-419B-9C69-7716A48DD6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CB18152-72B4-4D35-B449-31AF28C00B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7F9D974-6F50-4484-9579-5FAC693855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96D18C2F-5C05-4D57-BE05-5209CABE66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844" name="楕円 843">
          <a:extLst>
            <a:ext uri="{FF2B5EF4-FFF2-40B4-BE49-F238E27FC236}">
              <a16:creationId xmlns:a16="http://schemas.microsoft.com/office/drawing/2014/main" id="{204578E9-EC6A-42CB-93A3-8DA45952BF84}"/>
            </a:ext>
          </a:extLst>
        </xdr:cNvPr>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845" name="【庁舎】&#10;有形固定資産減価償却率該当値テキスト">
          <a:extLst>
            <a:ext uri="{FF2B5EF4-FFF2-40B4-BE49-F238E27FC236}">
              <a16:creationId xmlns:a16="http://schemas.microsoft.com/office/drawing/2014/main" id="{EA79B413-3C29-4C07-BF2E-B20BC910C781}"/>
            </a:ext>
          </a:extLst>
        </xdr:cNvPr>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846" name="楕円 845">
          <a:extLst>
            <a:ext uri="{FF2B5EF4-FFF2-40B4-BE49-F238E27FC236}">
              <a16:creationId xmlns:a16="http://schemas.microsoft.com/office/drawing/2014/main" id="{30679DE9-353F-4538-8593-93B1F99BC41B}"/>
            </a:ext>
          </a:extLst>
        </xdr:cNvPr>
        <xdr:cNvSpPr/>
      </xdr:nvSpPr>
      <xdr:spPr>
        <a:xfrm>
          <a:off x="15430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117021</xdr:rowOff>
    </xdr:to>
    <xdr:cxnSp macro="">
      <xdr:nvCxnSpPr>
        <xdr:cNvPr id="847" name="直線コネクタ 846">
          <a:extLst>
            <a:ext uri="{FF2B5EF4-FFF2-40B4-BE49-F238E27FC236}">
              <a16:creationId xmlns:a16="http://schemas.microsoft.com/office/drawing/2014/main" id="{B21E0076-6687-4091-BDFE-86D7848AD6FA}"/>
            </a:ext>
          </a:extLst>
        </xdr:cNvPr>
        <xdr:cNvCxnSpPr/>
      </xdr:nvCxnSpPr>
      <xdr:spPr>
        <a:xfrm>
          <a:off x="15481300" y="1824500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848" name="楕円 847">
          <a:extLst>
            <a:ext uri="{FF2B5EF4-FFF2-40B4-BE49-F238E27FC236}">
              <a16:creationId xmlns:a16="http://schemas.microsoft.com/office/drawing/2014/main" id="{5DCB1CF4-CF43-43CD-B98E-0C77DA75BC2C}"/>
            </a:ext>
          </a:extLst>
        </xdr:cNvPr>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71301</xdr:rowOff>
    </xdr:to>
    <xdr:cxnSp macro="">
      <xdr:nvCxnSpPr>
        <xdr:cNvPr id="849" name="直線コネクタ 848">
          <a:extLst>
            <a:ext uri="{FF2B5EF4-FFF2-40B4-BE49-F238E27FC236}">
              <a16:creationId xmlns:a16="http://schemas.microsoft.com/office/drawing/2014/main" id="{47F08105-B3DC-46B5-8388-C4C01089E0A9}"/>
            </a:ext>
          </a:extLst>
        </xdr:cNvPr>
        <xdr:cNvCxnSpPr/>
      </xdr:nvCxnSpPr>
      <xdr:spPr>
        <a:xfrm>
          <a:off x="14592300" y="182009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850" name="楕円 849">
          <a:extLst>
            <a:ext uri="{FF2B5EF4-FFF2-40B4-BE49-F238E27FC236}">
              <a16:creationId xmlns:a16="http://schemas.microsoft.com/office/drawing/2014/main" id="{510B4D8D-6607-4618-A71F-3D63C4CE2B54}"/>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27214</xdr:rowOff>
    </xdr:to>
    <xdr:cxnSp macro="">
      <xdr:nvCxnSpPr>
        <xdr:cNvPr id="851" name="直線コネクタ 850">
          <a:extLst>
            <a:ext uri="{FF2B5EF4-FFF2-40B4-BE49-F238E27FC236}">
              <a16:creationId xmlns:a16="http://schemas.microsoft.com/office/drawing/2014/main" id="{2D8A721B-9D5A-4DAB-AF38-84589D1FC52A}"/>
            </a:ext>
          </a:extLst>
        </xdr:cNvPr>
        <xdr:cNvCxnSpPr/>
      </xdr:nvCxnSpPr>
      <xdr:spPr>
        <a:xfrm>
          <a:off x="13703300" y="181551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852" name="楕円 851">
          <a:extLst>
            <a:ext uri="{FF2B5EF4-FFF2-40B4-BE49-F238E27FC236}">
              <a16:creationId xmlns:a16="http://schemas.microsoft.com/office/drawing/2014/main" id="{5A4389BE-4DE6-4AA0-B7F1-91223E485BDB}"/>
            </a:ext>
          </a:extLst>
        </xdr:cNvPr>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152944</xdr:rowOff>
    </xdr:to>
    <xdr:cxnSp macro="">
      <xdr:nvCxnSpPr>
        <xdr:cNvPr id="853" name="直線コネクタ 852">
          <a:extLst>
            <a:ext uri="{FF2B5EF4-FFF2-40B4-BE49-F238E27FC236}">
              <a16:creationId xmlns:a16="http://schemas.microsoft.com/office/drawing/2014/main" id="{D3B20A89-1101-4940-BC43-90A61752810D}"/>
            </a:ext>
          </a:extLst>
        </xdr:cNvPr>
        <xdr:cNvCxnSpPr/>
      </xdr:nvCxnSpPr>
      <xdr:spPr>
        <a:xfrm>
          <a:off x="12814300" y="181094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854" name="n_1aveValue【庁舎】&#10;有形固定資産減価償却率">
          <a:extLst>
            <a:ext uri="{FF2B5EF4-FFF2-40B4-BE49-F238E27FC236}">
              <a16:creationId xmlns:a16="http://schemas.microsoft.com/office/drawing/2014/main" id="{35ABB165-19C0-4F77-917D-8E604C0B48A7}"/>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855" name="n_2aveValue【庁舎】&#10;有形固定資産減価償却率">
          <a:extLst>
            <a:ext uri="{FF2B5EF4-FFF2-40B4-BE49-F238E27FC236}">
              <a16:creationId xmlns:a16="http://schemas.microsoft.com/office/drawing/2014/main" id="{13D37A8D-B221-41D9-82F1-7838E0766023}"/>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856" name="n_3aveValue【庁舎】&#10;有形固定資産減価償却率">
          <a:extLst>
            <a:ext uri="{FF2B5EF4-FFF2-40B4-BE49-F238E27FC236}">
              <a16:creationId xmlns:a16="http://schemas.microsoft.com/office/drawing/2014/main" id="{6E96258B-3E23-4FC0-8CC2-D831564BD389}"/>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57" name="n_4aveValue【庁舎】&#10;有形固定資産減価償却率">
          <a:extLst>
            <a:ext uri="{FF2B5EF4-FFF2-40B4-BE49-F238E27FC236}">
              <a16:creationId xmlns:a16="http://schemas.microsoft.com/office/drawing/2014/main" id="{9ADCAF50-9ADF-4D8F-8492-DA5EBB04923E}"/>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858" name="n_1mainValue【庁舎】&#10;有形固定資産減価償却率">
          <a:extLst>
            <a:ext uri="{FF2B5EF4-FFF2-40B4-BE49-F238E27FC236}">
              <a16:creationId xmlns:a16="http://schemas.microsoft.com/office/drawing/2014/main" id="{2677E369-ED7D-4436-8256-200281F70A28}"/>
            </a:ext>
          </a:extLst>
        </xdr:cNvPr>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859" name="n_2mainValue【庁舎】&#10;有形固定資産減価償却率">
          <a:extLst>
            <a:ext uri="{FF2B5EF4-FFF2-40B4-BE49-F238E27FC236}">
              <a16:creationId xmlns:a16="http://schemas.microsoft.com/office/drawing/2014/main" id="{6082DF6E-F24C-4A41-8CE3-A2DF204818DA}"/>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860" name="n_3mainValue【庁舎】&#10;有形固定資産減価償却率">
          <a:extLst>
            <a:ext uri="{FF2B5EF4-FFF2-40B4-BE49-F238E27FC236}">
              <a16:creationId xmlns:a16="http://schemas.microsoft.com/office/drawing/2014/main" id="{7FBAA9FE-3307-40EC-A8E2-4D2C40EB1DCA}"/>
            </a:ext>
          </a:extLst>
        </xdr:cNvPr>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61" name="n_4mainValue【庁舎】&#10;有形固定資産減価償却率">
          <a:extLst>
            <a:ext uri="{FF2B5EF4-FFF2-40B4-BE49-F238E27FC236}">
              <a16:creationId xmlns:a16="http://schemas.microsoft.com/office/drawing/2014/main" id="{E4FAFEA5-92FA-49BD-98F7-D91335A35A31}"/>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2" name="正方形/長方形 861">
          <a:extLst>
            <a:ext uri="{FF2B5EF4-FFF2-40B4-BE49-F238E27FC236}">
              <a16:creationId xmlns:a16="http://schemas.microsoft.com/office/drawing/2014/main" id="{7EA77942-8D83-4E00-BD70-A7851BE2E1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3" name="正方形/長方形 862">
          <a:extLst>
            <a:ext uri="{FF2B5EF4-FFF2-40B4-BE49-F238E27FC236}">
              <a16:creationId xmlns:a16="http://schemas.microsoft.com/office/drawing/2014/main" id="{9DFAA8B6-DDF8-4F29-AFF4-74E2CE0148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4" name="正方形/長方形 863">
          <a:extLst>
            <a:ext uri="{FF2B5EF4-FFF2-40B4-BE49-F238E27FC236}">
              <a16:creationId xmlns:a16="http://schemas.microsoft.com/office/drawing/2014/main" id="{863D3B99-53BA-48DC-AF22-A04D1AFE1C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5" name="正方形/長方形 864">
          <a:extLst>
            <a:ext uri="{FF2B5EF4-FFF2-40B4-BE49-F238E27FC236}">
              <a16:creationId xmlns:a16="http://schemas.microsoft.com/office/drawing/2014/main" id="{6DF820F6-F6D6-422E-94C1-7911A153E9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6" name="正方形/長方形 865">
          <a:extLst>
            <a:ext uri="{FF2B5EF4-FFF2-40B4-BE49-F238E27FC236}">
              <a16:creationId xmlns:a16="http://schemas.microsoft.com/office/drawing/2014/main" id="{3EF5B220-8439-43E1-BAF7-3ECBC6F0D2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7" name="正方形/長方形 866">
          <a:extLst>
            <a:ext uri="{FF2B5EF4-FFF2-40B4-BE49-F238E27FC236}">
              <a16:creationId xmlns:a16="http://schemas.microsoft.com/office/drawing/2014/main" id="{55C3B5A4-DF7F-4702-8BBD-F6648EDBA0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8" name="正方形/長方形 867">
          <a:extLst>
            <a:ext uri="{FF2B5EF4-FFF2-40B4-BE49-F238E27FC236}">
              <a16:creationId xmlns:a16="http://schemas.microsoft.com/office/drawing/2014/main" id="{6332F299-1C77-42AA-B8A9-E68EC2001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9" name="正方形/長方形 868">
          <a:extLst>
            <a:ext uri="{FF2B5EF4-FFF2-40B4-BE49-F238E27FC236}">
              <a16:creationId xmlns:a16="http://schemas.microsoft.com/office/drawing/2014/main" id="{D93C351C-77B2-4B27-B392-60DF192ACC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0" name="テキスト ボックス 869">
          <a:extLst>
            <a:ext uri="{FF2B5EF4-FFF2-40B4-BE49-F238E27FC236}">
              <a16:creationId xmlns:a16="http://schemas.microsoft.com/office/drawing/2014/main" id="{E4DB56B3-587C-4C48-8A0E-A6945DE420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1" name="直線コネクタ 870">
          <a:extLst>
            <a:ext uri="{FF2B5EF4-FFF2-40B4-BE49-F238E27FC236}">
              <a16:creationId xmlns:a16="http://schemas.microsoft.com/office/drawing/2014/main" id="{05519F4D-0FC4-4C7A-B4E5-1273BF401E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2" name="直線コネクタ 871">
          <a:extLst>
            <a:ext uri="{FF2B5EF4-FFF2-40B4-BE49-F238E27FC236}">
              <a16:creationId xmlns:a16="http://schemas.microsoft.com/office/drawing/2014/main" id="{E9470433-C3F6-4BD5-8FF2-76518551904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3" name="テキスト ボックス 872">
          <a:extLst>
            <a:ext uri="{FF2B5EF4-FFF2-40B4-BE49-F238E27FC236}">
              <a16:creationId xmlns:a16="http://schemas.microsoft.com/office/drawing/2014/main" id="{85BC3EF7-C61F-4C4C-8FB5-182EA8FF8E4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4" name="直線コネクタ 873">
          <a:extLst>
            <a:ext uri="{FF2B5EF4-FFF2-40B4-BE49-F238E27FC236}">
              <a16:creationId xmlns:a16="http://schemas.microsoft.com/office/drawing/2014/main" id="{37BB431A-FA30-420A-9B08-382C613D582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5" name="テキスト ボックス 874">
          <a:extLst>
            <a:ext uri="{FF2B5EF4-FFF2-40B4-BE49-F238E27FC236}">
              <a16:creationId xmlns:a16="http://schemas.microsoft.com/office/drawing/2014/main" id="{257BA23F-D45A-46A8-9A76-26D915C3D4D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6" name="直線コネクタ 875">
          <a:extLst>
            <a:ext uri="{FF2B5EF4-FFF2-40B4-BE49-F238E27FC236}">
              <a16:creationId xmlns:a16="http://schemas.microsoft.com/office/drawing/2014/main" id="{C4221FAF-20F8-4C62-89BD-F0B5AF78E9F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7" name="テキスト ボックス 876">
          <a:extLst>
            <a:ext uri="{FF2B5EF4-FFF2-40B4-BE49-F238E27FC236}">
              <a16:creationId xmlns:a16="http://schemas.microsoft.com/office/drawing/2014/main" id="{78D37D27-080A-4400-8EA9-FED810C3DC6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8" name="直線コネクタ 877">
          <a:extLst>
            <a:ext uri="{FF2B5EF4-FFF2-40B4-BE49-F238E27FC236}">
              <a16:creationId xmlns:a16="http://schemas.microsoft.com/office/drawing/2014/main" id="{D2B39AAF-BFD8-49E1-840C-7315ACFB6A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9" name="テキスト ボックス 878">
          <a:extLst>
            <a:ext uri="{FF2B5EF4-FFF2-40B4-BE49-F238E27FC236}">
              <a16:creationId xmlns:a16="http://schemas.microsoft.com/office/drawing/2014/main" id="{DB8CD690-A681-4E23-B094-2C8AA6919E4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0" name="直線コネクタ 879">
          <a:extLst>
            <a:ext uri="{FF2B5EF4-FFF2-40B4-BE49-F238E27FC236}">
              <a16:creationId xmlns:a16="http://schemas.microsoft.com/office/drawing/2014/main" id="{6822557F-32FE-4E03-89BF-C9D5C56F07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1" name="テキスト ボックス 880">
          <a:extLst>
            <a:ext uri="{FF2B5EF4-FFF2-40B4-BE49-F238E27FC236}">
              <a16:creationId xmlns:a16="http://schemas.microsoft.com/office/drawing/2014/main" id="{7DCF4271-AAB3-4050-8692-C6322886544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2" name="直線コネクタ 881">
          <a:extLst>
            <a:ext uri="{FF2B5EF4-FFF2-40B4-BE49-F238E27FC236}">
              <a16:creationId xmlns:a16="http://schemas.microsoft.com/office/drawing/2014/main" id="{461A4629-85A9-4FA2-84E4-6BFB16B9095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3" name="テキスト ボックス 882">
          <a:extLst>
            <a:ext uri="{FF2B5EF4-FFF2-40B4-BE49-F238E27FC236}">
              <a16:creationId xmlns:a16="http://schemas.microsoft.com/office/drawing/2014/main" id="{B8A558C9-3995-4EC9-888F-ADC0EB30A4D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4" name="直線コネクタ 883">
          <a:extLst>
            <a:ext uri="{FF2B5EF4-FFF2-40B4-BE49-F238E27FC236}">
              <a16:creationId xmlns:a16="http://schemas.microsoft.com/office/drawing/2014/main" id="{9A436A68-B0D6-431C-9905-D603EBE0C5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5" name="テキスト ボックス 884">
          <a:extLst>
            <a:ext uri="{FF2B5EF4-FFF2-40B4-BE49-F238E27FC236}">
              <a16:creationId xmlns:a16="http://schemas.microsoft.com/office/drawing/2014/main" id="{D370336A-02C7-481F-A17C-46D3739FE7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6" name="【庁舎】&#10;一人当たり面積グラフ枠">
          <a:extLst>
            <a:ext uri="{FF2B5EF4-FFF2-40B4-BE49-F238E27FC236}">
              <a16:creationId xmlns:a16="http://schemas.microsoft.com/office/drawing/2014/main" id="{EF9DDFE8-9B4A-410E-BA59-985AD46EDE1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87" name="直線コネクタ 886">
          <a:extLst>
            <a:ext uri="{FF2B5EF4-FFF2-40B4-BE49-F238E27FC236}">
              <a16:creationId xmlns:a16="http://schemas.microsoft.com/office/drawing/2014/main" id="{BDF45343-1E38-4C56-B8E9-F6BF29C27AA1}"/>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88" name="【庁舎】&#10;一人当たり面積最小値テキスト">
          <a:extLst>
            <a:ext uri="{FF2B5EF4-FFF2-40B4-BE49-F238E27FC236}">
              <a16:creationId xmlns:a16="http://schemas.microsoft.com/office/drawing/2014/main" id="{8F73A14F-7B26-4031-B8E1-6F07A95E307F}"/>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89" name="直線コネクタ 888">
          <a:extLst>
            <a:ext uri="{FF2B5EF4-FFF2-40B4-BE49-F238E27FC236}">
              <a16:creationId xmlns:a16="http://schemas.microsoft.com/office/drawing/2014/main" id="{2B76132F-9223-4414-BB61-63A19599C4E8}"/>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90" name="【庁舎】&#10;一人当たり面積最大値テキスト">
          <a:extLst>
            <a:ext uri="{FF2B5EF4-FFF2-40B4-BE49-F238E27FC236}">
              <a16:creationId xmlns:a16="http://schemas.microsoft.com/office/drawing/2014/main" id="{70D84B78-0857-4400-8E47-B01710875E00}"/>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91" name="直線コネクタ 890">
          <a:extLst>
            <a:ext uri="{FF2B5EF4-FFF2-40B4-BE49-F238E27FC236}">
              <a16:creationId xmlns:a16="http://schemas.microsoft.com/office/drawing/2014/main" id="{DF136D8F-CCBF-4366-A064-2C29E5798DB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92" name="【庁舎】&#10;一人当たり面積平均値テキスト">
          <a:extLst>
            <a:ext uri="{FF2B5EF4-FFF2-40B4-BE49-F238E27FC236}">
              <a16:creationId xmlns:a16="http://schemas.microsoft.com/office/drawing/2014/main" id="{DDF1DC3A-71EF-462E-A5CA-D85000750718}"/>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93" name="フローチャート: 判断 892">
          <a:extLst>
            <a:ext uri="{FF2B5EF4-FFF2-40B4-BE49-F238E27FC236}">
              <a16:creationId xmlns:a16="http://schemas.microsoft.com/office/drawing/2014/main" id="{DDCE2081-6A57-4161-9261-2EDB569AFD98}"/>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94" name="フローチャート: 判断 893">
          <a:extLst>
            <a:ext uri="{FF2B5EF4-FFF2-40B4-BE49-F238E27FC236}">
              <a16:creationId xmlns:a16="http://schemas.microsoft.com/office/drawing/2014/main" id="{68509092-1FF4-4560-838C-4EE30201B655}"/>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95" name="フローチャート: 判断 894">
          <a:extLst>
            <a:ext uri="{FF2B5EF4-FFF2-40B4-BE49-F238E27FC236}">
              <a16:creationId xmlns:a16="http://schemas.microsoft.com/office/drawing/2014/main" id="{313B565B-C83E-4B01-80B8-8EC0CDABBAFA}"/>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96" name="フローチャート: 判断 895">
          <a:extLst>
            <a:ext uri="{FF2B5EF4-FFF2-40B4-BE49-F238E27FC236}">
              <a16:creationId xmlns:a16="http://schemas.microsoft.com/office/drawing/2014/main" id="{E2C8F89F-182D-467F-B571-A9CFA25D64B5}"/>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897" name="フローチャート: 判断 896">
          <a:extLst>
            <a:ext uri="{FF2B5EF4-FFF2-40B4-BE49-F238E27FC236}">
              <a16:creationId xmlns:a16="http://schemas.microsoft.com/office/drawing/2014/main" id="{14209A36-D09E-4B3B-B421-0671B6821812}"/>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FCEE9497-41EB-4347-9E1E-1CA81F92A5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244297A7-92D1-48C1-BCBA-ADE26528C0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C96F9320-EF66-495E-97C8-223B125784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26CCB0B8-493F-4803-B239-9F10EC62F6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60E8C089-624F-4804-8E94-F14319D6757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903" name="楕円 902">
          <a:extLst>
            <a:ext uri="{FF2B5EF4-FFF2-40B4-BE49-F238E27FC236}">
              <a16:creationId xmlns:a16="http://schemas.microsoft.com/office/drawing/2014/main" id="{24D34D97-82A9-4D56-A522-0DD054129E01}"/>
            </a:ext>
          </a:extLst>
        </xdr:cNvPr>
        <xdr:cNvSpPr/>
      </xdr:nvSpPr>
      <xdr:spPr>
        <a:xfrm>
          <a:off x="22110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51179</xdr:rowOff>
    </xdr:from>
    <xdr:ext cx="469744" cy="259045"/>
    <xdr:sp macro="" textlink="">
      <xdr:nvSpPr>
        <xdr:cNvPr id="904" name="【庁舎】&#10;一人当たり面積該当値テキスト">
          <a:extLst>
            <a:ext uri="{FF2B5EF4-FFF2-40B4-BE49-F238E27FC236}">
              <a16:creationId xmlns:a16="http://schemas.microsoft.com/office/drawing/2014/main" id="{773608D7-80D1-4AEE-9998-DED50ADEED18}"/>
            </a:ext>
          </a:extLst>
        </xdr:cNvPr>
        <xdr:cNvSpPr txBox="1"/>
      </xdr:nvSpPr>
      <xdr:spPr>
        <a:xfrm>
          <a:off x="22199600"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84182</xdr:rowOff>
    </xdr:from>
    <xdr:to>
      <xdr:col>112</xdr:col>
      <xdr:colOff>38100</xdr:colOff>
      <xdr:row>106</xdr:row>
      <xdr:rowOff>14332</xdr:rowOff>
    </xdr:to>
    <xdr:sp macro="" textlink="">
      <xdr:nvSpPr>
        <xdr:cNvPr id="905" name="楕円 904">
          <a:extLst>
            <a:ext uri="{FF2B5EF4-FFF2-40B4-BE49-F238E27FC236}">
              <a16:creationId xmlns:a16="http://schemas.microsoft.com/office/drawing/2014/main" id="{2C9B3D32-85D6-469C-BE5F-0A34BC9190B6}"/>
            </a:ext>
          </a:extLst>
        </xdr:cNvPr>
        <xdr:cNvSpPr/>
      </xdr:nvSpPr>
      <xdr:spPr>
        <a:xfrm>
          <a:off x="21272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123552</xdr:rowOff>
    </xdr:from>
    <xdr:to>
      <xdr:col>116</xdr:col>
      <xdr:colOff>63500</xdr:colOff>
      <xdr:row>105</xdr:row>
      <xdr:rowOff>134982</xdr:rowOff>
    </xdr:to>
    <xdr:cxnSp macro="">
      <xdr:nvCxnSpPr>
        <xdr:cNvPr id="906" name="直線コネクタ 905">
          <a:extLst>
            <a:ext uri="{FF2B5EF4-FFF2-40B4-BE49-F238E27FC236}">
              <a16:creationId xmlns:a16="http://schemas.microsoft.com/office/drawing/2014/main" id="{8988BA80-0BFB-4005-A2F8-0BDB641422FA}"/>
            </a:ext>
          </a:extLst>
        </xdr:cNvPr>
        <xdr:cNvCxnSpPr/>
      </xdr:nvCxnSpPr>
      <xdr:spPr>
        <a:xfrm flipV="1">
          <a:off x="21323300" y="181258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87449</xdr:rowOff>
    </xdr:from>
    <xdr:to>
      <xdr:col>107</xdr:col>
      <xdr:colOff>101600</xdr:colOff>
      <xdr:row>106</xdr:row>
      <xdr:rowOff>17599</xdr:rowOff>
    </xdr:to>
    <xdr:sp macro="" textlink="">
      <xdr:nvSpPr>
        <xdr:cNvPr id="907" name="楕円 906">
          <a:extLst>
            <a:ext uri="{FF2B5EF4-FFF2-40B4-BE49-F238E27FC236}">
              <a16:creationId xmlns:a16="http://schemas.microsoft.com/office/drawing/2014/main" id="{64CF95BF-3371-479C-8F15-3B8A236EE852}"/>
            </a:ext>
          </a:extLst>
        </xdr:cNvPr>
        <xdr:cNvSpPr/>
      </xdr:nvSpPr>
      <xdr:spPr>
        <a:xfrm>
          <a:off x="20383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134982</xdr:rowOff>
    </xdr:from>
    <xdr:to>
      <xdr:col>111</xdr:col>
      <xdr:colOff>177800</xdr:colOff>
      <xdr:row>105</xdr:row>
      <xdr:rowOff>138249</xdr:rowOff>
    </xdr:to>
    <xdr:cxnSp macro="">
      <xdr:nvCxnSpPr>
        <xdr:cNvPr id="908" name="直線コネクタ 907">
          <a:extLst>
            <a:ext uri="{FF2B5EF4-FFF2-40B4-BE49-F238E27FC236}">
              <a16:creationId xmlns:a16="http://schemas.microsoft.com/office/drawing/2014/main" id="{23AD50FA-1DCF-4CF0-866A-975A030B7C83}"/>
            </a:ext>
          </a:extLst>
        </xdr:cNvPr>
        <xdr:cNvCxnSpPr/>
      </xdr:nvCxnSpPr>
      <xdr:spPr>
        <a:xfrm flipV="1">
          <a:off x="20434300" y="181372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909" name="楕円 908">
          <a:extLst>
            <a:ext uri="{FF2B5EF4-FFF2-40B4-BE49-F238E27FC236}">
              <a16:creationId xmlns:a16="http://schemas.microsoft.com/office/drawing/2014/main" id="{B44C2AF8-7DD7-451A-949F-5F81F2E6DEBA}"/>
            </a:ext>
          </a:extLst>
        </xdr:cNvPr>
        <xdr:cNvSpPr/>
      </xdr:nvSpPr>
      <xdr:spPr>
        <a:xfrm>
          <a:off x="19494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138249</xdr:rowOff>
    </xdr:from>
    <xdr:to>
      <xdr:col>107</xdr:col>
      <xdr:colOff>50800</xdr:colOff>
      <xdr:row>105</xdr:row>
      <xdr:rowOff>152944</xdr:rowOff>
    </xdr:to>
    <xdr:cxnSp macro="">
      <xdr:nvCxnSpPr>
        <xdr:cNvPr id="910" name="直線コネクタ 909">
          <a:extLst>
            <a:ext uri="{FF2B5EF4-FFF2-40B4-BE49-F238E27FC236}">
              <a16:creationId xmlns:a16="http://schemas.microsoft.com/office/drawing/2014/main" id="{55EC7A48-03E8-4875-B049-86216130CE1A}"/>
            </a:ext>
          </a:extLst>
        </xdr:cNvPr>
        <xdr:cNvCxnSpPr/>
      </xdr:nvCxnSpPr>
      <xdr:spPr>
        <a:xfrm flipV="1">
          <a:off x="19545300" y="181404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11" name="楕円 910">
          <a:extLst>
            <a:ext uri="{FF2B5EF4-FFF2-40B4-BE49-F238E27FC236}">
              <a16:creationId xmlns:a16="http://schemas.microsoft.com/office/drawing/2014/main" id="{FBD3801D-DDAE-4EF4-B110-60AF44FB771C}"/>
            </a:ext>
          </a:extLst>
        </xdr:cNvPr>
        <xdr:cNvSpPr/>
      </xdr:nvSpPr>
      <xdr:spPr>
        <a:xfrm>
          <a:off x="18605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152944</xdr:rowOff>
    </xdr:from>
    <xdr:to>
      <xdr:col>102</xdr:col>
      <xdr:colOff>114300</xdr:colOff>
      <xdr:row>105</xdr:row>
      <xdr:rowOff>159476</xdr:rowOff>
    </xdr:to>
    <xdr:cxnSp macro="">
      <xdr:nvCxnSpPr>
        <xdr:cNvPr id="912" name="直線コネクタ 911">
          <a:extLst>
            <a:ext uri="{FF2B5EF4-FFF2-40B4-BE49-F238E27FC236}">
              <a16:creationId xmlns:a16="http://schemas.microsoft.com/office/drawing/2014/main" id="{70EB56A1-DB43-49EB-8A32-61E80E869AF6}"/>
            </a:ext>
          </a:extLst>
        </xdr:cNvPr>
        <xdr:cNvCxnSpPr/>
      </xdr:nvCxnSpPr>
      <xdr:spPr>
        <a:xfrm flipV="1">
          <a:off x="18656300" y="1815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913" name="n_1aveValue【庁舎】&#10;一人当たり面積">
          <a:extLst>
            <a:ext uri="{FF2B5EF4-FFF2-40B4-BE49-F238E27FC236}">
              <a16:creationId xmlns:a16="http://schemas.microsoft.com/office/drawing/2014/main" id="{752B9C15-550A-4EAF-92A9-0BBE263837A0}"/>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914" name="n_2aveValue【庁舎】&#10;一人当たり面積">
          <a:extLst>
            <a:ext uri="{FF2B5EF4-FFF2-40B4-BE49-F238E27FC236}">
              <a16:creationId xmlns:a16="http://schemas.microsoft.com/office/drawing/2014/main" id="{8189385A-2032-45AB-BBD9-7D098F8F6930}"/>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915" name="n_3aveValue【庁舎】&#10;一人当たり面積">
          <a:extLst>
            <a:ext uri="{FF2B5EF4-FFF2-40B4-BE49-F238E27FC236}">
              <a16:creationId xmlns:a16="http://schemas.microsoft.com/office/drawing/2014/main" id="{C00EDA3C-B487-48B9-8540-F408F67E8D7C}"/>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916" name="n_4aveValue【庁舎】&#10;一人当たり面積">
          <a:extLst>
            <a:ext uri="{FF2B5EF4-FFF2-40B4-BE49-F238E27FC236}">
              <a16:creationId xmlns:a16="http://schemas.microsoft.com/office/drawing/2014/main" id="{ACECA04F-4355-42FE-80A0-339482A48434}"/>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5459</xdr:rowOff>
    </xdr:from>
    <xdr:ext cx="469744" cy="259045"/>
    <xdr:sp macro="" textlink="">
      <xdr:nvSpPr>
        <xdr:cNvPr id="917" name="n_1mainValue【庁舎】&#10;一人当たり面積">
          <a:extLst>
            <a:ext uri="{FF2B5EF4-FFF2-40B4-BE49-F238E27FC236}">
              <a16:creationId xmlns:a16="http://schemas.microsoft.com/office/drawing/2014/main" id="{0F0D9403-3A8F-4BD4-843B-6D4A545E4D5C}"/>
            </a:ext>
          </a:extLst>
        </xdr:cNvPr>
        <xdr:cNvSpPr txBox="1"/>
      </xdr:nvSpPr>
      <xdr:spPr>
        <a:xfrm>
          <a:off x="21075727" y="1817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8726</xdr:rowOff>
    </xdr:from>
    <xdr:ext cx="469744" cy="259045"/>
    <xdr:sp macro="" textlink="">
      <xdr:nvSpPr>
        <xdr:cNvPr id="918" name="n_2mainValue【庁舎】&#10;一人当たり面積">
          <a:extLst>
            <a:ext uri="{FF2B5EF4-FFF2-40B4-BE49-F238E27FC236}">
              <a16:creationId xmlns:a16="http://schemas.microsoft.com/office/drawing/2014/main" id="{053D1131-DA1D-44D4-9CEE-32BB274B5A69}"/>
            </a:ext>
          </a:extLst>
        </xdr:cNvPr>
        <xdr:cNvSpPr txBox="1"/>
      </xdr:nvSpPr>
      <xdr:spPr>
        <a:xfrm>
          <a:off x="20199427" y="181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919" name="n_3mainValue【庁舎】&#10;一人当たり面積">
          <a:extLst>
            <a:ext uri="{FF2B5EF4-FFF2-40B4-BE49-F238E27FC236}">
              <a16:creationId xmlns:a16="http://schemas.microsoft.com/office/drawing/2014/main" id="{D6AFF51F-E5B7-4752-8996-54D2E6C6F492}"/>
            </a:ext>
          </a:extLst>
        </xdr:cNvPr>
        <xdr:cNvSpPr txBox="1"/>
      </xdr:nvSpPr>
      <xdr:spPr>
        <a:xfrm>
          <a:off x="19310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20" name="n_4mainValue【庁舎】&#10;一人当たり面積">
          <a:extLst>
            <a:ext uri="{FF2B5EF4-FFF2-40B4-BE49-F238E27FC236}">
              <a16:creationId xmlns:a16="http://schemas.microsoft.com/office/drawing/2014/main" id="{8BB962A1-4D58-46BB-B041-A998F915E287}"/>
            </a:ext>
          </a:extLst>
        </xdr:cNvPr>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1" name="正方形/長方形 920">
          <a:extLst>
            <a:ext uri="{FF2B5EF4-FFF2-40B4-BE49-F238E27FC236}">
              <a16:creationId xmlns:a16="http://schemas.microsoft.com/office/drawing/2014/main" id="{6BC33358-F7DF-4231-AAC7-BA4EB6D59E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2" name="正方形/長方形 921">
          <a:extLst>
            <a:ext uri="{FF2B5EF4-FFF2-40B4-BE49-F238E27FC236}">
              <a16:creationId xmlns:a16="http://schemas.microsoft.com/office/drawing/2014/main" id="{C05D7D12-B73C-46C5-B783-5FB6A99528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3" name="テキスト ボックス 922">
          <a:extLst>
            <a:ext uri="{FF2B5EF4-FFF2-40B4-BE49-F238E27FC236}">
              <a16:creationId xmlns:a16="http://schemas.microsoft.com/office/drawing/2014/main" id="{D8BEA300-EAF0-4468-BBB5-FB5984C738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類似団体と比較して有形固定資産減価償却率が高くなっている施設は，図書館，福祉施設，保健センター・保健所，庁舎である。</a:t>
          </a:r>
          <a:endParaRPr lang="ja-JP" altLang="ja-JP" sz="1400">
            <a:effectLst/>
          </a:endParaRPr>
        </a:p>
        <a:p>
          <a:r>
            <a:rPr kumimoji="1" lang="ja-JP" altLang="ja-JP" sz="1100">
              <a:solidFill>
                <a:schemeClr val="dk1"/>
              </a:solidFill>
              <a:effectLst/>
              <a:latin typeface="+mn-lt"/>
              <a:ea typeface="+mn-ea"/>
              <a:cs typeface="+mn-cs"/>
            </a:rPr>
            <a:t>図書館、福祉系施設は本町にそれぞれ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件のみであり、建設されてから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年以上経過している。適切な維持管理</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長寿命化に加え、周辺市町村との連携を図りながら広域化等の在り方を検討していきたい。</a:t>
          </a:r>
          <a:endParaRPr lang="ja-JP" altLang="ja-JP" sz="1400">
            <a:effectLst/>
          </a:endParaRPr>
        </a:p>
        <a:p>
          <a:r>
            <a:rPr kumimoji="1" lang="ja-JP" altLang="ja-JP" sz="1100">
              <a:solidFill>
                <a:schemeClr val="dk1"/>
              </a:solidFill>
              <a:effectLst/>
              <a:latin typeface="+mn-lt"/>
              <a:ea typeface="+mn-ea"/>
              <a:cs typeface="+mn-cs"/>
            </a:rPr>
            <a:t>保健センター・保健所について、１施設のみで建設されてから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年が経過しており，今後の運営，管理について関係各課と連携を図り検討していく。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庁舎については、すべての建物が建設され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年以上経過しているため、建て替えや大規模改修等の検討を行い、長寿命化や老朽化対策を行っていく。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12,142
11,657
100.64
13,662,213
13,211,212
388,150
4,698,317
4,997,271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1062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106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818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8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4900"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4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74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60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578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9190" cy="41529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9190" cy="4152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4150"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41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190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719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5036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ea"/>
              <a:ea typeface="+mn-ea"/>
              <a:cs typeface="+mn-cs"/>
            </a:rPr>
            <a:t>過疎化・少子高齢化が進行する中，指数は過去３年間の平均で</a:t>
          </a:r>
          <a:r>
            <a:rPr kumimoji="1" lang="en-US" altLang="ja-JP" sz="1100" b="0">
              <a:solidFill>
                <a:schemeClr val="dk1"/>
              </a:solidFill>
              <a:effectLst/>
              <a:latin typeface="+mn-ea"/>
              <a:ea typeface="+mn-ea"/>
              <a:cs typeface="+mn-cs"/>
            </a:rPr>
            <a:t>0.35</a:t>
          </a:r>
          <a:r>
            <a:rPr kumimoji="1" lang="ja-JP" altLang="ja-JP" sz="1100" b="0">
              <a:solidFill>
                <a:schemeClr val="dk1"/>
              </a:solidFill>
              <a:effectLst/>
              <a:latin typeface="+mn-ea"/>
              <a:ea typeface="+mn-ea"/>
              <a:cs typeface="+mn-cs"/>
            </a:rPr>
            <a:t>程度である。前年度並みであるが，鹿児島県平均も上回っており，類似団体内平均値と比べても</a:t>
          </a:r>
          <a:r>
            <a:rPr kumimoji="1" lang="en-US" altLang="ja-JP" sz="1100" b="0">
              <a:solidFill>
                <a:schemeClr val="dk1"/>
              </a:solidFill>
              <a:effectLst/>
              <a:latin typeface="+mn-ea"/>
              <a:ea typeface="+mn-ea"/>
              <a:cs typeface="+mn-cs"/>
            </a:rPr>
            <a:t>0.05</a:t>
          </a:r>
          <a:r>
            <a:rPr kumimoji="1" lang="ja-JP" altLang="ja-JP" sz="1100" b="0">
              <a:solidFill>
                <a:schemeClr val="dk1"/>
              </a:solidFill>
              <a:effectLst/>
              <a:latin typeface="+mn-ea"/>
              <a:ea typeface="+mn-ea"/>
              <a:cs typeface="+mn-cs"/>
            </a:rPr>
            <a:t>ポイント上回っている。</a:t>
          </a:r>
          <a:endParaRPr kumimoji="1" lang="en-US" altLang="ja-JP" sz="1100" b="0">
            <a:solidFill>
              <a:schemeClr val="dk1"/>
            </a:solidFill>
            <a:effectLst/>
            <a:latin typeface="+mn-ea"/>
            <a:ea typeface="+mn-ea"/>
            <a:cs typeface="+mn-cs"/>
          </a:endParaRPr>
        </a:p>
        <a:p>
          <a:r>
            <a:rPr kumimoji="1" lang="ja-JP" altLang="ja-JP" sz="1100" b="0">
              <a:solidFill>
                <a:schemeClr val="dk1"/>
              </a:solidFill>
              <a:effectLst/>
              <a:latin typeface="+mn-ea"/>
              <a:ea typeface="+mn-ea"/>
              <a:cs typeface="+mn-cs"/>
            </a:rPr>
            <a:t>　本指標は国や県に依存する交付金や人口に依存する税収が関わるところであり、脆弱な指標であると考えられるため、今後も健全な支出を心がける。更に固定資産台帳整備による売却可能資産の把握に努め，歳入の確保及び行財政の効率化による財政健全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273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161925</xdr:rowOff>
    </xdr:from>
    <xdr:to>
      <xdr:col>27</xdr:col>
      <xdr:colOff>184150</xdr:colOff>
      <xdr:row>44</xdr:row>
      <xdr:rowOff>161925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53340</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6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55880</xdr:rowOff>
    </xdr:from>
    <xdr:to>
      <xdr:col>27</xdr:col>
      <xdr:colOff>184150</xdr:colOff>
      <xdr:row>39</xdr:row>
      <xdr:rowOff>55880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84455</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4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86995</xdr:rowOff>
    </xdr:from>
    <xdr:to>
      <xdr:col>27</xdr:col>
      <xdr:colOff>184150</xdr:colOff>
      <xdr:row>36</xdr:row>
      <xdr:rowOff>86995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115570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273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11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113030</xdr:rowOff>
    </xdr:from>
    <xdr:to>
      <xdr:col>23</xdr:col>
      <xdr:colOff>133350</xdr:colOff>
      <xdr:row>45</xdr:row>
      <xdr:rowOff>88265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471035" y="5980430"/>
          <a:ext cx="0" cy="1651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60960</xdr:rowOff>
    </xdr:from>
    <xdr:ext cx="762000" cy="25336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38980" y="760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88265</xdr:rowOff>
    </xdr:from>
    <xdr:to>
      <xdr:col>24</xdr:col>
      <xdr:colOff>12700</xdr:colOff>
      <xdr:row>45</xdr:row>
      <xdr:rowOff>88265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382135" y="76320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29845</xdr:rowOff>
    </xdr:from>
    <xdr:ext cx="762000" cy="25273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38980" y="57296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113030</xdr:rowOff>
    </xdr:from>
    <xdr:to>
      <xdr:col>24</xdr:col>
      <xdr:colOff>12700</xdr:colOff>
      <xdr:row>35</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59804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124460</xdr:rowOff>
    </xdr:from>
    <xdr:to>
      <xdr:col>23</xdr:col>
      <xdr:colOff>133350</xdr:colOff>
      <xdr:row>40</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16655" y="683006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115570</xdr:rowOff>
    </xdr:from>
    <xdr:ext cx="762000" cy="25336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38980" y="69888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142875</xdr:rowOff>
    </xdr:from>
    <xdr:to>
      <xdr:col>23</xdr:col>
      <xdr:colOff>184150</xdr:colOff>
      <xdr:row>42</xdr:row>
      <xdr:rowOff>74295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20235" y="7016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124460</xdr:rowOff>
    </xdr:from>
    <xdr:to>
      <xdr:col>19</xdr:col>
      <xdr:colOff>133350</xdr:colOff>
      <xdr:row>40</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11475" y="683006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142875</xdr:rowOff>
    </xdr:from>
    <xdr:to>
      <xdr:col>19</xdr:col>
      <xdr:colOff>184150</xdr:colOff>
      <xdr:row>42</xdr:row>
      <xdr:rowOff>74295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665855" y="7016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59690</xdr:rowOff>
    </xdr:from>
    <xdr:ext cx="736600" cy="25336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37756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76835</xdr:rowOff>
    </xdr:from>
    <xdr:to>
      <xdr:col>15</xdr:col>
      <xdr:colOff>82550</xdr:colOff>
      <xdr:row>40</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06295" y="6782435"/>
          <a:ext cx="8051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142875</xdr:rowOff>
    </xdr:from>
    <xdr:to>
      <xdr:col>15</xdr:col>
      <xdr:colOff>133350</xdr:colOff>
      <xdr:row>42</xdr:row>
      <xdr:rowOff>74295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60675" y="7016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59690</xdr:rowOff>
    </xdr:from>
    <xdr:ext cx="761365" cy="25336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72385" y="71005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76835</xdr:rowOff>
    </xdr:from>
    <xdr:to>
      <xdr:col>11</xdr:col>
      <xdr:colOff>31750</xdr:colOff>
      <xdr:row>40</xdr:row>
      <xdr:rowOff>76835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20165" y="678243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121920</xdr:rowOff>
    </xdr:from>
    <xdr:to>
      <xdr:col>11</xdr:col>
      <xdr:colOff>82550</xdr:colOff>
      <xdr:row>41</xdr:row>
      <xdr:rowOff>53340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74545" y="6827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38735</xdr:rowOff>
    </xdr:from>
    <xdr:ext cx="762000" cy="25336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67205" y="6911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142875</xdr:rowOff>
    </xdr:from>
    <xdr:to>
      <xdr:col>7</xdr:col>
      <xdr:colOff>31750</xdr:colOff>
      <xdr:row>42</xdr:row>
      <xdr:rowOff>74295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59690</xdr:rowOff>
    </xdr:from>
    <xdr:ext cx="761365"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62025" y="71005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273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27609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273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2171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61365" cy="25273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16530" y="80073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273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1135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273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27125"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74295</xdr:rowOff>
    </xdr:from>
    <xdr:to>
      <xdr:col>23</xdr:col>
      <xdr:colOff>184150</xdr:colOff>
      <xdr:row>41</xdr:row>
      <xdr:rowOff>5715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20235"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90805</xdr:rowOff>
    </xdr:from>
    <xdr:ext cx="762000" cy="25273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38980" y="66287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74295</xdr:rowOff>
    </xdr:from>
    <xdr:to>
      <xdr:col>19</xdr:col>
      <xdr:colOff>184150</xdr:colOff>
      <xdr:row>41</xdr:row>
      <xdr:rowOff>5715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665855"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16510</xdr:rowOff>
    </xdr:from>
    <xdr:ext cx="736600" cy="25273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377565" y="65544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74295</xdr:rowOff>
    </xdr:from>
    <xdr:to>
      <xdr:col>15</xdr:col>
      <xdr:colOff>133350</xdr:colOff>
      <xdr:row>41</xdr:row>
      <xdr:rowOff>5715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60675"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16510</xdr:rowOff>
    </xdr:from>
    <xdr:ext cx="761365"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72385" y="65544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27305</xdr:rowOff>
    </xdr:from>
    <xdr:to>
      <xdr:col>11</xdr:col>
      <xdr:colOff>82550</xdr:colOff>
      <xdr:row>40</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74545" y="67329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136525</xdr:rowOff>
    </xdr:from>
    <xdr:ext cx="762000"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67205" y="6506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27305</xdr:rowOff>
    </xdr:from>
    <xdr:to>
      <xdr:col>7</xdr:col>
      <xdr:colOff>31750</xdr:colOff>
      <xdr:row>40</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71270" y="67329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136525</xdr:rowOff>
    </xdr:from>
    <xdr:ext cx="761365"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62025" y="65068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50365" cy="35052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45130" y="895921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令和５年度決算では</a:t>
          </a:r>
          <a:r>
            <a:rPr kumimoji="1" lang="en-US" altLang="ja-JP" sz="1100">
              <a:solidFill>
                <a:schemeClr val="dk1"/>
              </a:solidFill>
              <a:effectLst/>
              <a:latin typeface="+mn-ea"/>
              <a:ea typeface="+mn-ea"/>
              <a:cs typeface="+mn-cs"/>
            </a:rPr>
            <a:t>84.3</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で昨年度よりも3</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ポイント上昇しているが</a:t>
          </a:r>
          <a:r>
            <a:rPr kumimoji="1" lang="ja-JP" altLang="ja-JP" sz="1100">
              <a:solidFill>
                <a:schemeClr val="dk1"/>
              </a:solidFill>
              <a:effectLst/>
              <a:latin typeface="+mn-ea"/>
              <a:ea typeface="+mn-ea"/>
              <a:cs typeface="+mn-cs"/>
            </a:rPr>
            <a:t>，類似団体内平均値や鹿児島県平均</a:t>
          </a:r>
          <a:r>
            <a:rPr kumimoji="1" lang="ja-JP" altLang="en-US" sz="1100">
              <a:solidFill>
                <a:schemeClr val="dk1"/>
              </a:solidFill>
              <a:effectLst/>
              <a:latin typeface="+mn-ea"/>
              <a:ea typeface="+mn-ea"/>
              <a:cs typeface="+mn-cs"/>
            </a:rPr>
            <a:t>を下回っている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人件費や社会保障費の上昇が主な要因である</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今後も上昇が予想されるため，効率的な財政運営が図られるよう努める。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273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5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73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273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14605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10039350"/>
          <a:ext cx="0" cy="1207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154305</xdr:rowOff>
    </xdr:from>
    <xdr:ext cx="76200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12185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14605</xdr:rowOff>
    </xdr:from>
    <xdr:to>
      <xdr:col>24</xdr:col>
      <xdr:colOff>12700</xdr:colOff>
      <xdr:row>67</xdr:row>
      <xdr:rowOff>14605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12464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64770</xdr:rowOff>
    </xdr:from>
    <xdr:ext cx="76200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787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00393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31750</xdr:rowOff>
    </xdr:from>
    <xdr:to>
      <xdr:col>23</xdr:col>
      <xdr:colOff>133350</xdr:colOff>
      <xdr:row>60</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16655" y="10090150"/>
          <a:ext cx="75438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66675</xdr:rowOff>
    </xdr:from>
    <xdr:ext cx="762000" cy="25209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1029271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93980</xdr:rowOff>
    </xdr:from>
    <xdr:to>
      <xdr:col>23</xdr:col>
      <xdr:colOff>184150</xdr:colOff>
      <xdr:row>62</xdr:row>
      <xdr:rowOff>25400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320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13970</xdr:rowOff>
    </xdr:from>
    <xdr:to>
      <xdr:col>19</xdr:col>
      <xdr:colOff>133350</xdr:colOff>
      <xdr:row>60</xdr:row>
      <xdr:rowOff>31750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9904730"/>
          <a:ext cx="80518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33655</xdr:rowOff>
    </xdr:from>
    <xdr:to>
      <xdr:col>19</xdr:col>
      <xdr:colOff>184150</xdr:colOff>
      <xdr:row>61</xdr:row>
      <xdr:rowOff>132715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259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117475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103435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13970</xdr:rowOff>
    </xdr:from>
    <xdr:to>
      <xdr:col>15</xdr:col>
      <xdr:colOff>82550</xdr:colOff>
      <xdr:row>60</xdr:row>
      <xdr:rowOff>149860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06295" y="9904730"/>
          <a:ext cx="80518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127000</xdr:rowOff>
    </xdr:from>
    <xdr:to>
      <xdr:col>15</xdr:col>
      <xdr:colOff>133350</xdr:colOff>
      <xdr:row>61</xdr:row>
      <xdr:rowOff>58420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18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43180</xdr:rowOff>
    </xdr:from>
    <xdr:ext cx="761365"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2692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149860</xdr:rowOff>
    </xdr:from>
    <xdr:to>
      <xdr:col>11</xdr:col>
      <xdr:colOff>31750</xdr:colOff>
      <xdr:row>61</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10208260"/>
          <a:ext cx="78613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90805</xdr:rowOff>
    </xdr:from>
    <xdr:to>
      <xdr:col>11</xdr:col>
      <xdr:colOff>82550</xdr:colOff>
      <xdr:row>62</xdr:row>
      <xdr:rowOff>22225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10316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6985</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400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137795</xdr:rowOff>
    </xdr:from>
    <xdr:to>
      <xdr:col>7</xdr:col>
      <xdr:colOff>31750</xdr:colOff>
      <xdr:row>62</xdr:row>
      <xdr:rowOff>69850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3638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54610</xdr:rowOff>
    </xdr:from>
    <xdr:ext cx="761365"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1044829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1365"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60</xdr:row>
      <xdr:rowOff>86360</xdr:rowOff>
    </xdr:from>
    <xdr:to>
      <xdr:col>23</xdr:col>
      <xdr:colOff>184150</xdr:colOff>
      <xdr:row>61</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0144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102870</xdr:rowOff>
    </xdr:from>
    <xdr:ext cx="762000" cy="25273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9993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149860</xdr:rowOff>
    </xdr:from>
    <xdr:to>
      <xdr:col>19</xdr:col>
      <xdr:colOff>184150</xdr:colOff>
      <xdr:row>60</xdr:row>
      <xdr:rowOff>81280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0040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91440</xdr:rowOff>
    </xdr:from>
    <xdr:ext cx="736600"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98145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131445</xdr:rowOff>
    </xdr:from>
    <xdr:to>
      <xdr:col>15</xdr:col>
      <xdr:colOff>133350</xdr:colOff>
      <xdr:row>59</xdr:row>
      <xdr:rowOff>62865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9854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73025</xdr:rowOff>
    </xdr:from>
    <xdr:ext cx="761365"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96285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99695</xdr:rowOff>
    </xdr:from>
    <xdr:to>
      <xdr:col>11</xdr:col>
      <xdr:colOff>82550</xdr:colOff>
      <xdr:row>61</xdr:row>
      <xdr:rowOff>31750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101580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41275</xdr:rowOff>
    </xdr:from>
    <xdr:ext cx="76200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9932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40005</xdr:rowOff>
    </xdr:from>
    <xdr:to>
      <xdr:col>7</xdr:col>
      <xdr:colOff>31750</xdr:colOff>
      <xdr:row>61</xdr:row>
      <xdr:rowOff>140335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26604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149860</xdr:rowOff>
    </xdr:from>
    <xdr:ext cx="761365" cy="25336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100406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5036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[289,840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令和５年度決算では</a:t>
          </a:r>
          <a:r>
            <a:rPr kumimoji="1" lang="en-US" altLang="ja-JP" sz="1100">
              <a:solidFill>
                <a:schemeClr val="dk1"/>
              </a:solidFill>
              <a:effectLst/>
              <a:latin typeface="+mn-ea"/>
              <a:ea typeface="+mn-ea"/>
              <a:cs typeface="+mn-cs"/>
            </a:rPr>
            <a:t>289,840</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で</a:t>
          </a:r>
          <a:r>
            <a:rPr kumimoji="1" lang="ja-JP" altLang="ja-JP" sz="1100">
              <a:solidFill>
                <a:schemeClr val="dk1"/>
              </a:solidFill>
              <a:effectLst/>
              <a:latin typeface="+mn-ea"/>
              <a:ea typeface="+mn-ea"/>
              <a:cs typeface="+mn-cs"/>
            </a:rPr>
            <a:t>、鹿児島県平均、全国平均より</a:t>
          </a:r>
          <a:r>
            <a:rPr kumimoji="1" lang="ja-JP" altLang="en-US" sz="1100">
              <a:solidFill>
                <a:schemeClr val="dk1"/>
              </a:solidFill>
              <a:effectLst/>
              <a:latin typeface="+mn-ea"/>
              <a:ea typeface="+mn-ea"/>
              <a:cs typeface="+mn-cs"/>
            </a:rPr>
            <a:t>高く</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16,073</a:t>
          </a:r>
          <a:r>
            <a:rPr kumimoji="1" lang="ja-JP" altLang="ja-JP" sz="1100">
              <a:solidFill>
                <a:schemeClr val="dk1"/>
              </a:solidFill>
              <a:effectLst/>
              <a:latin typeface="+mn-ea"/>
              <a:ea typeface="+mn-ea"/>
              <a:cs typeface="+mn-cs"/>
            </a:rPr>
            <a:t>円増加した。主な要因は</a:t>
          </a:r>
          <a:r>
            <a:rPr kumimoji="1" lang="ja-JP" altLang="en-US" sz="1100">
              <a:solidFill>
                <a:schemeClr val="dk1"/>
              </a:solidFill>
              <a:effectLst/>
              <a:latin typeface="+mn-ea"/>
              <a:ea typeface="+mn-ea"/>
              <a:cs typeface="+mn-cs"/>
            </a:rPr>
            <a:t>、人件費の上昇やふるさと納税</a:t>
          </a:r>
          <a:r>
            <a:rPr kumimoji="1" lang="ja-JP" altLang="ja-JP" sz="1100">
              <a:solidFill>
                <a:schemeClr val="dk1"/>
              </a:solidFill>
              <a:effectLst/>
              <a:latin typeface="+mn-ea"/>
              <a:ea typeface="+mn-ea"/>
              <a:cs typeface="+mn-cs"/>
            </a:rPr>
            <a:t>関連費用の増加が考えられる。</a:t>
          </a:r>
          <a:endParaRPr lang="ja-JP" altLang="ja-JP" sz="1100">
            <a:effectLst/>
            <a:latin typeface="+mn-ea"/>
            <a:ea typeface="+mn-ea"/>
          </a:endParaRPr>
        </a:p>
        <a:p>
          <a:r>
            <a:rPr kumimoji="1" lang="ja-JP" altLang="en-US" sz="1100">
              <a:solidFill>
                <a:schemeClr val="dk1"/>
              </a:solidFill>
              <a:effectLst/>
              <a:latin typeface="+mn-ea"/>
              <a:ea typeface="+mn-ea"/>
              <a:cs typeface="+mn-cs"/>
            </a:rPr>
            <a:t>　今後は物価高騰の影響や</a:t>
          </a:r>
          <a:r>
            <a:rPr kumimoji="1" lang="ja-JP" altLang="ja-JP" sz="1100">
              <a:solidFill>
                <a:schemeClr val="dk1"/>
              </a:solidFill>
              <a:effectLst/>
              <a:latin typeface="+mn-ea"/>
              <a:ea typeface="+mn-ea"/>
              <a:cs typeface="+mn-cs"/>
            </a:rPr>
            <a:t>施設の老朽化に</a:t>
          </a:r>
          <a:r>
            <a:rPr kumimoji="1" lang="ja-JP" altLang="en-US" sz="1100">
              <a:solidFill>
                <a:schemeClr val="dk1"/>
              </a:solidFill>
              <a:effectLst/>
              <a:latin typeface="+mn-ea"/>
              <a:ea typeface="+mn-ea"/>
              <a:cs typeface="+mn-cs"/>
            </a:rPr>
            <a:t>より</a:t>
          </a:r>
          <a:r>
            <a:rPr kumimoji="1" lang="ja-JP" altLang="ja-JP" sz="1100">
              <a:solidFill>
                <a:schemeClr val="dk1"/>
              </a:solidFill>
              <a:effectLst/>
              <a:latin typeface="+mn-ea"/>
              <a:ea typeface="+mn-ea"/>
              <a:cs typeface="+mn-cs"/>
            </a:rPr>
            <a:t>維持補修費も上昇していくことが予測されることから、計画的な施設マネジメントを進める。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273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273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1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161290</xdr:rowOff>
    </xdr:from>
    <xdr:to>
      <xdr:col>23</xdr:col>
      <xdr:colOff>133350</xdr:colOff>
      <xdr:row>89</xdr:row>
      <xdr:rowOff>94615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471035" y="13404850"/>
          <a:ext cx="0" cy="1609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67310</xdr:rowOff>
    </xdr:from>
    <xdr:ext cx="762000" cy="25273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38980" y="1498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973,357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94615</xdr:rowOff>
    </xdr:from>
    <xdr:to>
      <xdr:col>24</xdr:col>
      <xdr:colOff>12700</xdr:colOff>
      <xdr:row>89</xdr:row>
      <xdr:rowOff>94615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82135" y="150145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77470</xdr:rowOff>
    </xdr:from>
    <xdr:ext cx="762000" cy="25273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38980" y="131533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154,505</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161290</xdr:rowOff>
    </xdr:from>
    <xdr:to>
      <xdr:col>24</xdr:col>
      <xdr:colOff>12700</xdr:colOff>
      <xdr:row>79</xdr:row>
      <xdr:rowOff>161290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82135"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60325</xdr:rowOff>
    </xdr:from>
    <xdr:to>
      <xdr:col>23</xdr:col>
      <xdr:colOff>133350</xdr:colOff>
      <xdr:row>81</xdr:row>
      <xdr:rowOff>92075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16655" y="13639165"/>
          <a:ext cx="7543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25400</xdr:rowOff>
    </xdr:from>
    <xdr:ext cx="762000" cy="25336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38980" y="136042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52705</xdr:rowOff>
    </xdr:from>
    <xdr:to>
      <xdr:col>23</xdr:col>
      <xdr:colOff>184150</xdr:colOff>
      <xdr:row>81</xdr:row>
      <xdr:rowOff>151765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20235" y="13631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60325</xdr:rowOff>
    </xdr:from>
    <xdr:to>
      <xdr:col>19</xdr:col>
      <xdr:colOff>133350</xdr:colOff>
      <xdr:row>81</xdr:row>
      <xdr:rowOff>96520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911475" y="13639165"/>
          <a:ext cx="8051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15875</xdr:rowOff>
    </xdr:from>
    <xdr:to>
      <xdr:col>19</xdr:col>
      <xdr:colOff>184150</xdr:colOff>
      <xdr:row>81</xdr:row>
      <xdr:rowOff>114935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665855" y="13594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99695</xdr:rowOff>
    </xdr:from>
    <xdr:ext cx="736600" cy="25273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377565" y="136785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96520</xdr:rowOff>
    </xdr:from>
    <xdr:to>
      <xdr:col>15</xdr:col>
      <xdr:colOff>82550</xdr:colOff>
      <xdr:row>81</xdr:row>
      <xdr:rowOff>106680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106295" y="13675360"/>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146050</xdr:rowOff>
    </xdr:from>
    <xdr:to>
      <xdr:col>15</xdr:col>
      <xdr:colOff>133350</xdr:colOff>
      <xdr:row>81</xdr:row>
      <xdr:rowOff>77470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60675" y="13557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87630</xdr:rowOff>
    </xdr:from>
    <xdr:ext cx="761365" cy="25273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72385" y="1333119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120650</xdr:rowOff>
    </xdr:from>
    <xdr:to>
      <xdr:col>11</xdr:col>
      <xdr:colOff>31750</xdr:colOff>
      <xdr:row>81</xdr:row>
      <xdr:rowOff>106680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20165" y="13531850"/>
          <a:ext cx="78613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101600</xdr:rowOff>
    </xdr:from>
    <xdr:to>
      <xdr:col>11</xdr:col>
      <xdr:colOff>82550</xdr:colOff>
      <xdr:row>81</xdr:row>
      <xdr:rowOff>33655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74545" y="135128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43180</xdr:rowOff>
    </xdr:from>
    <xdr:ext cx="762000"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67205" y="13286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64135</xdr:rowOff>
    </xdr:from>
    <xdr:to>
      <xdr:col>7</xdr:col>
      <xdr:colOff>31750</xdr:colOff>
      <xdr:row>80</xdr:row>
      <xdr:rowOff>163830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71270" y="134753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5715</xdr:rowOff>
    </xdr:from>
    <xdr:ext cx="761365" cy="25336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62025" y="1324927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273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27609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273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2171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61365" cy="25273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1653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273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1135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273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27125"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41910</xdr:rowOff>
    </xdr:from>
    <xdr:to>
      <xdr:col>23</xdr:col>
      <xdr:colOff>184150</xdr:colOff>
      <xdr:row>81</xdr:row>
      <xdr:rowOff>141605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20235" y="13620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58420</xdr:rowOff>
    </xdr:from>
    <xdr:ext cx="762000" cy="25336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38980" y="134696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289,840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10795</xdr:rowOff>
    </xdr:from>
    <xdr:to>
      <xdr:col>19</xdr:col>
      <xdr:colOff>184150</xdr:colOff>
      <xdr:row>81</xdr:row>
      <xdr:rowOff>109855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665855" y="13589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119380</xdr:rowOff>
    </xdr:from>
    <xdr:ext cx="736600" cy="25336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377565" y="133629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47625</xdr:rowOff>
    </xdr:from>
    <xdr:to>
      <xdr:col>15</xdr:col>
      <xdr:colOff>133350</xdr:colOff>
      <xdr:row>81</xdr:row>
      <xdr:rowOff>146685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60675" y="13626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131445</xdr:rowOff>
    </xdr:from>
    <xdr:ext cx="761365"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72385" y="137102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292,342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56515</xdr:rowOff>
    </xdr:from>
    <xdr:to>
      <xdr:col>11</xdr:col>
      <xdr:colOff>82550</xdr:colOff>
      <xdr:row>81</xdr:row>
      <xdr:rowOff>155575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74545" y="13635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140970</xdr:rowOff>
    </xdr:from>
    <xdr:ext cx="762000" cy="25273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67205" y="13719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297,121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71755</xdr:rowOff>
    </xdr:from>
    <xdr:to>
      <xdr:col>7</xdr:col>
      <xdr:colOff>31750</xdr:colOff>
      <xdr:row>81</xdr:row>
      <xdr:rowOff>3175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71270" y="134829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155575</xdr:rowOff>
    </xdr:from>
    <xdr:ext cx="761365" cy="25273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62025" y="135667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219,402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2905" cy="30289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289155" y="12709525"/>
          <a:ext cx="16529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50365" cy="35115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902055" y="12684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令和４年度から0.8ポイント増加し、類似団体平均と同値の</a:t>
          </a:r>
          <a:r>
            <a:rPr kumimoji="1" lang="en-US" altLang="ja-JP" sz="1100">
              <a:solidFill>
                <a:schemeClr val="dk1"/>
              </a:solidFill>
              <a:effectLst/>
              <a:latin typeface="+mn-ea"/>
              <a:ea typeface="+mn-ea"/>
              <a:cs typeface="+mn-cs"/>
            </a:rPr>
            <a:t>95.5</a:t>
          </a:r>
          <a:r>
            <a:rPr kumimoji="1" lang="ja-JP" altLang="ja-JP" sz="1100">
              <a:solidFill>
                <a:schemeClr val="dk1"/>
              </a:solidFill>
              <a:effectLst/>
              <a:latin typeface="+mn-ea"/>
              <a:ea typeface="+mn-ea"/>
              <a:cs typeface="+mn-cs"/>
            </a:rPr>
            <a:t>となっている。今後も適正な定員管理とあわせて給与水準の適正な管理に努め総人件費の抑制に努める。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61365" cy="25273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53212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136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9275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6136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5345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61365"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41414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7483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61365"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3546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61365" cy="2527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29616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122555</xdr:rowOff>
    </xdr:from>
    <xdr:to>
      <xdr:col>81</xdr:col>
      <xdr:colOff>44450</xdr:colOff>
      <xdr:row>89</xdr:row>
      <xdr:rowOff>147320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320645" y="1353375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119380</xdr:rowOff>
    </xdr:from>
    <xdr:ext cx="761365" cy="25336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409545" y="150393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147320</xdr:rowOff>
    </xdr:from>
    <xdr:to>
      <xdr:col>81</xdr:col>
      <xdr:colOff>133350</xdr:colOff>
      <xdr:row>89</xdr:row>
      <xdr:rowOff>147320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5067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39370</xdr:rowOff>
    </xdr:from>
    <xdr:ext cx="761365" cy="25336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409545" y="132829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122555</xdr:rowOff>
    </xdr:from>
    <xdr:to>
      <xdr:col>81</xdr:col>
      <xdr:colOff>133350</xdr:colOff>
      <xdr:row>80</xdr:row>
      <xdr:rowOff>122555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35337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110490</xdr:rowOff>
    </xdr:from>
    <xdr:to>
      <xdr:col>81</xdr:col>
      <xdr:colOff>44450</xdr:colOff>
      <xdr:row>84</xdr:row>
      <xdr:rowOff>100330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566265" y="14024610"/>
          <a:ext cx="75438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67310</xdr:rowOff>
    </xdr:from>
    <xdr:ext cx="761365" cy="25273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409545" y="1398143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50800</xdr:rowOff>
    </xdr:from>
    <xdr:to>
      <xdr:col>81</xdr:col>
      <xdr:colOff>95250</xdr:colOff>
      <xdr:row>84</xdr:row>
      <xdr:rowOff>150495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76195" y="141325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110490</xdr:rowOff>
    </xdr:from>
    <xdr:to>
      <xdr:col>77</xdr:col>
      <xdr:colOff>44450</xdr:colOff>
      <xdr:row>83</xdr:row>
      <xdr:rowOff>110490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767435" y="1402461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70485</xdr:rowOff>
    </xdr:from>
    <xdr:to>
      <xdr:col>77</xdr:col>
      <xdr:colOff>95250</xdr:colOff>
      <xdr:row>85</xdr:row>
      <xdr:rowOff>1905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521815" y="141522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154305</xdr:rowOff>
    </xdr:from>
    <xdr:ext cx="736600" cy="25336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227175" y="142360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110490</xdr:rowOff>
    </xdr:from>
    <xdr:to>
      <xdr:col>72</xdr:col>
      <xdr:colOff>188595</xdr:colOff>
      <xdr:row>84</xdr:row>
      <xdr:rowOff>100330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2976860" y="14024610"/>
          <a:ext cx="790575"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109855</xdr:rowOff>
    </xdr:from>
    <xdr:to>
      <xdr:col>73</xdr:col>
      <xdr:colOff>44450</xdr:colOff>
      <xdr:row>85</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731240" y="141916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26670</xdr:rowOff>
    </xdr:from>
    <xdr:ext cx="761365"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421995" y="142760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80645</xdr:rowOff>
    </xdr:from>
    <xdr:to>
      <xdr:col>68</xdr:col>
      <xdr:colOff>152400</xdr:colOff>
      <xdr:row>84</xdr:row>
      <xdr:rowOff>100330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171680" y="1416240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31115</xdr:rowOff>
    </xdr:from>
    <xdr:to>
      <xdr:col>68</xdr:col>
      <xdr:colOff>188595</xdr:colOff>
      <xdr:row>84</xdr:row>
      <xdr:rowOff>130175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926060" y="141128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140335</xdr:rowOff>
    </xdr:from>
    <xdr:ext cx="762000" cy="25273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635865" y="13886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50800</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120880" y="14132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135255</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832590" y="14217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273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12570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273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7132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273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7884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61365" cy="25273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81915"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273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76735"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50800</xdr:rowOff>
    </xdr:from>
    <xdr:to>
      <xdr:col>81</xdr:col>
      <xdr:colOff>95250</xdr:colOff>
      <xdr:row>84</xdr:row>
      <xdr:rowOff>150495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76195" y="141325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23495</xdr:rowOff>
    </xdr:from>
    <xdr:ext cx="761365"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409545" y="141052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60960</xdr:rowOff>
    </xdr:from>
    <xdr:to>
      <xdr:col>77</xdr:col>
      <xdr:colOff>95250</xdr:colOff>
      <xdr:row>83</xdr:row>
      <xdr:rowOff>160655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521815" y="139750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2540</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7175" y="137490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60960</xdr:rowOff>
    </xdr:from>
    <xdr:to>
      <xdr:col>73</xdr:col>
      <xdr:colOff>44450</xdr:colOff>
      <xdr:row>83</xdr:row>
      <xdr:rowOff>160655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731240" y="139750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2540</xdr:rowOff>
    </xdr:from>
    <xdr:ext cx="761365"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421995" y="137490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50800</xdr:rowOff>
    </xdr:from>
    <xdr:to>
      <xdr:col>68</xdr:col>
      <xdr:colOff>188595</xdr:colOff>
      <xdr:row>84</xdr:row>
      <xdr:rowOff>150495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926060" y="1413256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135255</xdr:rowOff>
    </xdr:from>
    <xdr:ext cx="762000" cy="25336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635865" y="14217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31115</xdr:rowOff>
    </xdr:from>
    <xdr:to>
      <xdr:col>64</xdr:col>
      <xdr:colOff>152400</xdr:colOff>
      <xdr:row>84</xdr:row>
      <xdr:rowOff>130175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120880" y="1411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140335</xdr:rowOff>
    </xdr:from>
    <xdr:ext cx="762000" cy="25273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832590" y="13886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2505"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6265" y="8983980"/>
          <a:ext cx="22625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50365" cy="35052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164945" y="895921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職員数は昨年から１名増の</a:t>
          </a:r>
          <a:r>
            <a:rPr kumimoji="1" lang="en-US" altLang="ja-JP" sz="1100">
              <a:solidFill>
                <a:schemeClr val="dk1"/>
              </a:solidFill>
              <a:effectLst/>
              <a:latin typeface="+mn-ea"/>
              <a:ea typeface="+mn-ea"/>
              <a:cs typeface="+mn-cs"/>
            </a:rPr>
            <a:t>138</a:t>
          </a:r>
          <a:r>
            <a:rPr kumimoji="1" lang="ja-JP" altLang="ja-JP" sz="1100">
              <a:solidFill>
                <a:schemeClr val="dk1"/>
              </a:solidFill>
              <a:effectLst/>
              <a:latin typeface="+mn-ea"/>
              <a:ea typeface="+mn-ea"/>
              <a:cs typeface="+mn-cs"/>
            </a:rPr>
            <a:t>人である</a:t>
          </a:r>
          <a:r>
            <a:rPr kumimoji="1" lang="ja-JP" altLang="en-US" sz="1100">
              <a:solidFill>
                <a:schemeClr val="dk1"/>
              </a:solidFill>
              <a:effectLst/>
              <a:latin typeface="+mn-ea"/>
              <a:ea typeface="+mn-ea"/>
              <a:cs typeface="+mn-cs"/>
            </a:rPr>
            <a:t>（大崎町の給与・定員管理等より）</a:t>
          </a:r>
          <a:r>
            <a:rPr kumimoji="1" lang="ja-JP" altLang="ja-JP" sz="1100">
              <a:solidFill>
                <a:schemeClr val="dk1"/>
              </a:solidFill>
              <a:effectLst/>
              <a:latin typeface="+mn-ea"/>
              <a:ea typeface="+mn-ea"/>
              <a:cs typeface="+mn-cs"/>
            </a:rPr>
            <a:t>。人口千人当たりの職員数では，前年度より</a:t>
          </a:r>
          <a:r>
            <a:rPr kumimoji="1" lang="en-US" altLang="ja-JP" sz="1100">
              <a:solidFill>
                <a:schemeClr val="dk1"/>
              </a:solidFill>
              <a:effectLst/>
              <a:latin typeface="+mn-ea"/>
              <a:ea typeface="+mn-ea"/>
              <a:cs typeface="+mn-cs"/>
            </a:rPr>
            <a:t>0.54</a:t>
          </a:r>
          <a:r>
            <a:rPr kumimoji="1" lang="ja-JP" altLang="ja-JP" sz="1100">
              <a:solidFill>
                <a:schemeClr val="dk1"/>
              </a:solidFill>
              <a:effectLst/>
              <a:latin typeface="+mn-ea"/>
              <a:ea typeface="+mn-ea"/>
              <a:cs typeface="+mn-cs"/>
            </a:rPr>
            <a:t>人増加し，10</a:t>
          </a:r>
          <a:r>
            <a:rPr kumimoji="1" lang="en-US" altLang="ja-JP" sz="1100">
              <a:solidFill>
                <a:schemeClr val="dk1"/>
              </a:solidFill>
              <a:effectLst/>
              <a:latin typeface="+mn-ea"/>
              <a:ea typeface="+mn-ea"/>
              <a:cs typeface="+mn-cs"/>
            </a:rPr>
            <a:t>.38</a:t>
          </a:r>
          <a:r>
            <a:rPr kumimoji="1" lang="ja-JP" altLang="ja-JP" sz="1100">
              <a:solidFill>
                <a:schemeClr val="dk1"/>
              </a:solidFill>
              <a:effectLst/>
              <a:latin typeface="+mn-ea"/>
              <a:ea typeface="+mn-ea"/>
              <a:cs typeface="+mn-cs"/>
            </a:rPr>
            <a:t>人となっている。</a:t>
          </a:r>
          <a:endParaRPr kumimoji="1" lang="ja-JP" altLang="en-US" sz="1300">
            <a:latin typeface="ＭＳ Ｐゴシック"/>
            <a:ea typeface="ＭＳ Ｐゴシック"/>
          </a:endParaRPr>
        </a:p>
        <a:p>
          <a:r>
            <a:rPr kumimoji="1" lang="ja-JP" altLang="ja-JP" sz="1100">
              <a:solidFill>
                <a:schemeClr val="dk1"/>
              </a:solidFill>
              <a:effectLst/>
              <a:latin typeface="+mn-ea"/>
              <a:ea typeface="+mn-ea"/>
              <a:cs typeface="+mn-cs"/>
            </a:rPr>
            <a:t>　過疎化・少子高齢化による人口減少を勘案すると人口千人当たりの職員数は増加することが予想されるが，全国平均・鹿児島県平均を上回っていることから，行政需要の動向を見定めながら，適正な定員管理に努めるとともに業務委託や</a:t>
          </a:r>
          <a:r>
            <a:rPr kumimoji="1" lang="en-US" altLang="ja-JP" sz="1100">
              <a:solidFill>
                <a:schemeClr val="dk1"/>
              </a:solidFill>
              <a:effectLst/>
              <a:latin typeface="+mn-ea"/>
              <a:ea typeface="+mn-ea"/>
              <a:cs typeface="+mn-cs"/>
            </a:rPr>
            <a:t>DX</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BPR</a:t>
          </a:r>
          <a:r>
            <a:rPr kumimoji="1" lang="ja-JP" altLang="ja-JP" sz="1100">
              <a:solidFill>
                <a:schemeClr val="dk1"/>
              </a:solidFill>
              <a:effectLst/>
              <a:latin typeface="+mn-ea"/>
              <a:ea typeface="+mn-ea"/>
              <a:cs typeface="+mn-cs"/>
            </a:rPr>
            <a:t>の推進等による事務の簡素化・効率化を図る</a:t>
          </a:r>
          <a:r>
            <a:rPr kumimoji="1" lang="ja-JP" altLang="en-US" sz="1100">
              <a:solidFill>
                <a:schemeClr val="dk1"/>
              </a:solidFill>
              <a:effectLst/>
              <a:latin typeface="+mn-ea"/>
              <a:ea typeface="+mn-ea"/>
              <a:cs typeface="+mn-cs"/>
            </a:rPr>
            <a:t>。</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925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10645" y="918908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61365" cy="25273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59573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136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2585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136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92136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136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5841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1365"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2476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1365"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9104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1365" cy="25336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5732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1365" cy="25273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2367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27305</xdr:rowOff>
    </xdr:from>
    <xdr:to>
      <xdr:col>81</xdr:col>
      <xdr:colOff>44450</xdr:colOff>
      <xdr:row>66</xdr:row>
      <xdr:rowOff>140335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320645" y="9918065"/>
          <a:ext cx="0" cy="1286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113030</xdr:rowOff>
    </xdr:from>
    <xdr:ext cx="761365" cy="25336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409545" y="111772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140335</xdr:rowOff>
    </xdr:from>
    <xdr:to>
      <xdr:col>81</xdr:col>
      <xdr:colOff>133350</xdr:colOff>
      <xdr:row>66</xdr:row>
      <xdr:rowOff>140335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112045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111760</xdr:rowOff>
    </xdr:from>
    <xdr:ext cx="761365" cy="25336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409545" y="96672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27305</xdr:rowOff>
    </xdr:from>
    <xdr:to>
      <xdr:col>81</xdr:col>
      <xdr:colOff>133350</xdr:colOff>
      <xdr:row>59</xdr:row>
      <xdr:rowOff>27305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99180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146050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566265" y="10144125"/>
          <a:ext cx="7543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21590</xdr:rowOff>
    </xdr:from>
    <xdr:ext cx="761365" cy="25273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409545" y="1041527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49530</xdr:rowOff>
    </xdr:from>
    <xdr:to>
      <xdr:col>81</xdr:col>
      <xdr:colOff>95250</xdr:colOff>
      <xdr:row>62</xdr:row>
      <xdr:rowOff>148590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76195" y="104432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62865</xdr:rowOff>
    </xdr:from>
    <xdr:to>
      <xdr:col>77</xdr:col>
      <xdr:colOff>44450</xdr:colOff>
      <xdr:row>60</xdr:row>
      <xdr:rowOff>85725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767435" y="10121265"/>
          <a:ext cx="7988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28575</xdr:rowOff>
    </xdr:from>
    <xdr:to>
      <xdr:col>77</xdr:col>
      <xdr:colOff>95250</xdr:colOff>
      <xdr:row>62</xdr:row>
      <xdr:rowOff>128270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521815" y="104222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113030</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227175" y="105067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37465</xdr:rowOff>
    </xdr:from>
    <xdr:to>
      <xdr:col>72</xdr:col>
      <xdr:colOff>188595</xdr:colOff>
      <xdr:row>60</xdr:row>
      <xdr:rowOff>62865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976860" y="10095865"/>
          <a:ext cx="7905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159385</xdr:rowOff>
    </xdr:from>
    <xdr:to>
      <xdr:col>73</xdr:col>
      <xdr:colOff>44450</xdr:colOff>
      <xdr:row>62</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731240" y="103854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75565</xdr:rowOff>
    </xdr:from>
    <xdr:ext cx="761365"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421995" y="104692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13970</xdr:rowOff>
    </xdr:from>
    <xdr:to>
      <xdr:col>68</xdr:col>
      <xdr:colOff>152400</xdr:colOff>
      <xdr:row>60</xdr:row>
      <xdr:rowOff>37465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171680" y="1007237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113030</xdr:rowOff>
    </xdr:from>
    <xdr:to>
      <xdr:col>68</xdr:col>
      <xdr:colOff>188595</xdr:colOff>
      <xdr:row>62</xdr:row>
      <xdr:rowOff>44450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926060" y="103390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29845</xdr:rowOff>
    </xdr:from>
    <xdr:ext cx="7620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635865" y="104235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82550</xdr:rowOff>
    </xdr:from>
    <xdr:to>
      <xdr:col>64</xdr:col>
      <xdr:colOff>152400</xdr:colOff>
      <xdr:row>62</xdr:row>
      <xdr:rowOff>14605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120880" y="10308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167005</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832590" y="10393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273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12570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132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7884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1365" cy="25273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81915" y="117322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273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76735"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95885</xdr:rowOff>
    </xdr:from>
    <xdr:to>
      <xdr:col>81</xdr:col>
      <xdr:colOff>95250</xdr:colOff>
      <xdr:row>61</xdr:row>
      <xdr:rowOff>28575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76195" y="1015428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112395</xdr:rowOff>
    </xdr:from>
    <xdr:ext cx="761365"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409545" y="10003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36195</xdr:rowOff>
    </xdr:from>
    <xdr:to>
      <xdr:col>77</xdr:col>
      <xdr:colOff>95250</xdr:colOff>
      <xdr:row>60</xdr:row>
      <xdr:rowOff>135255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521815" y="100945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145415</xdr:rowOff>
    </xdr:from>
    <xdr:ext cx="736600" cy="25273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7175" y="98685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13970</xdr:rowOff>
    </xdr:from>
    <xdr:to>
      <xdr:col>73</xdr:col>
      <xdr:colOff>44450</xdr:colOff>
      <xdr:row>60</xdr:row>
      <xdr:rowOff>113030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731240" y="100723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123190</xdr:rowOff>
    </xdr:from>
    <xdr:ext cx="761365" cy="25273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421995" y="98463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154940</xdr:rowOff>
    </xdr:from>
    <xdr:to>
      <xdr:col>68</xdr:col>
      <xdr:colOff>188595</xdr:colOff>
      <xdr:row>60</xdr:row>
      <xdr:rowOff>86995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926060" y="1004570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96520</xdr:rowOff>
    </xdr:from>
    <xdr:ext cx="762000" cy="2533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635865" y="9819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131445</xdr:rowOff>
    </xdr:from>
    <xdr:to>
      <xdr:col>64</xdr:col>
      <xdr:colOff>152400</xdr:colOff>
      <xdr:row>60</xdr:row>
      <xdr:rowOff>62865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120880" y="10022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73025</xdr:rowOff>
    </xdr:from>
    <xdr:ext cx="762000" cy="25336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832590" y="9796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5280"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13285" y="5258435"/>
          <a:ext cx="16052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50365"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877925" y="523430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全国平均を上回った値で鹿児島県平均と同値だが、類似団体平均を下回っている。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地方債の償還が進み公債費が減少したことが要因と考えられる。抜本的な行財政改革や交付税措置等を考慮した有利な地方債の借入を進めるなど，この比率の抑制に努めていく。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7815"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10645" y="5463540"/>
          <a:ext cx="2978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61365" cy="25273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8708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61365"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47712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6136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08342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6136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6903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61365"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2979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61365"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59042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146685</xdr:rowOff>
    </xdr:from>
    <xdr:ext cx="761365" cy="25273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870565" y="551116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7620</xdr:rowOff>
    </xdr:from>
    <xdr:to>
      <xdr:col>81</xdr:col>
      <xdr:colOff>44450</xdr:colOff>
      <xdr:row>44</xdr:row>
      <xdr:rowOff>109220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320645" y="6042660"/>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81915</xdr:rowOff>
    </xdr:from>
    <xdr:ext cx="761365" cy="25336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409545" y="745807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109220</xdr:rowOff>
    </xdr:from>
    <xdr:to>
      <xdr:col>81</xdr:col>
      <xdr:colOff>133350</xdr:colOff>
      <xdr:row>44</xdr:row>
      <xdr:rowOff>109220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7485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92710</xdr:rowOff>
    </xdr:from>
    <xdr:ext cx="761365" cy="25336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409545" y="57924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7620</xdr:rowOff>
    </xdr:from>
    <xdr:to>
      <xdr:col>81</xdr:col>
      <xdr:colOff>133350</xdr:colOff>
      <xdr:row>36</xdr:row>
      <xdr:rowOff>7620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60426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42545</xdr:rowOff>
    </xdr:from>
    <xdr:to>
      <xdr:col>81</xdr:col>
      <xdr:colOff>44450</xdr:colOff>
      <xdr:row>39</xdr:row>
      <xdr:rowOff>69215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566265" y="6580505"/>
          <a:ext cx="754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86360</xdr:rowOff>
    </xdr:from>
    <xdr:ext cx="761365" cy="25273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409545" y="679196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113665</xdr:rowOff>
    </xdr:from>
    <xdr:to>
      <xdr:col>81</xdr:col>
      <xdr:colOff>95250</xdr:colOff>
      <xdr:row>41</xdr:row>
      <xdr:rowOff>45085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76195" y="68192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69215</xdr:rowOff>
    </xdr:from>
    <xdr:to>
      <xdr:col>77</xdr:col>
      <xdr:colOff>44450</xdr:colOff>
      <xdr:row>40</xdr:row>
      <xdr:rowOff>5715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767435" y="6607175"/>
          <a:ext cx="79883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127000</xdr:rowOff>
    </xdr:from>
    <xdr:to>
      <xdr:col>77</xdr:col>
      <xdr:colOff>95250</xdr:colOff>
      <xdr:row>41</xdr:row>
      <xdr:rowOff>58420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521815" y="68326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43180</xdr:rowOff>
    </xdr:from>
    <xdr:ext cx="736600" cy="25336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227175" y="69164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5715</xdr:rowOff>
    </xdr:from>
    <xdr:to>
      <xdr:col>72</xdr:col>
      <xdr:colOff>188595</xdr:colOff>
      <xdr:row>40</xdr:row>
      <xdr:rowOff>97790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976860" y="6711315"/>
          <a:ext cx="79057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72390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731240" y="68459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57150</xdr:rowOff>
    </xdr:from>
    <xdr:ext cx="761365" cy="25336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421995" y="693039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97790</xdr:rowOff>
    </xdr:from>
    <xdr:to>
      <xdr:col>68</xdr:col>
      <xdr:colOff>152400</xdr:colOff>
      <xdr:row>41</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171680" y="6803390"/>
          <a:ext cx="80518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140335</xdr:rowOff>
    </xdr:from>
    <xdr:to>
      <xdr:col>68</xdr:col>
      <xdr:colOff>188595</xdr:colOff>
      <xdr:row>41</xdr:row>
      <xdr:rowOff>72390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926060" y="68459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57150</xdr:rowOff>
    </xdr:from>
    <xdr:ext cx="762000" cy="25336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635865" y="6930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24765</xdr:rowOff>
    </xdr:from>
    <xdr:to>
      <xdr:col>64</xdr:col>
      <xdr:colOff>152400</xdr:colOff>
      <xdr:row>41</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120880"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133985</xdr:rowOff>
    </xdr:from>
    <xdr:ext cx="762000" cy="25336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832590" y="6671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273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12570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273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132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273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7884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61365" cy="25273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81915" y="80073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273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76735"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161290</xdr:rowOff>
    </xdr:from>
    <xdr:to>
      <xdr:col>81</xdr:col>
      <xdr:colOff>95250</xdr:colOff>
      <xdr:row>39</xdr:row>
      <xdr:rowOff>92710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76195" y="65316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8890</xdr:rowOff>
    </xdr:from>
    <xdr:ext cx="761365" cy="25336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409545" y="63792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19050</xdr:rowOff>
    </xdr:from>
    <xdr:to>
      <xdr:col>77</xdr:col>
      <xdr:colOff>95250</xdr:colOff>
      <xdr:row>39</xdr:row>
      <xdr:rowOff>118110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521815" y="65570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128905</xdr:rowOff>
    </xdr:from>
    <xdr:ext cx="7366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227175" y="63315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124460</xdr:rowOff>
    </xdr:from>
    <xdr:to>
      <xdr:col>73</xdr:col>
      <xdr:colOff>44450</xdr:colOff>
      <xdr:row>40</xdr:row>
      <xdr:rowOff>55880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731240" y="66624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66040</xdr:rowOff>
    </xdr:from>
    <xdr:ext cx="761365" cy="25273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421995" y="6436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48895</xdr:rowOff>
    </xdr:from>
    <xdr:to>
      <xdr:col>68</xdr:col>
      <xdr:colOff>188595</xdr:colOff>
      <xdr:row>40</xdr:row>
      <xdr:rowOff>147955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926060" y="67544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157480</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35865" y="65278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76835</xdr:rowOff>
    </xdr:from>
    <xdr:to>
      <xdr:col>64</xdr:col>
      <xdr:colOff>152400</xdr:colOff>
      <xdr:row>42</xdr:row>
      <xdr:rowOff>8255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120880" y="6950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161925</xdr:rowOff>
    </xdr:from>
    <xdr:ext cx="762000" cy="25273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832590" y="70351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275"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396470" y="1533525"/>
          <a:ext cx="143827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94740" y="1508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昨年度同様に，将来負担比率はマイナスとなり，実質０％となっている。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要因としては，充当可能基金の増等により，充当可能財源等が将来負担額を上回ったためである。今後も公共施設の老朽化等による投資的経費が見込まれるため，地方債の現在高に留意しつつ，充当可能基金の適切な運用や交付税措置を考慮した起債事務に努めたい。</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7815" cy="2203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10645" y="173799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61365" cy="25273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41452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6136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7515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1365"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3585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61365"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9654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61365"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5723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61365" cy="25273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1786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22</xdr:row>
      <xdr:rowOff>62230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320645" y="2317750"/>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35560</xdr:rowOff>
    </xdr:from>
    <xdr:ext cx="761365" cy="25273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409545" y="37236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62230</xdr:rowOff>
    </xdr:from>
    <xdr:to>
      <xdr:col>81</xdr:col>
      <xdr:colOff>133350</xdr:colOff>
      <xdr:row>22</xdr:row>
      <xdr:rowOff>62230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37503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1365" cy="25336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409545" y="20173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61595</xdr:rowOff>
    </xdr:from>
    <xdr:ext cx="761365" cy="25336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409545" y="224091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88900</xdr:rowOff>
    </xdr:from>
    <xdr:to>
      <xdr:col>81</xdr:col>
      <xdr:colOff>95250</xdr:colOff>
      <xdr:row>14</xdr:row>
      <xdr:rowOff>20320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7619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18415</xdr:rowOff>
    </xdr:from>
    <xdr:to>
      <xdr:col>77</xdr:col>
      <xdr:colOff>95250</xdr:colOff>
      <xdr:row>14</xdr:row>
      <xdr:rowOff>117475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521815" y="23653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128270</xdr:rowOff>
    </xdr:from>
    <xdr:ext cx="736600" cy="25273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227175" y="21399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16510</xdr:rowOff>
    </xdr:from>
    <xdr:to>
      <xdr:col>73</xdr:col>
      <xdr:colOff>44450</xdr:colOff>
      <xdr:row>15</xdr:row>
      <xdr:rowOff>115570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731240" y="25311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125730</xdr:rowOff>
    </xdr:from>
    <xdr:ext cx="761365" cy="25273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421995" y="23050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10795</xdr:rowOff>
    </xdr:from>
    <xdr:to>
      <xdr:col>68</xdr:col>
      <xdr:colOff>188595</xdr:colOff>
      <xdr:row>16</xdr:row>
      <xdr:rowOff>109855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926060" y="26930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119380</xdr:rowOff>
    </xdr:from>
    <xdr:ext cx="762000" cy="25336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635865" y="2466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149860</xdr:rowOff>
    </xdr:from>
    <xdr:to>
      <xdr:col>64</xdr:col>
      <xdr:colOff>152400</xdr:colOff>
      <xdr:row>17</xdr:row>
      <xdr:rowOff>81280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120880" y="2832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91440</xdr:rowOff>
    </xdr:from>
    <xdr:ext cx="762000" cy="25273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832590" y="26060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273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12570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273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37132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273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57884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61365" cy="25273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81915" y="4281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273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76735"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12,142
11,657
100.64
13,662,213
13,211,212
388,150
4,698,317
4,997,271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前年度より</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し，全国平均，鹿児島県平均および類似団体内平均値より高い。</a:t>
          </a:r>
          <a:endParaRPr lang="ja-JP" altLang="ja-JP" sz="1100">
            <a:effectLst/>
            <a:latin typeface="+mn-ea"/>
            <a:ea typeface="+mn-ea"/>
          </a:endParaRPr>
        </a:p>
        <a:p>
          <a:r>
            <a:rPr kumimoji="1" lang="ja-JP" altLang="ja-JP" sz="1100">
              <a:solidFill>
                <a:schemeClr val="dk1"/>
              </a:solidFill>
              <a:effectLst/>
              <a:latin typeface="+mn-ea"/>
              <a:ea typeface="+mn-ea"/>
              <a:cs typeface="+mn-cs"/>
            </a:rPr>
            <a:t>　定員適正化計画に基づき，職員数の管理，人件費の抑制に努めているが，今後は，</a:t>
          </a:r>
          <a:r>
            <a:rPr kumimoji="1" lang="ja-JP" altLang="en-US" sz="1100">
              <a:solidFill>
                <a:schemeClr val="dk1"/>
              </a:solidFill>
              <a:effectLst/>
              <a:latin typeface="+mn-ea"/>
              <a:ea typeface="+mn-ea"/>
              <a:cs typeface="+mn-cs"/>
            </a:rPr>
            <a:t>民間活用の可能性を調査する</a:t>
          </a:r>
          <a:r>
            <a:rPr kumimoji="1" lang="ja-JP" altLang="ja-JP" sz="1100">
              <a:solidFill>
                <a:schemeClr val="dk1"/>
              </a:solidFill>
              <a:effectLst/>
              <a:latin typeface="+mn-ea"/>
              <a:ea typeface="+mn-ea"/>
              <a:cs typeface="+mn-cs"/>
            </a:rPr>
            <a:t>等の人件費抑制に努めていく</a:t>
          </a:r>
          <a:r>
            <a:rPr kumimoji="1" lang="ja-JP" altLang="en-US" sz="1100">
              <a:solidFill>
                <a:schemeClr val="dk1"/>
              </a:solidFill>
              <a:effectLst/>
              <a:latin typeface="+mn-ea"/>
              <a:ea typeface="+mn-ea"/>
              <a:cs typeface="+mn-cs"/>
            </a:rPr>
            <a:t>。</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7429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87630</xdr:rowOff>
    </xdr:from>
    <xdr:ext cx="762000"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117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145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74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149860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32206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24130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024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179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179705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794000" y="6200140"/>
          <a:ext cx="8001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1569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27940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86280" y="6200140"/>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16510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360160"/>
          <a:ext cx="7874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2179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157480</xdr:rowOff>
    </xdr:from>
    <xdr:ext cx="762000" cy="2584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5986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20320</xdr:rowOff>
    </xdr:from>
    <xdr:ext cx="76136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5849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408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27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3576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63500</xdr:rowOff>
    </xdr:from>
    <xdr:ext cx="762000"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235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3093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52070</xdr:rowOff>
    </xdr:from>
    <xdr:ext cx="762000"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395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25400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6540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全国平均，類似団体内平均，鹿児島県平均を下回って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，前年度より0</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高</a:t>
          </a:r>
          <a:r>
            <a:rPr kumimoji="1" lang="ja-JP" altLang="ja-JP" sz="1100">
              <a:solidFill>
                <a:schemeClr val="dk1"/>
              </a:solidFill>
              <a:effectLst/>
              <a:latin typeface="+mn-ea"/>
              <a:ea typeface="+mn-ea"/>
              <a:cs typeface="+mn-cs"/>
            </a:rPr>
            <a:t>くなっている。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物件費では，町有施設等の維持管理費（委託料）経費の占める割合が大きい。今後，維持管理（委託料）経費の見直し等を行いながら，物件費の削減に努める。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20</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36728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38100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46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66040</xdr:rowOff>
    </xdr:from>
    <xdr:to>
      <xdr:col>82</xdr:col>
      <xdr:colOff>179705</xdr:colOff>
      <xdr:row>20</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4950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53340</xdr:rowOff>
    </xdr:from>
    <xdr:ext cx="762000" cy="2584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2110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138430</xdr:rowOff>
    </xdr:from>
    <xdr:to>
      <xdr:col>82</xdr:col>
      <xdr:colOff>179705</xdr:colOff>
      <xdr:row>13</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367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20320</xdr:rowOff>
    </xdr:from>
    <xdr:to>
      <xdr:col>82</xdr:col>
      <xdr:colOff>107950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242062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78740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821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13</xdr:row>
      <xdr:rowOff>92710</xdr:rowOff>
    </xdr:from>
    <xdr:to>
      <xdr:col>78</xdr:col>
      <xdr:colOff>69850</xdr:colOff>
      <xdr:row>14</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321560"/>
          <a:ext cx="78867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3596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2913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92710</xdr:rowOff>
    </xdr:from>
    <xdr:to>
      <xdr:col>73</xdr:col>
      <xdr:colOff>179705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491720" y="2321560"/>
          <a:ext cx="8064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50800</xdr:rowOff>
    </xdr:from>
    <xdr:to>
      <xdr:col>69</xdr:col>
      <xdr:colOff>92075</xdr:colOff>
      <xdr:row>14</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684000" y="245110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154940</xdr:rowOff>
    </xdr:from>
    <xdr:ext cx="762000" cy="2584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89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2849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13</xdr:row>
      <xdr:rowOff>64770</xdr:rowOff>
    </xdr:from>
    <xdr:ext cx="762000" cy="2584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140970</xdr:rowOff>
    </xdr:from>
    <xdr:to>
      <xdr:col>78</xdr:col>
      <xdr:colOff>120650</xdr:colOff>
      <xdr:row>14</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81280</xdr:rowOff>
    </xdr:from>
    <xdr:ext cx="73596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2138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41910</xdr:rowOff>
    </xdr:from>
    <xdr:to>
      <xdr:col>74</xdr:col>
      <xdr:colOff>31750</xdr:colOff>
      <xdr:row>13</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270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153670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03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111760</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2407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119380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217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全国平均や鹿児島県平均よりは低くなっている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，前年度より1</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している。ただし，類似団体内平均値より高い。</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今後も，高い水準で推移することが予想されるため，法定外の単独扶助については，改めて制度の適切な運用に努め，財政の健全化を図っていく。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179705</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528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179705</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071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736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179705</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613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179705</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156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338320" y="929386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87630</xdr:rowOff>
    </xdr:from>
    <xdr:ext cx="762000" cy="2584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427220" y="10546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269740" y="10574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121920</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427220" y="9037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92938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60</xdr:row>
      <xdr:rowOff>12700</xdr:rowOff>
    </xdr:from>
    <xdr:to>
      <xdr:col>24</xdr:col>
      <xdr:colOff>25400</xdr:colOff>
      <xdr:row>61</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594100" y="10299700"/>
          <a:ext cx="74422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81280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427220" y="9682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07840" y="983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92710</xdr:rowOff>
    </xdr:from>
    <xdr:to>
      <xdr:col>19</xdr:col>
      <xdr:colOff>179705</xdr:colOff>
      <xdr:row>60</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794000" y="1020826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550920" y="9768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107950</xdr:rowOff>
    </xdr:from>
    <xdr:ext cx="73596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41040" y="95377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92710</xdr:rowOff>
    </xdr:from>
    <xdr:to>
      <xdr:col>15</xdr:col>
      <xdr:colOff>98425</xdr:colOff>
      <xdr:row>61</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986280" y="10208260"/>
          <a:ext cx="80772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43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5364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61</xdr:row>
      <xdr:rowOff>46990</xdr:rowOff>
    </xdr:from>
    <xdr:to>
      <xdr:col>11</xdr:col>
      <xdr:colOff>9525</xdr:colOff>
      <xdr:row>62</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198880" y="10505440"/>
          <a:ext cx="7874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55800" y="983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4592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4808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165100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58520" y="976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1427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03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61</xdr:row>
      <xdr:rowOff>64770</xdr:rowOff>
    </xdr:from>
    <xdr:to>
      <xdr:col>24</xdr:col>
      <xdr:colOff>76200</xdr:colOff>
      <xdr:row>61</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07840" y="105232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144780</xdr:rowOff>
    </xdr:from>
    <xdr:ext cx="762000" cy="2584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427220" y="10431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550920" y="1024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48260</xdr:rowOff>
    </xdr:from>
    <xdr:ext cx="7359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41040" y="10335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41910</xdr:rowOff>
    </xdr:from>
    <xdr:to>
      <xdr:col>15</xdr:col>
      <xdr:colOff>149225</xdr:colOff>
      <xdr:row>59</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43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128270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5364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167640</xdr:rowOff>
    </xdr:from>
    <xdr:to>
      <xdr:col>11</xdr:col>
      <xdr:colOff>60325</xdr:colOff>
      <xdr:row>61</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55800" y="10454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82550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4592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4808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48260</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58520" y="10678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昨年度より</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しており，全国平均，類似団体内平均，鹿児島県平均を上回っている。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町有施設の老朽化に伴う修繕や特別会計への繰出金の決算額は増加傾向にあるため，町有施設の老朽化への対応</a:t>
          </a:r>
          <a:r>
            <a:rPr kumimoji="1" lang="ja-JP" altLang="en-US" sz="1100">
              <a:solidFill>
                <a:schemeClr val="dk1"/>
              </a:solidFill>
              <a:effectLst/>
              <a:latin typeface="+mn-ea"/>
              <a:ea typeface="+mn-ea"/>
              <a:cs typeface="+mn-cs"/>
            </a:rPr>
            <a:t>や</a:t>
          </a:r>
          <a:r>
            <a:rPr lang="ja-JP" altLang="en-US"/>
            <a:t>赤字補塡的な繰出金の抑制等</a:t>
          </a:r>
          <a:r>
            <a:rPr kumimoji="1" lang="ja-JP" altLang="ja-JP" sz="1100">
              <a:solidFill>
                <a:schemeClr val="dk1"/>
              </a:solidFill>
              <a:effectLst/>
              <a:latin typeface="+mn-ea"/>
              <a:ea typeface="+mn-ea"/>
              <a:cs typeface="+mn-cs"/>
            </a:rPr>
            <a:t>が今後の課題である。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1480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73912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53340</xdr:rowOff>
    </xdr:from>
    <xdr:to>
      <xdr:col>82</xdr:col>
      <xdr:colOff>107950</xdr:colOff>
      <xdr:row>61</xdr:row>
      <xdr:rowOff>102235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14019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74930</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102235</xdr:rowOff>
    </xdr:from>
    <xdr:to>
      <xdr:col>82</xdr:col>
      <xdr:colOff>179705</xdr:colOff>
      <xdr:row>61</xdr:row>
      <xdr:rowOff>102235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5606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139700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53340</xdr:rowOff>
    </xdr:from>
    <xdr:to>
      <xdr:col>82</xdr:col>
      <xdr:colOff>179705</xdr:colOff>
      <xdr:row>53</xdr:row>
      <xdr:rowOff>53340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1401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118745</xdr:rowOff>
    </xdr:from>
    <xdr:to>
      <xdr:col>82</xdr:col>
      <xdr:colOff>107950</xdr:colOff>
      <xdr:row>60</xdr:row>
      <xdr:rowOff>110490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086840" y="10234295"/>
          <a:ext cx="7569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52070</xdr:rowOff>
    </xdr:from>
    <xdr:ext cx="762000" cy="2584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6532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35560</xdr:rowOff>
    </xdr:from>
    <xdr:to>
      <xdr:col>82</xdr:col>
      <xdr:colOff>158750</xdr:colOff>
      <xdr:row>57</xdr:row>
      <xdr:rowOff>137160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12700</xdr:rowOff>
    </xdr:from>
    <xdr:to>
      <xdr:col>78</xdr:col>
      <xdr:colOff>69850</xdr:colOff>
      <xdr:row>59</xdr:row>
      <xdr:rowOff>118745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9956800"/>
          <a:ext cx="78867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35560</xdr:rowOff>
    </xdr:from>
    <xdr:to>
      <xdr:col>78</xdr:col>
      <xdr:colOff>120650</xdr:colOff>
      <xdr:row>57</xdr:row>
      <xdr:rowOff>137160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147320</xdr:rowOff>
    </xdr:from>
    <xdr:ext cx="735965"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5770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12700</xdr:rowOff>
    </xdr:from>
    <xdr:to>
      <xdr:col>73</xdr:col>
      <xdr:colOff>179705</xdr:colOff>
      <xdr:row>59</xdr:row>
      <xdr:rowOff>37465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491720" y="9956800"/>
          <a:ext cx="80645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2540</xdr:rowOff>
    </xdr:from>
    <xdr:to>
      <xdr:col>74</xdr:col>
      <xdr:colOff>31750</xdr:colOff>
      <xdr:row>57</xdr:row>
      <xdr:rowOff>104140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7751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114300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544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20955</xdr:rowOff>
    </xdr:from>
    <xdr:to>
      <xdr:col>69</xdr:col>
      <xdr:colOff>92075</xdr:colOff>
      <xdr:row>59</xdr:row>
      <xdr:rowOff>37465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684000" y="10136505"/>
          <a:ext cx="8077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57150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166370</xdr:rowOff>
    </xdr:from>
    <xdr:to>
      <xdr:col>65</xdr:col>
      <xdr:colOff>53975</xdr:colOff>
      <xdr:row>58</xdr:row>
      <xdr:rowOff>95885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9390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106045</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70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60</xdr:row>
      <xdr:rowOff>59690</xdr:rowOff>
    </xdr:from>
    <xdr:to>
      <xdr:col>82</xdr:col>
      <xdr:colOff>158750</xdr:colOff>
      <xdr:row>60</xdr:row>
      <xdr:rowOff>161290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60</xdr:row>
      <xdr:rowOff>31750</xdr:rowOff>
    </xdr:from>
    <xdr:ext cx="762000" cy="2584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10318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67945</xdr:rowOff>
    </xdr:from>
    <xdr:to>
      <xdr:col>78</xdr:col>
      <xdr:colOff>120650</xdr:colOff>
      <xdr:row>59</xdr:row>
      <xdr:rowOff>169545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154940</xdr:rowOff>
    </xdr:from>
    <xdr:ext cx="735965"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2704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990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158115</xdr:rowOff>
    </xdr:from>
    <xdr:to>
      <xdr:col>69</xdr:col>
      <xdr:colOff>142875</xdr:colOff>
      <xdr:row>59</xdr:row>
      <xdr:rowOff>88265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73025</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141605</xdr:rowOff>
    </xdr:from>
    <xdr:to>
      <xdr:col>65</xdr:col>
      <xdr:colOff>53975</xdr:colOff>
      <xdr:row>59</xdr:row>
      <xdr:rowOff>71755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100857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56515</xdr:rowOff>
    </xdr:from>
    <xdr:ext cx="7620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全国平均，類似団体内平均を下回っている。ただし，鹿児島県平均を上回っている。また前年度より</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単独補助等については，効果検証しつつ，補助のあり方について見直しを行い，抑制に努めていく。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6985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5842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843760" y="569341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36195</xdr:rowOff>
    </xdr:from>
    <xdr:ext cx="762000" cy="259080"/>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4915515" y="706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64135</xdr:rowOff>
    </xdr:from>
    <xdr:to>
      <xdr:col>82</xdr:col>
      <xdr:colOff>179705</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54860" y="70935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121920</xdr:rowOff>
    </xdr:from>
    <xdr:ext cx="762000" cy="2584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4915515" y="5436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35560</xdr:rowOff>
    </xdr:from>
    <xdr:to>
      <xdr:col>82</xdr:col>
      <xdr:colOff>179705</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54860" y="5693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167005</xdr:rowOff>
    </xdr:from>
    <xdr:to>
      <xdr:col>82</xdr:col>
      <xdr:colOff>107950</xdr:colOff>
      <xdr:row>34</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086840" y="5824855"/>
          <a:ext cx="7569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13970</xdr:rowOff>
    </xdr:from>
    <xdr:ext cx="762000" cy="259080"/>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4915515" y="6186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9296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33</xdr:row>
      <xdr:rowOff>132715</xdr:rowOff>
    </xdr:from>
    <xdr:to>
      <xdr:col>78</xdr:col>
      <xdr:colOff>69850</xdr:colOff>
      <xdr:row>33</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298170" y="5790565"/>
          <a:ext cx="78867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03604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93980</xdr:rowOff>
    </xdr:from>
    <xdr:ext cx="735965"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746480" y="6266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132715</xdr:rowOff>
    </xdr:from>
    <xdr:to>
      <xdr:col>73</xdr:col>
      <xdr:colOff>179705</xdr:colOff>
      <xdr:row>34</xdr:row>
      <xdr:rowOff>18415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2491720" y="5790565"/>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248640" y="61683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82550</xdr:rowOff>
    </xdr:from>
    <xdr:ext cx="7620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938760" y="625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121285</xdr:rowOff>
    </xdr:from>
    <xdr:to>
      <xdr:col>69</xdr:col>
      <xdr:colOff>92075</xdr:colOff>
      <xdr:row>34</xdr:row>
      <xdr:rowOff>18415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1684000" y="5779135"/>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44092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76835</xdr:rowOff>
    </xdr:from>
    <xdr:ext cx="762000" cy="2584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151360" y="6249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1653520" y="6191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105410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1343640" y="627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64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8912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33</xdr:row>
      <xdr:rowOff>121920</xdr:rowOff>
    </xdr:from>
    <xdr:to>
      <xdr:col>82</xdr:col>
      <xdr:colOff>158750</xdr:colOff>
      <xdr:row>34</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9296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32</xdr:row>
      <xdr:rowOff>138430</xdr:rowOff>
    </xdr:from>
    <xdr:ext cx="762000" cy="259080"/>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4915515" y="5624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116205</xdr:rowOff>
    </xdr:from>
    <xdr:to>
      <xdr:col>78</xdr:col>
      <xdr:colOff>120650</xdr:colOff>
      <xdr:row>34</xdr:row>
      <xdr:rowOff>46355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03604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56515</xdr:rowOff>
    </xdr:from>
    <xdr:ext cx="735965" cy="2584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746480" y="55429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81915</xdr:rowOff>
    </xdr:from>
    <xdr:to>
      <xdr:col>74</xdr:col>
      <xdr:colOff>31750</xdr:colOff>
      <xdr:row>34</xdr:row>
      <xdr:rowOff>12065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248640" y="57397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22225</xdr:rowOff>
    </xdr:from>
    <xdr:ext cx="762000" cy="2584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938760" y="5508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139065</xdr:rowOff>
    </xdr:from>
    <xdr:to>
      <xdr:col>69</xdr:col>
      <xdr:colOff>142875</xdr:colOff>
      <xdr:row>34</xdr:row>
      <xdr:rowOff>69215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44092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79375</xdr:rowOff>
    </xdr:from>
    <xdr:ext cx="762000" cy="2584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151360" y="556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70485</xdr:rowOff>
    </xdr:from>
    <xdr:to>
      <xdr:col>65</xdr:col>
      <xdr:colOff>53975</xdr:colOff>
      <xdr:row>34</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1653520" y="57283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10795</xdr:rowOff>
    </xdr:from>
    <xdr:ext cx="762000" cy="2584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1343640" y="5497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全国平均に比べると高い値となって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，前年度数値よりも</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ポイント減少している。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地方債の償還が進んだことで公債費が減少したことが主な要因となるが，小学校など公共施設の老朽化対策等が見込まれるため，需要額が増えることを考えると公債費が増えていくことが予想される。</a:t>
          </a:r>
          <a:endParaRPr lang="ja-JP" altLang="ja-JP" sz="1100">
            <a:effectLst/>
            <a:latin typeface="+mn-ea"/>
            <a:ea typeface="+mn-ea"/>
          </a:endParaRPr>
        </a:p>
        <a:p>
          <a:r>
            <a:rPr kumimoji="1" lang="ja-JP" altLang="ja-JP" sz="1100">
              <a:solidFill>
                <a:schemeClr val="dk1"/>
              </a:solidFill>
              <a:effectLst/>
              <a:latin typeface="+mn-ea"/>
              <a:ea typeface="+mn-ea"/>
              <a:cs typeface="+mn-cs"/>
            </a:rPr>
            <a:t>　適債事業であっても，緊急性，起債の必要性を見極め，発行の抑制に努め，財政健全化を図る。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179705</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843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7365" cy="2584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179705</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700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7365" cy="2584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338320" y="1257998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70485</xdr:rowOff>
    </xdr:from>
    <xdr:ext cx="762000"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427220" y="1395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269740" y="139858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150495</xdr:rowOff>
    </xdr:from>
    <xdr:ext cx="762000" cy="2590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427220" y="12323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269740" y="125799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41275</xdr:rowOff>
    </xdr:from>
    <xdr:to>
      <xdr:col>24</xdr:col>
      <xdr:colOff>25400</xdr:colOff>
      <xdr:row>76</xdr:row>
      <xdr:rowOff>109855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594100" y="13071475"/>
          <a:ext cx="7442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xdr:rowOff>
    </xdr:from>
    <xdr:ext cx="762000" cy="2584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427220" y="130384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307840" y="13066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109855</xdr:rowOff>
    </xdr:from>
    <xdr:to>
      <xdr:col>19</xdr:col>
      <xdr:colOff>179705</xdr:colOff>
      <xdr:row>76</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794000" y="1314005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550920" y="13049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130810</xdr:rowOff>
    </xdr:from>
    <xdr:ext cx="73596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241040" y="128181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115570</xdr:rowOff>
    </xdr:from>
    <xdr:to>
      <xdr:col>15</xdr:col>
      <xdr:colOff>98425</xdr:colOff>
      <xdr:row>77</xdr:row>
      <xdr:rowOff>41275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986280" y="13145770"/>
          <a:ext cx="8077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743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102235</xdr:rowOff>
    </xdr:from>
    <xdr:ext cx="762000" cy="2584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453640" y="12789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41275</xdr:rowOff>
    </xdr:from>
    <xdr:to>
      <xdr:col>11</xdr:col>
      <xdr:colOff>9525</xdr:colOff>
      <xdr:row>77</xdr:row>
      <xdr:rowOff>149860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198880" y="13242925"/>
          <a:ext cx="7874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95580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165100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4592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4808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62230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58520" y="1292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1427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03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307840" y="130206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6985</xdr:rowOff>
    </xdr:from>
    <xdr:ext cx="762000" cy="2584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427220" y="12865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59055</xdr:rowOff>
    </xdr:from>
    <xdr:to>
      <xdr:col>20</xdr:col>
      <xdr:colOff>38100</xdr:colOff>
      <xdr:row>76</xdr:row>
      <xdr:rowOff>160655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550920" y="13089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145415</xdr:rowOff>
    </xdr:from>
    <xdr:ext cx="735965" cy="2584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241040" y="131756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743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151130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45364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955800" y="13192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76835</xdr:rowOff>
    </xdr:from>
    <xdr:ext cx="762000" cy="2584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45920" y="13278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99060</xdr:rowOff>
    </xdr:from>
    <xdr:to>
      <xdr:col>6</xdr:col>
      <xdr:colOff>171450</xdr:colOff>
      <xdr:row>78</xdr:row>
      <xdr:rowOff>29210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4808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13970</xdr:rowOff>
    </xdr:from>
    <xdr:ext cx="7613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58520" y="13387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昨年度より4</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，全国平均，類似団体内平均，鹿児島県平均を下回っている。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事務事業見直しを行い，メリハリをつけた予算編成に取り組</a:t>
          </a:r>
          <a:r>
            <a:rPr kumimoji="1" lang="ja-JP" altLang="en-US" sz="1100">
              <a:solidFill>
                <a:schemeClr val="dk1"/>
              </a:solidFill>
              <a:effectLst/>
              <a:latin typeface="+mn-ea"/>
              <a:ea typeface="+mn-ea"/>
              <a:cs typeface="+mn-cs"/>
            </a:rPr>
            <a:t>む</a:t>
          </a:r>
          <a:r>
            <a:rPr kumimoji="1" lang="ja-JP" altLang="ja-JP" sz="1100">
              <a:solidFill>
                <a:schemeClr val="dk1"/>
              </a:solidFill>
              <a:effectLst/>
              <a:latin typeface="+mn-ea"/>
              <a:ea typeface="+mn-ea"/>
              <a:cs typeface="+mn-cs"/>
            </a:rPr>
            <a:t>。</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1480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073912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073912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44450</xdr:rowOff>
    </xdr:from>
    <xdr:to>
      <xdr:col>82</xdr:col>
      <xdr:colOff>107950</xdr:colOff>
      <xdr:row>82</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4843760" y="1273175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156210</xdr:rowOff>
    </xdr:from>
    <xdr:ext cx="762000" cy="2584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4915515" y="14043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12700</xdr:rowOff>
    </xdr:from>
    <xdr:to>
      <xdr:col>82</xdr:col>
      <xdr:colOff>179705</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4754860" y="14071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130810</xdr:rowOff>
    </xdr:from>
    <xdr:ext cx="762000" cy="259080"/>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4915515" y="1247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44450</xdr:rowOff>
    </xdr:from>
    <xdr:to>
      <xdr:col>82</xdr:col>
      <xdr:colOff>179705</xdr:colOff>
      <xdr:row>74</xdr:row>
      <xdr:rowOff>44450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54860" y="127317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83820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086840" y="12745720"/>
          <a:ext cx="75692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34290</xdr:rowOff>
    </xdr:from>
    <xdr:ext cx="762000" cy="259080"/>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4915515" y="13064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62230</xdr:rowOff>
    </xdr:from>
    <xdr:to>
      <xdr:col>82</xdr:col>
      <xdr:colOff>158750</xdr:colOff>
      <xdr:row>76</xdr:row>
      <xdr:rowOff>163830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9296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72</xdr:row>
      <xdr:rowOff>145415</xdr:rowOff>
    </xdr:from>
    <xdr:to>
      <xdr:col>78</xdr:col>
      <xdr:colOff>69850</xdr:colOff>
      <xdr:row>74</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298170" y="12489815"/>
          <a:ext cx="78867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165100</xdr:rowOff>
    </xdr:from>
    <xdr:to>
      <xdr:col>78</xdr:col>
      <xdr:colOff>120650</xdr:colOff>
      <xdr:row>76</xdr:row>
      <xdr:rowOff>95250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03604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80010</xdr:rowOff>
    </xdr:from>
    <xdr:ext cx="735965" cy="25908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746480" y="13110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72</xdr:row>
      <xdr:rowOff>145415</xdr:rowOff>
    </xdr:from>
    <xdr:to>
      <xdr:col>73</xdr:col>
      <xdr:colOff>179705</xdr:colOff>
      <xdr:row>74</xdr:row>
      <xdr:rowOff>135890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2491720" y="12489815"/>
          <a:ext cx="80645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248640" y="129463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2540</xdr:rowOff>
    </xdr:from>
    <xdr:ext cx="762000" cy="25908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93876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135890</xdr:rowOff>
    </xdr:from>
    <xdr:to>
      <xdr:col>69</xdr:col>
      <xdr:colOff>92075</xdr:colOff>
      <xdr:row>75</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1684000" y="12823190"/>
          <a:ext cx="8077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44450</xdr:rowOff>
    </xdr:from>
    <xdr:to>
      <xdr:col>69</xdr:col>
      <xdr:colOff>142875</xdr:colOff>
      <xdr:row>76</xdr:row>
      <xdr:rowOff>146050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44092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130810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151360" y="1316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53340</xdr:rowOff>
    </xdr:from>
    <xdr:to>
      <xdr:col>65</xdr:col>
      <xdr:colOff>53975</xdr:colOff>
      <xdr:row>76</xdr:row>
      <xdr:rowOff>154940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165352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34364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64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8912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33020</xdr:rowOff>
    </xdr:from>
    <xdr:to>
      <xdr:col>82</xdr:col>
      <xdr:colOff>158750</xdr:colOff>
      <xdr:row>75</xdr:row>
      <xdr:rowOff>134620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9296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74</xdr:row>
      <xdr:rowOff>49530</xdr:rowOff>
    </xdr:from>
    <xdr:ext cx="762000" cy="259080"/>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4915515" y="1273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03604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119380</xdr:rowOff>
    </xdr:from>
    <xdr:ext cx="73596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746480" y="124637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72</xdr:row>
      <xdr:rowOff>94615</xdr:rowOff>
    </xdr:from>
    <xdr:to>
      <xdr:col>74</xdr:col>
      <xdr:colOff>31750</xdr:colOff>
      <xdr:row>73</xdr:row>
      <xdr:rowOff>24765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248640" y="124390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34925</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938760" y="1220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85090</xdr:rowOff>
    </xdr:from>
    <xdr:to>
      <xdr:col>69</xdr:col>
      <xdr:colOff>142875</xdr:colOff>
      <xdr:row>75</xdr:row>
      <xdr:rowOff>15240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44092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25400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151360" y="1254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1653520" y="12832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85090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34364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鹿児島県大崎町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084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1084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61365" cy="25273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130810</xdr:rowOff>
    </xdr:from>
    <xdr:to>
      <xdr:col>33</xdr:col>
      <xdr:colOff>114300</xdr:colOff>
      <xdr:row>20</xdr:row>
      <xdr:rowOff>130810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483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160020</xdr:rowOff>
    </xdr:from>
    <xdr:ext cx="761365" cy="25273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099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146685</xdr:rowOff>
    </xdr:from>
    <xdr:to>
      <xdr:col>33</xdr:col>
      <xdr:colOff>114300</xdr:colOff>
      <xdr:row>18</xdr:row>
      <xdr:rowOff>146685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2289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1365"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8927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162560</xdr:rowOff>
    </xdr:from>
    <xdr:to>
      <xdr:col>33</xdr:col>
      <xdr:colOff>114300</xdr:colOff>
      <xdr:row>16</xdr:row>
      <xdr:rowOff>162560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9095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1365"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705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590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485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2644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937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61365" cy="25654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706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71120</xdr:rowOff>
    </xdr:from>
    <xdr:to>
      <xdr:col>29</xdr:col>
      <xdr:colOff>127000</xdr:colOff>
      <xdr:row>20</xdr:row>
      <xdr:rowOff>81915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99050" y="1964690"/>
          <a:ext cx="0" cy="15347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54610</xdr:rowOff>
    </xdr:from>
    <xdr:ext cx="762000" cy="25336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472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94,570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81915</xdr:rowOff>
    </xdr:from>
    <xdr:to>
      <xdr:col>30</xdr:col>
      <xdr:colOff>25400</xdr:colOff>
      <xdr:row>20</xdr:row>
      <xdr:rowOff>81915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3499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157480</xdr:rowOff>
    </xdr:from>
    <xdr:ext cx="762000"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08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237,504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71120</xdr:rowOff>
    </xdr:from>
    <xdr:to>
      <xdr:col>30</xdr:col>
      <xdr:colOff>25400</xdr:colOff>
      <xdr:row>11</xdr:row>
      <xdr:rowOff>71120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010150" y="19646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15875</xdr:rowOff>
    </xdr:from>
    <xdr:to>
      <xdr:col>29</xdr:col>
      <xdr:colOff>127000</xdr:colOff>
      <xdr:row>19</xdr:row>
      <xdr:rowOff>109855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508500" y="3265805"/>
          <a:ext cx="59055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147955</xdr:rowOff>
    </xdr:from>
    <xdr:ext cx="762000" cy="25336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273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131445</xdr:rowOff>
    </xdr:from>
    <xdr:to>
      <xdr:col>29</xdr:col>
      <xdr:colOff>171450</xdr:colOff>
      <xdr:row>17</xdr:row>
      <xdr:rowOff>62865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048250" y="287845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109855</xdr:rowOff>
    </xdr:from>
    <xdr:to>
      <xdr:col>26</xdr:col>
      <xdr:colOff>50800</xdr:colOff>
      <xdr:row>19</xdr:row>
      <xdr:rowOff>109855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886200" y="3359785"/>
          <a:ext cx="6223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5715</xdr:rowOff>
    </xdr:from>
    <xdr:to>
      <xdr:col>26</xdr:col>
      <xdr:colOff>101600</xdr:colOff>
      <xdr:row>17</xdr:row>
      <xdr:rowOff>105410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457700" y="29203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114935</xdr:rowOff>
    </xdr:from>
    <xdr:ext cx="735965" cy="25336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694305"/>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109855</xdr:rowOff>
    </xdr:from>
    <xdr:to>
      <xdr:col>22</xdr:col>
      <xdr:colOff>114300</xdr:colOff>
      <xdr:row>19</xdr:row>
      <xdr:rowOff>144780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257550" y="3359785"/>
          <a:ext cx="62865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48260</xdr:rowOff>
    </xdr:from>
    <xdr:to>
      <xdr:col>22</xdr:col>
      <xdr:colOff>165100</xdr:colOff>
      <xdr:row>17</xdr:row>
      <xdr:rowOff>147320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835400" y="296291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156845</xdr:rowOff>
    </xdr:from>
    <xdr:ext cx="76200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736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142240</xdr:rowOff>
    </xdr:from>
    <xdr:to>
      <xdr:col>18</xdr:col>
      <xdr:colOff>171450</xdr:colOff>
      <xdr:row>19</xdr:row>
      <xdr:rowOff>144780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622550" y="3392170"/>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119380</xdr:rowOff>
    </xdr:from>
    <xdr:to>
      <xdr:col>19</xdr:col>
      <xdr:colOff>38100</xdr:colOff>
      <xdr:row>18</xdr:row>
      <xdr:rowOff>51435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13100" y="303403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61595</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808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145415</xdr:rowOff>
    </xdr:from>
    <xdr:to>
      <xdr:col>15</xdr:col>
      <xdr:colOff>101600</xdr:colOff>
      <xdr:row>18</xdr:row>
      <xdr:rowOff>76835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571750" y="30600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86995</xdr:rowOff>
    </xdr:from>
    <xdr:ext cx="761365" cy="25273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8340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133350</xdr:rowOff>
    </xdr:from>
    <xdr:to>
      <xdr:col>29</xdr:col>
      <xdr:colOff>171450</xdr:colOff>
      <xdr:row>19</xdr:row>
      <xdr:rowOff>64770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048250" y="321564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106680</xdr:rowOff>
    </xdr:from>
    <xdr:ext cx="762000" cy="25273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31889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116,611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60325</xdr:rowOff>
    </xdr:from>
    <xdr:to>
      <xdr:col>26</xdr:col>
      <xdr:colOff>101600</xdr:colOff>
      <xdr:row>19</xdr:row>
      <xdr:rowOff>160020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457700" y="331025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144780</xdr:rowOff>
    </xdr:from>
    <xdr:ext cx="735965"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394710"/>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60325</xdr:rowOff>
    </xdr:from>
    <xdr:to>
      <xdr:col>22</xdr:col>
      <xdr:colOff>165100</xdr:colOff>
      <xdr:row>19</xdr:row>
      <xdr:rowOff>160020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835400" y="331025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144780</xdr:rowOff>
    </xdr:from>
    <xdr:ext cx="762000" cy="25209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394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95250</xdr:rowOff>
    </xdr:from>
    <xdr:to>
      <xdr:col>19</xdr:col>
      <xdr:colOff>38100</xdr:colOff>
      <xdr:row>20</xdr:row>
      <xdr:rowOff>26670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13100" y="334518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20</xdr:row>
      <xdr:rowOff>12065</xdr:rowOff>
    </xdr:from>
    <xdr:ext cx="762000" cy="25273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429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92710</xdr:rowOff>
    </xdr:from>
    <xdr:to>
      <xdr:col>15</xdr:col>
      <xdr:colOff>101600</xdr:colOff>
      <xdr:row>20</xdr:row>
      <xdr:rowOff>24130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571750" y="33426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8890</xdr:rowOff>
    </xdr:from>
    <xdr:ext cx="761365" cy="25336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4264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104,686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10845" cy="2724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66995"/>
          <a:ext cx="4108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3069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84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229870</xdr:rowOff>
    </xdr:from>
    <xdr:to>
      <xdr:col>29</xdr:col>
      <xdr:colOff>127000</xdr:colOff>
      <xdr:row>37</xdr:row>
      <xdr:rowOff>228600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99050" y="6047740"/>
          <a:ext cx="0" cy="11988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200660</xdr:rowOff>
    </xdr:from>
    <xdr:ext cx="762000" cy="25590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2186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228600</xdr:rowOff>
    </xdr:from>
    <xdr:to>
      <xdr:col>30</xdr:col>
      <xdr:colOff>25400</xdr:colOff>
      <xdr:row>37</xdr:row>
      <xdr:rowOff>228600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72466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145415</xdr:rowOff>
    </xdr:from>
    <xdr:ext cx="762000" cy="2584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91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73,571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229870</xdr:rowOff>
    </xdr:from>
    <xdr:to>
      <xdr:col>30</xdr:col>
      <xdr:colOff>25400</xdr:colOff>
      <xdr:row>33</xdr:row>
      <xdr:rowOff>229870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10150" y="60477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156845</xdr:rowOff>
    </xdr:from>
    <xdr:to>
      <xdr:col>29</xdr:col>
      <xdr:colOff>127000</xdr:colOff>
      <xdr:row>36</xdr:row>
      <xdr:rowOff>162560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508500" y="7003415"/>
          <a:ext cx="5905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15875</xdr:rowOff>
    </xdr:from>
    <xdr:ext cx="762000" cy="2584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519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171450</xdr:colOff>
      <xdr:row>35</xdr:row>
      <xdr:rowOff>273050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048250" y="667575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129540</xdr:rowOff>
    </xdr:from>
    <xdr:to>
      <xdr:col>26</xdr:col>
      <xdr:colOff>50800</xdr:colOff>
      <xdr:row>36</xdr:row>
      <xdr:rowOff>162560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886200" y="6976110"/>
          <a:ext cx="6223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191135</xdr:rowOff>
    </xdr:from>
    <xdr:to>
      <xdr:col>26</xdr:col>
      <xdr:colOff>101600</xdr:colOff>
      <xdr:row>35</xdr:row>
      <xdr:rowOff>293370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457700" y="66948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302260</xdr:rowOff>
    </xdr:from>
    <xdr:ext cx="735965"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4630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129540</xdr:rowOff>
    </xdr:from>
    <xdr:to>
      <xdr:col>22</xdr:col>
      <xdr:colOff>114300</xdr:colOff>
      <xdr:row>36</xdr:row>
      <xdr:rowOff>167640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257550" y="6976110"/>
          <a:ext cx="62865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314960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835400" y="67176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48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83185</xdr:rowOff>
    </xdr:from>
    <xdr:to>
      <xdr:col>18</xdr:col>
      <xdr:colOff>171450</xdr:colOff>
      <xdr:row>36</xdr:row>
      <xdr:rowOff>167640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622550" y="6929755"/>
          <a:ext cx="6350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13100" y="675132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1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7175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15875</xdr:rowOff>
    </xdr:from>
    <xdr:ext cx="761365" cy="2584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19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106045</xdr:rowOff>
    </xdr:from>
    <xdr:to>
      <xdr:col>29</xdr:col>
      <xdr:colOff>171450</xdr:colOff>
      <xdr:row>37</xdr:row>
      <xdr:rowOff>36195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048250" y="695261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78105</xdr:rowOff>
    </xdr:from>
    <xdr:ext cx="762000" cy="2584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924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111760</xdr:rowOff>
    </xdr:from>
    <xdr:to>
      <xdr:col>26</xdr:col>
      <xdr:colOff>101600</xdr:colOff>
      <xdr:row>37</xdr:row>
      <xdr:rowOff>41910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457700" y="695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26670</xdr:rowOff>
    </xdr:from>
    <xdr:ext cx="735965"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704469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23,142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78740</xdr:rowOff>
    </xdr:from>
    <xdr:to>
      <xdr:col>22</xdr:col>
      <xdr:colOff>165100</xdr:colOff>
      <xdr:row>37</xdr:row>
      <xdr:rowOff>9525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835400" y="6925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165100</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116840</xdr:rowOff>
    </xdr:from>
    <xdr:to>
      <xdr:col>19</xdr:col>
      <xdr:colOff>38100</xdr:colOff>
      <xdr:row>37</xdr:row>
      <xdr:rowOff>46990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13100" y="696341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32385</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7050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32385</xdr:rowOff>
    </xdr:from>
    <xdr:to>
      <xdr:col>15</xdr:col>
      <xdr:colOff>101600</xdr:colOff>
      <xdr:row>36</xdr:row>
      <xdr:rowOff>133985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71750" y="687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118745</xdr:rowOff>
    </xdr:from>
    <xdr:ext cx="761365" cy="2584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65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12,142
11,657
100.64
13,662,213
13,211,212
388,150
4,698,317
4,997,271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250"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273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273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65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273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0737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165100</xdr:rowOff>
    </xdr:from>
    <xdr:ext cx="595630" cy="25273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01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273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38735</xdr:rowOff>
    </xdr:from>
    <xdr:to>
      <xdr:col>24</xdr:col>
      <xdr:colOff>62865</xdr:colOff>
      <xdr:row>38</xdr:row>
      <xdr:rowOff>38100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7174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41275</xdr:rowOff>
    </xdr:from>
    <xdr:ext cx="534670" cy="25336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154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73,958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12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153670</xdr:rowOff>
    </xdr:from>
    <xdr:ext cx="598805" cy="25336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514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181,921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38735</xdr:rowOff>
    </xdr:from>
    <xdr:to>
      <xdr:col>24</xdr:col>
      <xdr:colOff>152400</xdr:colOff>
      <xdr:row>30</xdr:row>
      <xdr:rowOff>38735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71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635</xdr:rowOff>
    </xdr:from>
    <xdr:to>
      <xdr:col>24</xdr:col>
      <xdr:colOff>63500</xdr:colOff>
      <xdr:row>36</xdr:row>
      <xdr:rowOff>104140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039485"/>
          <a:ext cx="7493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69850</xdr:rowOff>
    </xdr:from>
    <xdr:ext cx="598805" cy="25273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6057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47625</xdr:rowOff>
    </xdr:from>
    <xdr:to>
      <xdr:col>24</xdr:col>
      <xdr:colOff>114300</xdr:colOff>
      <xdr:row>34</xdr:row>
      <xdr:rowOff>146685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51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104140</xdr:rowOff>
    </xdr:from>
    <xdr:to>
      <xdr:col>19</xdr:col>
      <xdr:colOff>171450</xdr:colOff>
      <xdr:row>36</xdr:row>
      <xdr:rowOff>110490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14299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64135</xdr:rowOff>
    </xdr:from>
    <xdr:to>
      <xdr:col>20</xdr:col>
      <xdr:colOff>38100</xdr:colOff>
      <xdr:row>34</xdr:row>
      <xdr:rowOff>163830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677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12700</xdr:rowOff>
    </xdr:from>
    <xdr:ext cx="598170" cy="25273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680" y="554863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110490</xdr:rowOff>
    </xdr:from>
    <xdr:to>
      <xdr:col>15</xdr:col>
      <xdr:colOff>50800</xdr:colOff>
      <xdr:row>36</xdr:row>
      <xdr:rowOff>149225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149340"/>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105410</xdr:rowOff>
    </xdr:from>
    <xdr:to>
      <xdr:col>15</xdr:col>
      <xdr:colOff>101600</xdr:colOff>
      <xdr:row>35</xdr:row>
      <xdr:rowOff>36830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08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52705</xdr:rowOff>
    </xdr:from>
    <xdr:ext cx="598170" cy="25273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0930" y="558863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149225</xdr:rowOff>
    </xdr:from>
    <xdr:to>
      <xdr:col>10</xdr:col>
      <xdr:colOff>114300</xdr:colOff>
      <xdr:row>36</xdr:row>
      <xdr:rowOff>150495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18807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104140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75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119380</xdr:rowOff>
    </xdr:from>
    <xdr:ext cx="598170"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130" y="565531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10160</xdr:rowOff>
    </xdr:from>
    <xdr:to>
      <xdr:col>6</xdr:col>
      <xdr:colOff>38100</xdr:colOff>
      <xdr:row>36</xdr:row>
      <xdr:rowOff>109220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49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125730</xdr:rowOff>
    </xdr:from>
    <xdr:ext cx="534035" cy="25273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58293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61365"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118110</xdr:rowOff>
    </xdr:from>
    <xdr:to>
      <xdr:col>24</xdr:col>
      <xdr:colOff>114300</xdr:colOff>
      <xdr:row>36</xdr:row>
      <xdr:rowOff>50800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89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97155</xdr:rowOff>
    </xdr:from>
    <xdr:ext cx="598805" cy="25336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9683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53975</xdr:rowOff>
    </xdr:from>
    <xdr:to>
      <xdr:col>20</xdr:col>
      <xdr:colOff>38100</xdr:colOff>
      <xdr:row>36</xdr:row>
      <xdr:rowOff>153035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092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144780</xdr:rowOff>
    </xdr:from>
    <xdr:ext cx="534035" cy="25209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065" y="6183630"/>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60960</xdr:rowOff>
    </xdr:from>
    <xdr:to>
      <xdr:col>15</xdr:col>
      <xdr:colOff>101600</xdr:colOff>
      <xdr:row>36</xdr:row>
      <xdr:rowOff>160655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099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151130</xdr:rowOff>
    </xdr:from>
    <xdr:ext cx="53403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315" y="61899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99060</xdr:rowOff>
    </xdr:from>
    <xdr:to>
      <xdr:col>10</xdr:col>
      <xdr:colOff>165100</xdr:colOff>
      <xdr:row>37</xdr:row>
      <xdr:rowOff>31115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137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22225</xdr:rowOff>
    </xdr:from>
    <xdr:ext cx="534670"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515" y="6228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100330</xdr:rowOff>
    </xdr:from>
    <xdr:to>
      <xdr:col>6</xdr:col>
      <xdr:colOff>38100</xdr:colOff>
      <xdr:row>37</xdr:row>
      <xdr:rowOff>32385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139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23495</xdr:rowOff>
    </xdr:from>
    <xdr:ext cx="53403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62299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250"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8285" cy="25273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4980" y="97993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273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26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273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53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273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681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273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3089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273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6230"/>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131445</xdr:rowOff>
    </xdr:from>
    <xdr:to>
      <xdr:col>24</xdr:col>
      <xdr:colOff>62865</xdr:colOff>
      <xdr:row>58</xdr:row>
      <xdr:rowOff>77470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517255"/>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81280</xdr:rowOff>
    </xdr:from>
    <xdr:ext cx="534670" cy="25336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8082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71,737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77470</xdr:rowOff>
    </xdr:from>
    <xdr:to>
      <xdr:col>24</xdr:col>
      <xdr:colOff>152400</xdr:colOff>
      <xdr:row>58</xdr:row>
      <xdr:rowOff>77470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804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79375</xdr:rowOff>
    </xdr:from>
    <xdr:ext cx="598805" cy="25336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2975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762,564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131445</xdr:rowOff>
    </xdr:from>
    <xdr:to>
      <xdr:col>24</xdr:col>
      <xdr:colOff>152400</xdr:colOff>
      <xdr:row>50</xdr:row>
      <xdr:rowOff>131445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517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29210</xdr:rowOff>
    </xdr:from>
    <xdr:to>
      <xdr:col>24</xdr:col>
      <xdr:colOff>63500</xdr:colOff>
      <xdr:row>57</xdr:row>
      <xdr:rowOff>43815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58850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6985</xdr:rowOff>
    </xdr:from>
    <xdr:ext cx="598805" cy="25336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56627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28575</xdr:rowOff>
    </xdr:from>
    <xdr:to>
      <xdr:col>24</xdr:col>
      <xdr:colOff>114300</xdr:colOff>
      <xdr:row>57</xdr:row>
      <xdr:rowOff>128270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587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xdr:rowOff>
    </xdr:from>
    <xdr:to>
      <xdr:col>19</xdr:col>
      <xdr:colOff>171450</xdr:colOff>
      <xdr:row>57</xdr:row>
      <xdr:rowOff>43815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22550" y="9565005"/>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57150</xdr:rowOff>
    </xdr:from>
    <xdr:to>
      <xdr:col>20</xdr:col>
      <xdr:colOff>38100</xdr:colOff>
      <xdr:row>57</xdr:row>
      <xdr:rowOff>156210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616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147955</xdr:rowOff>
    </xdr:from>
    <xdr:ext cx="598170" cy="25336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680" y="97072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160020</xdr:rowOff>
    </xdr:from>
    <xdr:to>
      <xdr:col>15</xdr:col>
      <xdr:colOff>50800</xdr:colOff>
      <xdr:row>57</xdr:row>
      <xdr:rowOff>5715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828800" y="955167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84455</xdr:rowOff>
    </xdr:from>
    <xdr:to>
      <xdr:col>15</xdr:col>
      <xdr:colOff>101600</xdr:colOff>
      <xdr:row>58</xdr:row>
      <xdr:rowOff>16510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643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6985</xdr:rowOff>
    </xdr:from>
    <xdr:ext cx="598170" cy="25336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0930" y="97339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160020</xdr:rowOff>
    </xdr:from>
    <xdr:to>
      <xdr:col>10</xdr:col>
      <xdr:colOff>114300</xdr:colOff>
      <xdr:row>57</xdr:row>
      <xdr:rowOff>127635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8700" y="9551670"/>
          <a:ext cx="8001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111760</xdr:rowOff>
    </xdr:from>
    <xdr:to>
      <xdr:col>10</xdr:col>
      <xdr:colOff>165100</xdr:colOff>
      <xdr:row>58</xdr:row>
      <xdr:rowOff>43180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671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34925</xdr:rowOff>
    </xdr:from>
    <xdr:ext cx="598170" cy="25273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8130" y="976185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117475</xdr:rowOff>
    </xdr:from>
    <xdr:to>
      <xdr:col>6</xdr:col>
      <xdr:colOff>38100</xdr:colOff>
      <xdr:row>58</xdr:row>
      <xdr:rowOff>49530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6767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40005</xdr:rowOff>
    </xdr:from>
    <xdr:ext cx="598170" cy="25336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54380" y="976693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61365"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147320</xdr:rowOff>
    </xdr:from>
    <xdr:to>
      <xdr:col>24</xdr:col>
      <xdr:colOff>114300</xdr:colOff>
      <xdr:row>57</xdr:row>
      <xdr:rowOff>78740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538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1905</xdr:rowOff>
    </xdr:from>
    <xdr:ext cx="598805" cy="25336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3935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162560</xdr:rowOff>
    </xdr:from>
    <xdr:to>
      <xdr:col>20</xdr:col>
      <xdr:colOff>38100</xdr:colOff>
      <xdr:row>57</xdr:row>
      <xdr:rowOff>93980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554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110490</xdr:rowOff>
    </xdr:from>
    <xdr:ext cx="598170" cy="25336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54680" y="93345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123825</xdr:rowOff>
    </xdr:from>
    <xdr:to>
      <xdr:col>15</xdr:col>
      <xdr:colOff>101600</xdr:colOff>
      <xdr:row>57</xdr:row>
      <xdr:rowOff>55245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515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71755</xdr:rowOff>
    </xdr:from>
    <xdr:ext cx="598170" cy="25273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60930" y="929576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109855</xdr:rowOff>
    </xdr:from>
    <xdr:to>
      <xdr:col>10</xdr:col>
      <xdr:colOff>165100</xdr:colOff>
      <xdr:row>57</xdr:row>
      <xdr:rowOff>41275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501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57785</xdr:rowOff>
    </xdr:from>
    <xdr:ext cx="598170" cy="25336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48130" y="928179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77470</xdr:rowOff>
    </xdr:from>
    <xdr:to>
      <xdr:col>6</xdr:col>
      <xdr:colOff>38100</xdr:colOff>
      <xdr:row>58</xdr:row>
      <xdr:rowOff>8890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636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25400</xdr:rowOff>
    </xdr:from>
    <xdr:ext cx="598170" cy="25336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54380" y="941705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250" cy="2203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8285" cy="25273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1521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273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7793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273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4066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273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0345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273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16617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273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12890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23495</xdr:rowOff>
    </xdr:from>
    <xdr:to>
      <xdr:col>24</xdr:col>
      <xdr:colOff>62865</xdr:colOff>
      <xdr:row>78</xdr:row>
      <xdr:rowOff>145415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76210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149225</xdr:rowOff>
    </xdr:from>
    <xdr:ext cx="469900" cy="25336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2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145415</xdr:rowOff>
    </xdr:from>
    <xdr:to>
      <xdr:col>24</xdr:col>
      <xdr:colOff>152400</xdr:colOff>
      <xdr:row>78</xdr:row>
      <xdr:rowOff>145415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2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139065</xdr:rowOff>
    </xdr:from>
    <xdr:ext cx="534670" cy="25336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5423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41,031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23495</xdr:rowOff>
    </xdr:from>
    <xdr:to>
      <xdr:col>24</xdr:col>
      <xdr:colOff>152400</xdr:colOff>
      <xdr:row>70</xdr:row>
      <xdr:rowOff>23495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762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149225</xdr:rowOff>
    </xdr:from>
    <xdr:to>
      <xdr:col>24</xdr:col>
      <xdr:colOff>63500</xdr:colOff>
      <xdr:row>77</xdr:row>
      <xdr:rowOff>155575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29000" y="1306131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147320</xdr:rowOff>
    </xdr:from>
    <xdr:ext cx="534670" cy="25273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5564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125095</xdr:rowOff>
    </xdr:from>
    <xdr:to>
      <xdr:col>24</xdr:col>
      <xdr:colOff>114300</xdr:colOff>
      <xdr:row>76</xdr:row>
      <xdr:rowOff>56515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270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155575</xdr:rowOff>
    </xdr:from>
    <xdr:to>
      <xdr:col>19</xdr:col>
      <xdr:colOff>171450</xdr:colOff>
      <xdr:row>78</xdr:row>
      <xdr:rowOff>45085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622550" y="13067665"/>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105410</xdr:rowOff>
    </xdr:from>
    <xdr:to>
      <xdr:col>20</xdr:col>
      <xdr:colOff>38100</xdr:colOff>
      <xdr:row>76</xdr:row>
      <xdr:rowOff>36830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26822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52705</xdr:rowOff>
    </xdr:from>
    <xdr:ext cx="534035" cy="25273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065" y="1246187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35560</xdr:rowOff>
    </xdr:from>
    <xdr:to>
      <xdr:col>15</xdr:col>
      <xdr:colOff>50800</xdr:colOff>
      <xdr:row>78</xdr:row>
      <xdr:rowOff>45085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28800" y="1311529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142240</xdr:rowOff>
    </xdr:from>
    <xdr:to>
      <xdr:col>15</xdr:col>
      <xdr:colOff>101600</xdr:colOff>
      <xdr:row>76</xdr:row>
      <xdr:rowOff>73660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271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90170</xdr:rowOff>
    </xdr:from>
    <xdr:ext cx="534035" cy="25273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93315" y="1249934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35560</xdr:rowOff>
    </xdr:from>
    <xdr:to>
      <xdr:col>10</xdr:col>
      <xdr:colOff>114300</xdr:colOff>
      <xdr:row>78</xdr:row>
      <xdr:rowOff>48895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311529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2540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18415</xdr:rowOff>
    </xdr:from>
    <xdr:ext cx="534670" cy="2533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80515" y="125952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130175</xdr:rowOff>
    </xdr:from>
    <xdr:to>
      <xdr:col>6</xdr:col>
      <xdr:colOff>38100</xdr:colOff>
      <xdr:row>77</xdr:row>
      <xdr:rowOff>61595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2874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78105</xdr:rowOff>
    </xdr:from>
    <xdr:ext cx="4699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654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61365"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99060</xdr:rowOff>
    </xdr:from>
    <xdr:to>
      <xdr:col>24</xdr:col>
      <xdr:colOff>114300</xdr:colOff>
      <xdr:row>78</xdr:row>
      <xdr:rowOff>31115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011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78105</xdr:rowOff>
    </xdr:from>
    <xdr:ext cx="469900" cy="25336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2990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106680</xdr:rowOff>
    </xdr:from>
    <xdr:to>
      <xdr:col>20</xdr:col>
      <xdr:colOff>38100</xdr:colOff>
      <xdr:row>78</xdr:row>
      <xdr:rowOff>38100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018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29210</xdr:rowOff>
    </xdr:from>
    <xdr:ext cx="469900" cy="25273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1089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163195</xdr:rowOff>
    </xdr:from>
    <xdr:to>
      <xdr:col>15</xdr:col>
      <xdr:colOff>101600</xdr:colOff>
      <xdr:row>78</xdr:row>
      <xdr:rowOff>95250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075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86360</xdr:rowOff>
    </xdr:from>
    <xdr:ext cx="469900" cy="25273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1660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153035</xdr:rowOff>
    </xdr:from>
    <xdr:to>
      <xdr:col>10</xdr:col>
      <xdr:colOff>165100</xdr:colOff>
      <xdr:row>78</xdr:row>
      <xdr:rowOff>85090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065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76200</xdr:rowOff>
    </xdr:from>
    <xdr:ext cx="469900"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1559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166370</xdr:rowOff>
    </xdr:from>
    <xdr:to>
      <xdr:col>6</xdr:col>
      <xdr:colOff>38100</xdr:colOff>
      <xdr:row>78</xdr:row>
      <xdr:rowOff>97790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078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89535</xdr:rowOff>
    </xdr:from>
    <xdr:ext cx="469900" cy="25273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150" y="131692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176,461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250" cy="2203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273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22860</xdr:rowOff>
    </xdr:from>
    <xdr:to>
      <xdr:col>24</xdr:col>
      <xdr:colOff>62865</xdr:colOff>
      <xdr:row>98</xdr:row>
      <xdr:rowOff>53975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281910"/>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57785</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51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53975</xdr:rowOff>
    </xdr:from>
    <xdr:to>
      <xdr:col>24</xdr:col>
      <xdr:colOff>152400</xdr:colOff>
      <xdr:row>98</xdr:row>
      <xdr:rowOff>53975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513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137795</xdr:rowOff>
    </xdr:from>
    <xdr:ext cx="598805" cy="25463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50615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162,958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22860</xdr:rowOff>
    </xdr:from>
    <xdr:to>
      <xdr:col>24</xdr:col>
      <xdr:colOff>152400</xdr:colOff>
      <xdr:row>91</xdr:row>
      <xdr:rowOff>22860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281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91</xdr:row>
      <xdr:rowOff>116205</xdr:rowOff>
    </xdr:from>
    <xdr:to>
      <xdr:col>24</xdr:col>
      <xdr:colOff>63500</xdr:colOff>
      <xdr:row>93</xdr:row>
      <xdr:rowOff>19685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5375255"/>
          <a:ext cx="7493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90805</xdr:rowOff>
    </xdr:from>
    <xdr:ext cx="598805" cy="2584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642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112395</xdr:rowOff>
    </xdr:from>
    <xdr:to>
      <xdr:col>24</xdr:col>
      <xdr:colOff>114300</xdr:colOff>
      <xdr:row>95</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88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22860</xdr:rowOff>
    </xdr:from>
    <xdr:to>
      <xdr:col>19</xdr:col>
      <xdr:colOff>171450</xdr:colOff>
      <xdr:row>93</xdr:row>
      <xdr:rowOff>19685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22550" y="15453360"/>
          <a:ext cx="8064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35560</xdr:rowOff>
    </xdr:from>
    <xdr:to>
      <xdr:col>20</xdr:col>
      <xdr:colOff>38100</xdr:colOff>
      <xdr:row>95</xdr:row>
      <xdr:rowOff>137160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980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128270</xdr:rowOff>
    </xdr:from>
    <xdr:ext cx="53403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065" y="1607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22860</xdr:rowOff>
    </xdr:from>
    <xdr:to>
      <xdr:col>15</xdr:col>
      <xdr:colOff>50800</xdr:colOff>
      <xdr:row>93</xdr:row>
      <xdr:rowOff>163830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5453360"/>
          <a:ext cx="79375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95885</xdr:rowOff>
    </xdr:from>
    <xdr:to>
      <xdr:col>15</xdr:col>
      <xdr:colOff>101600</xdr:colOff>
      <xdr:row>95</xdr:row>
      <xdr:rowOff>26035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58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17780</xdr:rowOff>
    </xdr:from>
    <xdr:ext cx="598170"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60930" y="15962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93</xdr:row>
      <xdr:rowOff>163830</xdr:rowOff>
    </xdr:from>
    <xdr:to>
      <xdr:col>10</xdr:col>
      <xdr:colOff>114300</xdr:colOff>
      <xdr:row>94</xdr:row>
      <xdr:rowOff>49530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8700" y="1576578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6350</xdr:rowOff>
    </xdr:from>
    <xdr:to>
      <xdr:col>10</xdr:col>
      <xdr:colOff>165100</xdr:colOff>
      <xdr:row>96</xdr:row>
      <xdr:rowOff>107315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6122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98425</xdr:rowOff>
    </xdr:from>
    <xdr:ext cx="53467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515" y="16214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24765</xdr:rowOff>
    </xdr:from>
    <xdr:to>
      <xdr:col>6</xdr:col>
      <xdr:colOff>38100</xdr:colOff>
      <xdr:row>96</xdr:row>
      <xdr:rowOff>126365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6141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117475</xdr:rowOff>
    </xdr:from>
    <xdr:ext cx="53403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765" y="1623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91</xdr:row>
      <xdr:rowOff>65405</xdr:rowOff>
    </xdr:from>
    <xdr:to>
      <xdr:col>24</xdr:col>
      <xdr:colOff>114300</xdr:colOff>
      <xdr:row>91</xdr:row>
      <xdr:rowOff>167005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3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148590</xdr:rowOff>
    </xdr:from>
    <xdr:ext cx="598805" cy="2584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240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154,425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140335</xdr:rowOff>
    </xdr:from>
    <xdr:to>
      <xdr:col>20</xdr:col>
      <xdr:colOff>38100</xdr:colOff>
      <xdr:row>93</xdr:row>
      <xdr:rowOff>70485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5570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86995</xdr:rowOff>
    </xdr:from>
    <xdr:ext cx="598170" cy="2584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54680" y="15346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143510</xdr:rowOff>
    </xdr:from>
    <xdr:to>
      <xdr:col>15</xdr:col>
      <xdr:colOff>101600</xdr:colOff>
      <xdr:row>92</xdr:row>
      <xdr:rowOff>73660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54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88265</xdr:rowOff>
    </xdr:from>
    <xdr:ext cx="598170" cy="25717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60930" y="1517967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113030</xdr:rowOff>
    </xdr:from>
    <xdr:to>
      <xdr:col>10</xdr:col>
      <xdr:colOff>165100</xdr:colOff>
      <xdr:row>94</xdr:row>
      <xdr:rowOff>43180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7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59690</xdr:rowOff>
    </xdr:from>
    <xdr:ext cx="59817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48130" y="15490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170180</xdr:rowOff>
    </xdr:from>
    <xdr:to>
      <xdr:col>6</xdr:col>
      <xdr:colOff>38100</xdr:colOff>
      <xdr:row>94</xdr:row>
      <xdr:rowOff>100330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5772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116840</xdr:rowOff>
    </xdr:from>
    <xdr:ext cx="59817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54380" y="15547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250" cy="2203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8285" cy="25273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430" y="64465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273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60737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27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701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3289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273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561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273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3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117475</xdr:rowOff>
    </xdr:from>
    <xdr:to>
      <xdr:col>54</xdr:col>
      <xdr:colOff>171450</xdr:colOff>
      <xdr:row>37</xdr:row>
      <xdr:rowOff>161290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5318125"/>
          <a:ext cx="0" cy="1049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164465</xdr:rowOff>
    </xdr:from>
    <xdr:ext cx="534035" cy="25273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7095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58,459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161290</xdr:rowOff>
    </xdr:from>
    <xdr:to>
      <xdr:col>55</xdr:col>
      <xdr:colOff>88900</xdr:colOff>
      <xdr:row>37</xdr:row>
      <xdr:rowOff>161290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67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64770</xdr:rowOff>
    </xdr:from>
    <xdr:ext cx="598170" cy="25336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50977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340,236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117475</xdr:rowOff>
    </xdr:from>
    <xdr:to>
      <xdr:col>55</xdr:col>
      <xdr:colOff>88900</xdr:colOff>
      <xdr:row>31</xdr:row>
      <xdr:rowOff>117475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318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55245</xdr:rowOff>
    </xdr:from>
    <xdr:to>
      <xdr:col>55</xdr:col>
      <xdr:colOff>0</xdr:colOff>
      <xdr:row>34</xdr:row>
      <xdr:rowOff>162560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5758815"/>
          <a:ext cx="7429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17780</xdr:rowOff>
    </xdr:from>
    <xdr:ext cx="598170" cy="25336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8899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39370</xdr:rowOff>
    </xdr:from>
    <xdr:to>
      <xdr:col>55</xdr:col>
      <xdr:colOff>50800</xdr:colOff>
      <xdr:row>35</xdr:row>
      <xdr:rowOff>138430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5910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34</xdr:row>
      <xdr:rowOff>92710</xdr:rowOff>
    </xdr:from>
    <xdr:to>
      <xdr:col>50</xdr:col>
      <xdr:colOff>114300</xdr:colOff>
      <xdr:row>34</xdr:row>
      <xdr:rowOff>162560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579628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50165</xdr:rowOff>
    </xdr:from>
    <xdr:to>
      <xdr:col>50</xdr:col>
      <xdr:colOff>165100</xdr:colOff>
      <xdr:row>35</xdr:row>
      <xdr:rowOff>149225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5921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140335</xdr:rowOff>
    </xdr:from>
    <xdr:ext cx="598170" cy="25273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601154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160020</xdr:rowOff>
    </xdr:from>
    <xdr:to>
      <xdr:col>45</xdr:col>
      <xdr:colOff>171450</xdr:colOff>
      <xdr:row>34</xdr:row>
      <xdr:rowOff>92710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528310"/>
          <a:ext cx="80645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95885</xdr:rowOff>
    </xdr:from>
    <xdr:to>
      <xdr:col>46</xdr:col>
      <xdr:colOff>38100</xdr:colOff>
      <xdr:row>36</xdr:row>
      <xdr:rowOff>28575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59670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19050</xdr:rowOff>
    </xdr:from>
    <xdr:ext cx="598170"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60579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160020</xdr:rowOff>
    </xdr:from>
    <xdr:to>
      <xdr:col>41</xdr:col>
      <xdr:colOff>50800</xdr:colOff>
      <xdr:row>36</xdr:row>
      <xdr:rowOff>95250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528310"/>
          <a:ext cx="793750" cy="605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81280</xdr:rowOff>
    </xdr:from>
    <xdr:to>
      <xdr:col>41</xdr:col>
      <xdr:colOff>101600</xdr:colOff>
      <xdr:row>34</xdr:row>
      <xdr:rowOff>13335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617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4445</xdr:rowOff>
    </xdr:from>
    <xdr:ext cx="598170"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57080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22860</xdr:rowOff>
    </xdr:from>
    <xdr:to>
      <xdr:col>36</xdr:col>
      <xdr:colOff>165100</xdr:colOff>
      <xdr:row>36</xdr:row>
      <xdr:rowOff>122555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061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138430</xdr:rowOff>
    </xdr:from>
    <xdr:ext cx="59817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8420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61365"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5715</xdr:rowOff>
    </xdr:from>
    <xdr:to>
      <xdr:col>55</xdr:col>
      <xdr:colOff>50800</xdr:colOff>
      <xdr:row>34</xdr:row>
      <xdr:rowOff>105410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57092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28575</xdr:rowOff>
    </xdr:from>
    <xdr:ext cx="598170" cy="25273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556450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221,852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112395</xdr:rowOff>
    </xdr:from>
    <xdr:to>
      <xdr:col>50</xdr:col>
      <xdr:colOff>165100</xdr:colOff>
      <xdr:row>35</xdr:row>
      <xdr:rowOff>43815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5815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60325</xdr:rowOff>
    </xdr:from>
    <xdr:ext cx="598170"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130" y="55962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42545</xdr:rowOff>
    </xdr:from>
    <xdr:to>
      <xdr:col>46</xdr:col>
      <xdr:colOff>38100</xdr:colOff>
      <xdr:row>34</xdr:row>
      <xdr:rowOff>142240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5746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158750</xdr:rowOff>
    </xdr:from>
    <xdr:ext cx="598170" cy="25273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380" y="552704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109855</xdr:rowOff>
    </xdr:from>
    <xdr:to>
      <xdr:col>41</xdr:col>
      <xdr:colOff>101600</xdr:colOff>
      <xdr:row>33</xdr:row>
      <xdr:rowOff>41275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478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57785</xdr:rowOff>
    </xdr:from>
    <xdr:ext cx="598170"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630" y="525843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45085</xdr:rowOff>
    </xdr:from>
    <xdr:to>
      <xdr:col>36</xdr:col>
      <xdr:colOff>165100</xdr:colOff>
      <xdr:row>36</xdr:row>
      <xdr:rowOff>144780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083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135890</xdr:rowOff>
    </xdr:from>
    <xdr:ext cx="598170" cy="25336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5830" y="617474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250" cy="2203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8285" cy="25273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7993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34925</xdr:rowOff>
    </xdr:from>
    <xdr:ext cx="595630" cy="25273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426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273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053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681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273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3089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273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7936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102870</xdr:rowOff>
    </xdr:from>
    <xdr:to>
      <xdr:col>54</xdr:col>
      <xdr:colOff>171450</xdr:colOff>
      <xdr:row>58</xdr:row>
      <xdr:rowOff>67945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9750" y="848868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71755</xdr:rowOff>
    </xdr:from>
    <xdr:ext cx="534035" cy="25273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79868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38,474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67945</xdr:rowOff>
    </xdr:from>
    <xdr:to>
      <xdr:col>55</xdr:col>
      <xdr:colOff>88900</xdr:colOff>
      <xdr:row>58</xdr:row>
      <xdr:rowOff>67945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794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50800</xdr:rowOff>
    </xdr:from>
    <xdr:ext cx="598170" cy="25273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26897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389,130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102870</xdr:rowOff>
    </xdr:from>
    <xdr:to>
      <xdr:col>55</xdr:col>
      <xdr:colOff>88900</xdr:colOff>
      <xdr:row>50</xdr:row>
      <xdr:rowOff>102870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488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145415</xdr:rowOff>
    </xdr:from>
    <xdr:to>
      <xdr:col>55</xdr:col>
      <xdr:colOff>0</xdr:colOff>
      <xdr:row>58</xdr:row>
      <xdr:rowOff>24130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537065"/>
          <a:ext cx="74295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29210</xdr:rowOff>
    </xdr:from>
    <xdr:ext cx="598170" cy="25273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253220"/>
          <a:ext cx="5981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xdr:rowOff>
    </xdr:from>
    <xdr:to>
      <xdr:col>55</xdr:col>
      <xdr:colOff>50800</xdr:colOff>
      <xdr:row>56</xdr:row>
      <xdr:rowOff>106680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24130</xdr:rowOff>
    </xdr:from>
    <xdr:to>
      <xdr:col>50</xdr:col>
      <xdr:colOff>114300</xdr:colOff>
      <xdr:row>58</xdr:row>
      <xdr:rowOff>54610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86700" y="975106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34290</xdr:rowOff>
    </xdr:from>
    <xdr:to>
      <xdr:col>50</xdr:col>
      <xdr:colOff>165100</xdr:colOff>
      <xdr:row>56</xdr:row>
      <xdr:rowOff>133350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425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149860</xdr:rowOff>
    </xdr:from>
    <xdr:ext cx="598170"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06130" y="920623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109220</xdr:rowOff>
    </xdr:from>
    <xdr:to>
      <xdr:col>45</xdr:col>
      <xdr:colOff>171450</xdr:colOff>
      <xdr:row>58</xdr:row>
      <xdr:rowOff>54610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080250" y="9500870"/>
          <a:ext cx="80645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57</xdr:row>
      <xdr:rowOff>635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460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17145</xdr:rowOff>
    </xdr:from>
    <xdr:ext cx="598170" cy="25336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12380" y="92411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109220</xdr:rowOff>
    </xdr:from>
    <xdr:to>
      <xdr:col>41</xdr:col>
      <xdr:colOff>50800</xdr:colOff>
      <xdr:row>57</xdr:row>
      <xdr:rowOff>72390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286500" y="9500870"/>
          <a:ext cx="7937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48895</xdr:rowOff>
    </xdr:from>
    <xdr:to>
      <xdr:col>41</xdr:col>
      <xdr:colOff>101600</xdr:colOff>
      <xdr:row>56</xdr:row>
      <xdr:rowOff>147955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440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163830</xdr:rowOff>
    </xdr:from>
    <xdr:ext cx="598170" cy="25273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18630" y="922020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55880</xdr:rowOff>
    </xdr:from>
    <xdr:to>
      <xdr:col>36</xdr:col>
      <xdr:colOff>165100</xdr:colOff>
      <xdr:row>56</xdr:row>
      <xdr:rowOff>154940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447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4445</xdr:rowOff>
    </xdr:from>
    <xdr:ext cx="59817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5830" y="92284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61365"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27305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4869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74295</xdr:rowOff>
    </xdr:from>
    <xdr:ext cx="598170" cy="25336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4659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142240</xdr:rowOff>
    </xdr:from>
    <xdr:to>
      <xdr:col>50</xdr:col>
      <xdr:colOff>165100</xdr:colOff>
      <xdr:row>58</xdr:row>
      <xdr:rowOff>73660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701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64770</xdr:rowOff>
    </xdr:from>
    <xdr:ext cx="534670" cy="25336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515" y="9791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5080</xdr:rowOff>
    </xdr:from>
    <xdr:to>
      <xdr:col>46</xdr:col>
      <xdr:colOff>38100</xdr:colOff>
      <xdr:row>58</xdr:row>
      <xdr:rowOff>104775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7320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95250</xdr:rowOff>
    </xdr:from>
    <xdr:ext cx="534035"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765" y="98221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59690</xdr:rowOff>
    </xdr:from>
    <xdr:to>
      <xdr:col>41</xdr:col>
      <xdr:colOff>101600</xdr:colOff>
      <xdr:row>56</xdr:row>
      <xdr:rowOff>159385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451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150495</xdr:rowOff>
    </xdr:from>
    <xdr:ext cx="598170"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18630" y="95421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22225</xdr:rowOff>
    </xdr:from>
    <xdr:to>
      <xdr:col>36</xdr:col>
      <xdr:colOff>165100</xdr:colOff>
      <xdr:row>57</xdr:row>
      <xdr:rowOff>121920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581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113030</xdr:rowOff>
    </xdr:from>
    <xdr:ext cx="534670" cy="25336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215" y="9672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250" cy="2203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53340</xdr:rowOff>
    </xdr:from>
    <xdr:ext cx="248285" cy="25273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430" y="129654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273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7820" y="124066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80645</xdr:rowOff>
    </xdr:from>
    <xdr:to>
      <xdr:col>59</xdr:col>
      <xdr:colOff>50800</xdr:colOff>
      <xdr:row>71</xdr:row>
      <xdr:rowOff>80645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109220</xdr:rowOff>
    </xdr:from>
    <xdr:ext cx="595630" cy="25273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1847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273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90170</xdr:rowOff>
    </xdr:from>
    <xdr:to>
      <xdr:col>54</xdr:col>
      <xdr:colOff>171450</xdr:colOff>
      <xdr:row>78</xdr:row>
      <xdr:rowOff>24765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9750" y="1182878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28575</xdr:rowOff>
    </xdr:from>
    <xdr:ext cx="248920" cy="25273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10830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38100</xdr:rowOff>
    </xdr:from>
    <xdr:ext cx="598170" cy="25336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60907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228,327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90170</xdr:rowOff>
    </xdr:from>
    <xdr:to>
      <xdr:col>55</xdr:col>
      <xdr:colOff>88900</xdr:colOff>
      <xdr:row>70</xdr:row>
      <xdr:rowOff>90170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828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151130</xdr:rowOff>
    </xdr:from>
    <xdr:to>
      <xdr:col>55</xdr:col>
      <xdr:colOff>0</xdr:colOff>
      <xdr:row>77</xdr:row>
      <xdr:rowOff>161290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686800" y="1306322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143510</xdr:rowOff>
    </xdr:from>
    <xdr:ext cx="534035" cy="25273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720320"/>
          <a:ext cx="53403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52705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8651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151130</xdr:rowOff>
    </xdr:from>
    <xdr:to>
      <xdr:col>50</xdr:col>
      <xdr:colOff>114300</xdr:colOff>
      <xdr:row>78</xdr:row>
      <xdr:rowOff>8890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86700" y="13063220"/>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112395</xdr:rowOff>
    </xdr:from>
    <xdr:to>
      <xdr:col>50</xdr:col>
      <xdr:colOff>165100</xdr:colOff>
      <xdr:row>77</xdr:row>
      <xdr:rowOff>43815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856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60325</xdr:rowOff>
    </xdr:from>
    <xdr:ext cx="534670" cy="25336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515" y="12637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8890</xdr:rowOff>
    </xdr:from>
    <xdr:to>
      <xdr:col>45</xdr:col>
      <xdr:colOff>171450</xdr:colOff>
      <xdr:row>78</xdr:row>
      <xdr:rowOff>12700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080250" y="1308862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148590</xdr:rowOff>
    </xdr:from>
    <xdr:to>
      <xdr:col>46</xdr:col>
      <xdr:colOff>38100</xdr:colOff>
      <xdr:row>77</xdr:row>
      <xdr:rowOff>80010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893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95885</xdr:rowOff>
    </xdr:from>
    <xdr:ext cx="534035" cy="25336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765" y="126726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135890</xdr:rowOff>
    </xdr:from>
    <xdr:to>
      <xdr:col>41</xdr:col>
      <xdr:colOff>50800</xdr:colOff>
      <xdr:row>78</xdr:row>
      <xdr:rowOff>12700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286500" y="1304798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95250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111125</xdr:rowOff>
    </xdr:from>
    <xdr:ext cx="534035" cy="25273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015" y="1268793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xdr:rowOff>
    </xdr:from>
    <xdr:to>
      <xdr:col>36</xdr:col>
      <xdr:colOff>165100</xdr:colOff>
      <xdr:row>77</xdr:row>
      <xdr:rowOff>113665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926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129540</xdr:rowOff>
    </xdr:from>
    <xdr:ext cx="534670" cy="25336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215" y="12706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61365"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111125</xdr:rowOff>
    </xdr:from>
    <xdr:to>
      <xdr:col>55</xdr:col>
      <xdr:colOff>50800</xdr:colOff>
      <xdr:row>78</xdr:row>
      <xdr:rowOff>42545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30232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28575</xdr:rowOff>
    </xdr:from>
    <xdr:ext cx="469265" cy="25273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94066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100965</xdr:rowOff>
    </xdr:from>
    <xdr:to>
      <xdr:col>50</xdr:col>
      <xdr:colOff>165100</xdr:colOff>
      <xdr:row>78</xdr:row>
      <xdr:rowOff>33020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3013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24130</xdr:rowOff>
    </xdr:from>
    <xdr:ext cx="4699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7090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127635</xdr:rowOff>
    </xdr:from>
    <xdr:to>
      <xdr:col>46</xdr:col>
      <xdr:colOff>38100</xdr:colOff>
      <xdr:row>78</xdr:row>
      <xdr:rowOff>59055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3039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50800</xdr:rowOff>
    </xdr:from>
    <xdr:ext cx="469900" cy="25273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7150" y="131305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130175</xdr:rowOff>
    </xdr:from>
    <xdr:to>
      <xdr:col>41</xdr:col>
      <xdr:colOff>101600</xdr:colOff>
      <xdr:row>78</xdr:row>
      <xdr:rowOff>61595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3042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53340</xdr:rowOff>
    </xdr:from>
    <xdr:ext cx="469900" cy="25273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64350" y="131330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17780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98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8890</xdr:rowOff>
    </xdr:from>
    <xdr:ext cx="534670"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38215" y="13088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250" cy="2203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43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84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7820" y="15999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782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463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08887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273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26035</xdr:rowOff>
    </xdr:from>
    <xdr:to>
      <xdr:col>54</xdr:col>
      <xdr:colOff>171450</xdr:colOff>
      <xdr:row>98</xdr:row>
      <xdr:rowOff>104775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429750" y="15285085"/>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109220</xdr:rowOff>
    </xdr:from>
    <xdr:ext cx="469265" cy="2584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9480550" y="16568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104775</xdr:rowOff>
    </xdr:from>
    <xdr:to>
      <xdr:col>55</xdr:col>
      <xdr:colOff>88900</xdr:colOff>
      <xdr:row>98</xdr:row>
      <xdr:rowOff>104775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359900" y="16563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140970</xdr:rowOff>
    </xdr:from>
    <xdr:ext cx="598170" cy="254000"/>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9480550" y="15064740"/>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287,388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26035</xdr:rowOff>
    </xdr:from>
    <xdr:to>
      <xdr:col>55</xdr:col>
      <xdr:colOff>88900</xdr:colOff>
      <xdr:row>91</xdr:row>
      <xdr:rowOff>26035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5285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57785</xdr:rowOff>
    </xdr:from>
    <xdr:to>
      <xdr:col>55</xdr:col>
      <xdr:colOff>0</xdr:colOff>
      <xdr:row>97</xdr:row>
      <xdr:rowOff>153670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686800" y="16345535"/>
          <a:ext cx="7429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104140</xdr:rowOff>
    </xdr:from>
    <xdr:ext cx="534035" cy="259080"/>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9480550" y="160489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81280</xdr:rowOff>
    </xdr:from>
    <xdr:to>
      <xdr:col>55</xdr:col>
      <xdr:colOff>50800</xdr:colOff>
      <xdr:row>97</xdr:row>
      <xdr:rowOff>11430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398000" y="1619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153670</xdr:rowOff>
    </xdr:from>
    <xdr:to>
      <xdr:col>50</xdr:col>
      <xdr:colOff>114300</xdr:colOff>
      <xdr:row>98</xdr:row>
      <xdr:rowOff>3175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86700" y="1644142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360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3467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38515"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43180</xdr:rowOff>
    </xdr:from>
    <xdr:to>
      <xdr:col>45</xdr:col>
      <xdr:colOff>171450</xdr:colOff>
      <xdr:row>98</xdr:row>
      <xdr:rowOff>3175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080250" y="16330930"/>
          <a:ext cx="8064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135890</xdr:rowOff>
    </xdr:from>
    <xdr:to>
      <xdr:col>46</xdr:col>
      <xdr:colOff>38100</xdr:colOff>
      <xdr:row>97</xdr:row>
      <xdr:rowOff>66040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42250" y="16252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82550</xdr:rowOff>
    </xdr:from>
    <xdr:ext cx="53403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44765" y="1602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43180</xdr:rowOff>
    </xdr:from>
    <xdr:to>
      <xdr:col>41</xdr:col>
      <xdr:colOff>50800</xdr:colOff>
      <xdr:row>97</xdr:row>
      <xdr:rowOff>78740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286500" y="1633093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100965</xdr:rowOff>
    </xdr:from>
    <xdr:to>
      <xdr:col>41</xdr:col>
      <xdr:colOff>101600</xdr:colOff>
      <xdr:row>97</xdr:row>
      <xdr:rowOff>31115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029450"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47625</xdr:rowOff>
    </xdr:from>
    <xdr:ext cx="53403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851015" y="15992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103505</xdr:rowOff>
    </xdr:from>
    <xdr:to>
      <xdr:col>36</xdr:col>
      <xdr:colOff>165100</xdr:colOff>
      <xdr:row>97</xdr:row>
      <xdr:rowOff>33655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235700" y="162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50165</xdr:rowOff>
    </xdr:from>
    <xdr:ext cx="53467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038215" y="15995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908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6985</xdr:rowOff>
    </xdr:from>
    <xdr:to>
      <xdr:col>55</xdr:col>
      <xdr:colOff>50800</xdr:colOff>
      <xdr:row>97</xdr:row>
      <xdr:rowOff>109220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398000" y="162947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156845</xdr:rowOff>
    </xdr:from>
    <xdr:ext cx="534035" cy="2584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9480550" y="16273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102870</xdr:rowOff>
    </xdr:from>
    <xdr:to>
      <xdr:col>50</xdr:col>
      <xdr:colOff>165100</xdr:colOff>
      <xdr:row>98</xdr:row>
      <xdr:rowOff>33020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360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24130</xdr:rowOff>
    </xdr:from>
    <xdr:ext cx="53467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38515" y="1648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123825</xdr:rowOff>
    </xdr:from>
    <xdr:to>
      <xdr:col>46</xdr:col>
      <xdr:colOff>38100</xdr:colOff>
      <xdr:row>98</xdr:row>
      <xdr:rowOff>53975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42250" y="16411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45085</xdr:rowOff>
    </xdr:from>
    <xdr:ext cx="534035"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44765" y="1650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163830</xdr:rowOff>
    </xdr:from>
    <xdr:to>
      <xdr:col>41</xdr:col>
      <xdr:colOff>101600</xdr:colOff>
      <xdr:row>97</xdr:row>
      <xdr:rowOff>93980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02945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85090</xdr:rowOff>
    </xdr:from>
    <xdr:ext cx="53403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51015" y="16372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27940</xdr:rowOff>
    </xdr:from>
    <xdr:to>
      <xdr:col>36</xdr:col>
      <xdr:colOff>165100</xdr:colOff>
      <xdr:row>97</xdr:row>
      <xdr:rowOff>129540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2357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120650</xdr:rowOff>
    </xdr:from>
    <xdr:ext cx="534670" cy="2584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038215" y="1640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8285" cy="25273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977880" y="64998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273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733405" y="61798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5273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273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270" y="4583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50800</xdr:rowOff>
    </xdr:from>
    <xdr:to>
      <xdr:col>85</xdr:col>
      <xdr:colOff>126365</xdr:colOff>
      <xdr:row>39</xdr:row>
      <xdr:rowOff>96520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08381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100330</xdr:rowOff>
    </xdr:from>
    <xdr:ext cx="249555" cy="25336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166370</xdr:rowOff>
    </xdr:from>
    <xdr:ext cx="598805" cy="25336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48641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146,049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50800</xdr:rowOff>
    </xdr:from>
    <xdr:to>
      <xdr:col>86</xdr:col>
      <xdr:colOff>25400</xdr:colOff>
      <xdr:row>30</xdr:row>
      <xdr:rowOff>50800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083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122555</xdr:rowOff>
    </xdr:from>
    <xdr:to>
      <xdr:col>85</xdr:col>
      <xdr:colOff>127000</xdr:colOff>
      <xdr:row>39</xdr:row>
      <xdr:rowOff>26670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161405"/>
          <a:ext cx="762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113665</xdr:rowOff>
    </xdr:from>
    <xdr:ext cx="534670" cy="25336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3201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91440</xdr:rowOff>
    </xdr:from>
    <xdr:to>
      <xdr:col>85</xdr:col>
      <xdr:colOff>171450</xdr:colOff>
      <xdr:row>39</xdr:row>
      <xdr:rowOff>22860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4655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86995</xdr:rowOff>
    </xdr:from>
    <xdr:to>
      <xdr:col>81</xdr:col>
      <xdr:colOff>50800</xdr:colOff>
      <xdr:row>36</xdr:row>
      <xdr:rowOff>122555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144500" y="612584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88265</xdr:rowOff>
    </xdr:from>
    <xdr:to>
      <xdr:col>81</xdr:col>
      <xdr:colOff>101600</xdr:colOff>
      <xdr:row>39</xdr:row>
      <xdr:rowOff>19685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11430</xdr:rowOff>
    </xdr:from>
    <xdr:ext cx="534035" cy="25273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09015" y="65532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86995</xdr:rowOff>
    </xdr:from>
    <xdr:to>
      <xdr:col>76</xdr:col>
      <xdr:colOff>114300</xdr:colOff>
      <xdr:row>37</xdr:row>
      <xdr:rowOff>60325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344400" y="6125845"/>
          <a:ext cx="8001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74930</xdr:rowOff>
    </xdr:from>
    <xdr:to>
      <xdr:col>76</xdr:col>
      <xdr:colOff>165100</xdr:colOff>
      <xdr:row>39</xdr:row>
      <xdr:rowOff>6350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44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165735</xdr:rowOff>
    </xdr:from>
    <xdr:ext cx="534670" cy="25273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896215" y="6539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60325</xdr:rowOff>
    </xdr:from>
    <xdr:to>
      <xdr:col>71</xdr:col>
      <xdr:colOff>171450</xdr:colOff>
      <xdr:row>39</xdr:row>
      <xdr:rowOff>50800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1537950" y="6266815"/>
          <a:ext cx="80645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66675</xdr:rowOff>
    </xdr:from>
    <xdr:to>
      <xdr:col>72</xdr:col>
      <xdr:colOff>38100</xdr:colOff>
      <xdr:row>38</xdr:row>
      <xdr:rowOff>165735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440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157480</xdr:rowOff>
    </xdr:from>
    <xdr:ext cx="534035"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02465" y="65316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40005</xdr:rowOff>
    </xdr:from>
    <xdr:to>
      <xdr:col>67</xdr:col>
      <xdr:colOff>101600</xdr:colOff>
      <xdr:row>38</xdr:row>
      <xdr:rowOff>140335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414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155575</xdr:rowOff>
    </xdr:from>
    <xdr:ext cx="534035" cy="25273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08715" y="619442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61365"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61365"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144780</xdr:rowOff>
    </xdr:from>
    <xdr:to>
      <xdr:col>85</xdr:col>
      <xdr:colOff>171450</xdr:colOff>
      <xdr:row>39</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5189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70485</xdr:rowOff>
    </xdr:from>
    <xdr:ext cx="469900" cy="252730"/>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4446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73025</xdr:rowOff>
    </xdr:from>
    <xdr:to>
      <xdr:col>81</xdr:col>
      <xdr:colOff>101600</xdr:colOff>
      <xdr:row>37</xdr:row>
      <xdr:rowOff>4445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111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20320</xdr:rowOff>
    </xdr:from>
    <xdr:ext cx="534035"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709015" y="58915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37465</xdr:rowOff>
    </xdr:from>
    <xdr:to>
      <xdr:col>76</xdr:col>
      <xdr:colOff>165100</xdr:colOff>
      <xdr:row>36</xdr:row>
      <xdr:rowOff>136525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076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152400</xdr:rowOff>
    </xdr:from>
    <xdr:ext cx="53467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896215" y="5855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10795</xdr:rowOff>
    </xdr:from>
    <xdr:to>
      <xdr:col>72</xdr:col>
      <xdr:colOff>38100</xdr:colOff>
      <xdr:row>37</xdr:row>
      <xdr:rowOff>109855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217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126365</xdr:rowOff>
    </xdr:from>
    <xdr:ext cx="534035" cy="25273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02465" y="599757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635</xdr:rowOff>
    </xdr:from>
    <xdr:to>
      <xdr:col>67</xdr:col>
      <xdr:colOff>101600</xdr:colOff>
      <xdr:row>39</xdr:row>
      <xdr:rowOff>99695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542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91440</xdr:rowOff>
    </xdr:from>
    <xdr:ext cx="469900" cy="25273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22050" y="66332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8285" cy="25273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9053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8285" cy="25273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7936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273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273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89889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273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9122410"/>
          <a:ext cx="2495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273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84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273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02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273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29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273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54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61365"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61365"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2730"/>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90106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8920" cy="25273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84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273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0200" y="892365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8920" cy="25273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29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8920" cy="25273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54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8285" cy="25273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977880" y="13524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96520</xdr:rowOff>
    </xdr:from>
    <xdr:to>
      <xdr:col>89</xdr:col>
      <xdr:colOff>171450</xdr:colOff>
      <xdr:row>79</xdr:row>
      <xdr:rowOff>96520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125730</xdr:rowOff>
    </xdr:from>
    <xdr:ext cx="531495" cy="25273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733405" y="132054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273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405" y="128854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336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2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273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85725</xdr:rowOff>
    </xdr:from>
    <xdr:to>
      <xdr:col>85</xdr:col>
      <xdr:colOff>126365</xdr:colOff>
      <xdr:row>79</xdr:row>
      <xdr:rowOff>145415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698345" y="11824335"/>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149225</xdr:rowOff>
    </xdr:from>
    <xdr:ext cx="534670" cy="25336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4744700" y="13396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145415</xdr:rowOff>
    </xdr:from>
    <xdr:to>
      <xdr:col>86</xdr:col>
      <xdr:colOff>25400</xdr:colOff>
      <xdr:row>79</xdr:row>
      <xdr:rowOff>145415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3392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33655</xdr:rowOff>
    </xdr:from>
    <xdr:ext cx="598805" cy="252730"/>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4744700" y="116046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172,811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85725</xdr:rowOff>
    </xdr:from>
    <xdr:to>
      <xdr:col>86</xdr:col>
      <xdr:colOff>25400</xdr:colOff>
      <xdr:row>70</xdr:row>
      <xdr:rowOff>85725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1824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35560</xdr:rowOff>
    </xdr:from>
    <xdr:to>
      <xdr:col>85</xdr:col>
      <xdr:colOff>127000</xdr:colOff>
      <xdr:row>77</xdr:row>
      <xdr:rowOff>76200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938250" y="1294765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160655</xdr:rowOff>
    </xdr:from>
    <xdr:ext cx="534670" cy="252730"/>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4744700" y="125698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137795</xdr:rowOff>
    </xdr:from>
    <xdr:to>
      <xdr:col>85</xdr:col>
      <xdr:colOff>171450</xdr:colOff>
      <xdr:row>76</xdr:row>
      <xdr:rowOff>69850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649450" y="127146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151130</xdr:rowOff>
    </xdr:from>
    <xdr:to>
      <xdr:col>81</xdr:col>
      <xdr:colOff>50800</xdr:colOff>
      <xdr:row>77</xdr:row>
      <xdr:rowOff>35560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144500" y="12895580"/>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141605</xdr:rowOff>
    </xdr:from>
    <xdr:to>
      <xdr:col>81</xdr:col>
      <xdr:colOff>101600</xdr:colOff>
      <xdr:row>76</xdr:row>
      <xdr:rowOff>73025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887450" y="12718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89535</xdr:rowOff>
    </xdr:from>
    <xdr:ext cx="534035" cy="25273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709015" y="124987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151130</xdr:rowOff>
    </xdr:from>
    <xdr:to>
      <xdr:col>76</xdr:col>
      <xdr:colOff>114300</xdr:colOff>
      <xdr:row>77</xdr:row>
      <xdr:rowOff>6350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344400" y="1289558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151765</xdr:rowOff>
    </xdr:from>
    <xdr:to>
      <xdr:col>76</xdr:col>
      <xdr:colOff>165100</xdr:colOff>
      <xdr:row>76</xdr:row>
      <xdr:rowOff>84455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093700" y="12728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99695</xdr:rowOff>
    </xdr:from>
    <xdr:ext cx="534670" cy="25273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896215" y="12508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147955</xdr:rowOff>
    </xdr:from>
    <xdr:to>
      <xdr:col>71</xdr:col>
      <xdr:colOff>171450</xdr:colOff>
      <xdr:row>77</xdr:row>
      <xdr:rowOff>6350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1537950" y="1289240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12065</xdr:rowOff>
    </xdr:from>
    <xdr:to>
      <xdr:col>72</xdr:col>
      <xdr:colOff>38100</xdr:colOff>
      <xdr:row>76</xdr:row>
      <xdr:rowOff>111125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299950" y="127565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127635</xdr:rowOff>
    </xdr:from>
    <xdr:ext cx="534035" cy="25273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465" y="125368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122555</xdr:rowOff>
    </xdr:from>
    <xdr:to>
      <xdr:col>67</xdr:col>
      <xdr:colOff>101600</xdr:colOff>
      <xdr:row>76</xdr:row>
      <xdr:rowOff>53975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1487150" y="12699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71120</xdr:rowOff>
    </xdr:from>
    <xdr:ext cx="534035" cy="25273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715" y="1248029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6136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66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6136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366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26670</xdr:rowOff>
    </xdr:from>
    <xdr:to>
      <xdr:col>85</xdr:col>
      <xdr:colOff>171450</xdr:colOff>
      <xdr:row>77</xdr:row>
      <xdr:rowOff>126365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649450" y="129387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5715</xdr:rowOff>
    </xdr:from>
    <xdr:ext cx="534670" cy="25336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4744700" y="129178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153035</xdr:rowOff>
    </xdr:from>
    <xdr:to>
      <xdr:col>81</xdr:col>
      <xdr:colOff>101600</xdr:colOff>
      <xdr:row>77</xdr:row>
      <xdr:rowOff>85090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887450" y="12897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76200</xdr:rowOff>
    </xdr:from>
    <xdr:ext cx="534035"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09015" y="1298829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100965</xdr:rowOff>
    </xdr:from>
    <xdr:to>
      <xdr:col>76</xdr:col>
      <xdr:colOff>165100</xdr:colOff>
      <xdr:row>77</xdr:row>
      <xdr:rowOff>33020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093700" y="12845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24130</xdr:rowOff>
    </xdr:from>
    <xdr:ext cx="534670"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896215" y="12936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125095</xdr:rowOff>
    </xdr:from>
    <xdr:to>
      <xdr:col>72</xdr:col>
      <xdr:colOff>38100</xdr:colOff>
      <xdr:row>77</xdr:row>
      <xdr:rowOff>56515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299950" y="12869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48260</xdr:rowOff>
    </xdr:from>
    <xdr:ext cx="534035" cy="25273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02465" y="1296035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97790</xdr:rowOff>
    </xdr:from>
    <xdr:to>
      <xdr:col>67</xdr:col>
      <xdr:colOff>101600</xdr:colOff>
      <xdr:row>77</xdr:row>
      <xdr:rowOff>29845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1487150" y="12842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20955</xdr:rowOff>
    </xdr:from>
    <xdr:ext cx="534035" cy="25336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308715" y="129330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97788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84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270" y="15999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84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2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463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270" y="1508887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273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94615</xdr:rowOff>
    </xdr:from>
    <xdr:to>
      <xdr:col>85</xdr:col>
      <xdr:colOff>126365</xdr:colOff>
      <xdr:row>98</xdr:row>
      <xdr:rowOff>133985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698345" y="1535366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137795</xdr:rowOff>
    </xdr:from>
    <xdr:ext cx="469900" cy="259080"/>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4744700" y="1659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133985</xdr:rowOff>
    </xdr:from>
    <xdr:to>
      <xdr:col>86</xdr:col>
      <xdr:colOff>25400</xdr:colOff>
      <xdr:row>98</xdr:row>
      <xdr:rowOff>133985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6593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40005</xdr:rowOff>
    </xdr:from>
    <xdr:ext cx="598805" cy="25590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4744700" y="151314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544,794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94615</xdr:rowOff>
    </xdr:from>
    <xdr:to>
      <xdr:col>86</xdr:col>
      <xdr:colOff>25400</xdr:colOff>
      <xdr:row>91</xdr:row>
      <xdr:rowOff>94615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535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48260</xdr:rowOff>
    </xdr:from>
    <xdr:to>
      <xdr:col>85</xdr:col>
      <xdr:colOff>127000</xdr:colOff>
      <xdr:row>96</xdr:row>
      <xdr:rowOff>113665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938250" y="16164560"/>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79375</xdr:rowOff>
    </xdr:from>
    <xdr:ext cx="534670" cy="2584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4744700" y="16367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100965</xdr:rowOff>
    </xdr:from>
    <xdr:to>
      <xdr:col>85</xdr:col>
      <xdr:colOff>171450</xdr:colOff>
      <xdr:row>98</xdr:row>
      <xdr:rowOff>31115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649450" y="163887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48260</xdr:rowOff>
    </xdr:from>
    <xdr:to>
      <xdr:col>81</xdr:col>
      <xdr:colOff>50800</xdr:colOff>
      <xdr:row>96</xdr:row>
      <xdr:rowOff>94615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144500" y="16164560"/>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118110</xdr:rowOff>
    </xdr:from>
    <xdr:to>
      <xdr:col>81</xdr:col>
      <xdr:colOff>101600</xdr:colOff>
      <xdr:row>98</xdr:row>
      <xdr:rowOff>48260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88745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39370</xdr:rowOff>
    </xdr:from>
    <xdr:ext cx="53403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09015" y="16498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94615</xdr:rowOff>
    </xdr:from>
    <xdr:to>
      <xdr:col>76</xdr:col>
      <xdr:colOff>114300</xdr:colOff>
      <xdr:row>96</xdr:row>
      <xdr:rowOff>133985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344400" y="1621091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135255</xdr:rowOff>
    </xdr:from>
    <xdr:to>
      <xdr:col>76</xdr:col>
      <xdr:colOff>165100</xdr:colOff>
      <xdr:row>98</xdr:row>
      <xdr:rowOff>65405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093700" y="164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56515</xdr:rowOff>
    </xdr:from>
    <xdr:ext cx="534670" cy="2584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896215"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133985</xdr:rowOff>
    </xdr:from>
    <xdr:to>
      <xdr:col>71</xdr:col>
      <xdr:colOff>171450</xdr:colOff>
      <xdr:row>97</xdr:row>
      <xdr:rowOff>93345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1537950" y="16250285"/>
          <a:ext cx="8064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10795</xdr:rowOff>
    </xdr:from>
    <xdr:to>
      <xdr:col>72</xdr:col>
      <xdr:colOff>38100</xdr:colOff>
      <xdr:row>98</xdr:row>
      <xdr:rowOff>112395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299950" y="16469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103505</xdr:rowOff>
    </xdr:from>
    <xdr:ext cx="53403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1024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170180</xdr:rowOff>
    </xdr:from>
    <xdr:to>
      <xdr:col>67</xdr:col>
      <xdr:colOff>101600</xdr:colOff>
      <xdr:row>98</xdr:row>
      <xdr:rowOff>100330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148715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91440</xdr:rowOff>
    </xdr:from>
    <xdr:ext cx="53403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08715" y="16550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76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66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63500</xdr:rowOff>
    </xdr:from>
    <xdr:to>
      <xdr:col>85</xdr:col>
      <xdr:colOff>171450</xdr:colOff>
      <xdr:row>96</xdr:row>
      <xdr:rowOff>164465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649450" y="161798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86360</xdr:rowOff>
    </xdr:from>
    <xdr:ext cx="598805" cy="2584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4744700" y="16031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161,388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168910</xdr:rowOff>
    </xdr:from>
    <xdr:to>
      <xdr:col>81</xdr:col>
      <xdr:colOff>101600</xdr:colOff>
      <xdr:row>96</xdr:row>
      <xdr:rowOff>99060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88745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115570</xdr:rowOff>
    </xdr:from>
    <xdr:ext cx="59817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676630" y="15888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43815</xdr:rowOff>
    </xdr:from>
    <xdr:to>
      <xdr:col>76</xdr:col>
      <xdr:colOff>165100</xdr:colOff>
      <xdr:row>96</xdr:row>
      <xdr:rowOff>145415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0937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161925</xdr:rowOff>
    </xdr:from>
    <xdr:ext cx="59817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863830" y="15935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83185</xdr:rowOff>
    </xdr:from>
    <xdr:to>
      <xdr:col>72</xdr:col>
      <xdr:colOff>38100</xdr:colOff>
      <xdr:row>97</xdr:row>
      <xdr:rowOff>13335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299950" y="16199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29845</xdr:rowOff>
    </xdr:from>
    <xdr:ext cx="598170" cy="2584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070080" y="15974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42545</xdr:rowOff>
    </xdr:from>
    <xdr:to>
      <xdr:col>67</xdr:col>
      <xdr:colOff>101600</xdr:colOff>
      <xdr:row>97</xdr:row>
      <xdr:rowOff>144145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148715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160655</xdr:rowOff>
    </xdr:from>
    <xdr:ext cx="53403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308715" y="16105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250" cy="2203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4401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53340</xdr:rowOff>
    </xdr:from>
    <xdr:ext cx="248285" cy="25273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248380" y="6259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1495" cy="25273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4855" y="57010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80645</xdr:rowOff>
    </xdr:from>
    <xdr:to>
      <xdr:col>120</xdr:col>
      <xdr:colOff>114300</xdr:colOff>
      <xdr:row>31</xdr:row>
      <xdr:rowOff>80645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109220</xdr:rowOff>
    </xdr:from>
    <xdr:ext cx="531495" cy="25273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4855" y="51422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273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4855" y="4583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110490</xdr:rowOff>
    </xdr:from>
    <xdr:to>
      <xdr:col>116</xdr:col>
      <xdr:colOff>62865</xdr:colOff>
      <xdr:row>38</xdr:row>
      <xdr:rowOff>24765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949795" y="514350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28575</xdr:rowOff>
    </xdr:from>
    <xdr:ext cx="249555" cy="252730"/>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0002500" y="64027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58420</xdr:rowOff>
    </xdr:from>
    <xdr:ext cx="534670" cy="25336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0002500" y="49237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110490</xdr:rowOff>
    </xdr:from>
    <xdr:to>
      <xdr:col>116</xdr:col>
      <xdr:colOff>152400</xdr:colOff>
      <xdr:row>30</xdr:row>
      <xdr:rowOff>110490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5143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15240</xdr:rowOff>
    </xdr:from>
    <xdr:to>
      <xdr:col>116</xdr:col>
      <xdr:colOff>63500</xdr:colOff>
      <xdr:row>38</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202400" y="638937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107950</xdr:rowOff>
    </xdr:from>
    <xdr:ext cx="469900" cy="252730"/>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0002500" y="597916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85725</xdr:rowOff>
    </xdr:from>
    <xdr:to>
      <xdr:col>116</xdr:col>
      <xdr:colOff>114300</xdr:colOff>
      <xdr:row>37</xdr:row>
      <xdr:rowOff>17145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900900" y="6124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24765</xdr:rowOff>
    </xdr:from>
    <xdr:to>
      <xdr:col>111</xdr:col>
      <xdr:colOff>171450</xdr:colOff>
      <xdr:row>38</xdr:row>
      <xdr:rowOff>24765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395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165100</xdr:rowOff>
    </xdr:from>
    <xdr:to>
      <xdr:col>112</xdr:col>
      <xdr:colOff>38100</xdr:colOff>
      <xdr:row>36</xdr:row>
      <xdr:rowOff>96520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157950" y="60363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113030</xdr:rowOff>
    </xdr:from>
    <xdr:ext cx="469900" cy="25336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992850" y="5816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20320</xdr:rowOff>
    </xdr:from>
    <xdr:to>
      <xdr:col>107</xdr:col>
      <xdr:colOff>50800</xdr:colOff>
      <xdr:row>38</xdr:row>
      <xdr:rowOff>24765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7602200" y="639445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133985</xdr:rowOff>
    </xdr:from>
    <xdr:to>
      <xdr:col>107</xdr:col>
      <xdr:colOff>101600</xdr:colOff>
      <xdr:row>37</xdr:row>
      <xdr:rowOff>66040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345150" y="6172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81915</xdr:rowOff>
    </xdr:from>
    <xdr:ext cx="469900" cy="25336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180050" y="5953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20320</xdr:rowOff>
    </xdr:from>
    <xdr:to>
      <xdr:col>102</xdr:col>
      <xdr:colOff>114300</xdr:colOff>
      <xdr:row>38</xdr:row>
      <xdr:rowOff>21590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6802100" y="639445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145415</xdr:rowOff>
    </xdr:from>
    <xdr:to>
      <xdr:col>102</xdr:col>
      <xdr:colOff>165100</xdr:colOff>
      <xdr:row>37</xdr:row>
      <xdr:rowOff>76835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7551400" y="6184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93345</xdr:rowOff>
    </xdr:from>
    <xdr:ext cx="469900"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386300" y="5964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45085</xdr:rowOff>
    </xdr:from>
    <xdr:to>
      <xdr:col>98</xdr:col>
      <xdr:colOff>38100</xdr:colOff>
      <xdr:row>37</xdr:row>
      <xdr:rowOff>144780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6757650" y="62515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161290</xdr:rowOff>
    </xdr:from>
    <xdr:ext cx="469900" cy="25273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592550" y="6032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61365" cy="25336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4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132715</xdr:rowOff>
    </xdr:from>
    <xdr:to>
      <xdr:col>116</xdr:col>
      <xdr:colOff>114300</xdr:colOff>
      <xdr:row>38</xdr:row>
      <xdr:rowOff>64135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00900" y="6339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50165</xdr:rowOff>
    </xdr:from>
    <xdr:ext cx="378460" cy="252730"/>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0002500" y="6256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142875</xdr:rowOff>
    </xdr:from>
    <xdr:to>
      <xdr:col>112</xdr:col>
      <xdr:colOff>38100</xdr:colOff>
      <xdr:row>38</xdr:row>
      <xdr:rowOff>74295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66040</xdr:rowOff>
    </xdr:from>
    <xdr:ext cx="248920" cy="25273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84290" y="6440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142875</xdr:rowOff>
    </xdr:from>
    <xdr:to>
      <xdr:col>107</xdr:col>
      <xdr:colOff>101600</xdr:colOff>
      <xdr:row>38</xdr:row>
      <xdr:rowOff>74295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345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66040</xdr:rowOff>
    </xdr:from>
    <xdr:ext cx="248920" cy="25273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90540" y="6440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138430</xdr:rowOff>
    </xdr:from>
    <xdr:to>
      <xdr:col>102</xdr:col>
      <xdr:colOff>165100</xdr:colOff>
      <xdr:row>38</xdr:row>
      <xdr:rowOff>70485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7551400" y="6344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61595</xdr:rowOff>
    </xdr:from>
    <xdr:ext cx="31369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64405" y="643572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140335</xdr:rowOff>
    </xdr:from>
    <xdr:to>
      <xdr:col>98</xdr:col>
      <xdr:colOff>38100</xdr:colOff>
      <xdr:row>38</xdr:row>
      <xdr:rowOff>71755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6757650" y="6346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62230</xdr:rowOff>
    </xdr:from>
    <xdr:ext cx="313055" cy="25336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651605" y="643636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250" cy="2203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4401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136525</xdr:rowOff>
    </xdr:from>
    <xdr:to>
      <xdr:col>120</xdr:col>
      <xdr:colOff>114300</xdr:colOff>
      <xdr:row>58</xdr:row>
      <xdr:rowOff>136525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8285" cy="25273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248380" y="97243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53340</xdr:rowOff>
    </xdr:from>
    <xdr:ext cx="531495" cy="25273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4855" y="92773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80645</xdr:rowOff>
    </xdr:from>
    <xdr:to>
      <xdr:col>120</xdr:col>
      <xdr:colOff>114300</xdr:colOff>
      <xdr:row>53</xdr:row>
      <xdr:rowOff>80645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109220</xdr:rowOff>
    </xdr:from>
    <xdr:ext cx="531495" cy="25273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4855" y="88303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136525</xdr:rowOff>
    </xdr:from>
    <xdr:to>
      <xdr:col>120</xdr:col>
      <xdr:colOff>114300</xdr:colOff>
      <xdr:row>50</xdr:row>
      <xdr:rowOff>136525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1495" cy="25273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4855" y="838327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273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4855" y="79362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36830</xdr:rowOff>
    </xdr:from>
    <xdr:to>
      <xdr:col>116</xdr:col>
      <xdr:colOff>62865</xdr:colOff>
      <xdr:row>58</xdr:row>
      <xdr:rowOff>136525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9949795" y="8422640"/>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140335</xdr:rowOff>
    </xdr:from>
    <xdr:ext cx="249555" cy="252730"/>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0002500" y="986726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136525</xdr:rowOff>
    </xdr:from>
    <xdr:to>
      <xdr:col>116</xdr:col>
      <xdr:colOff>152400</xdr:colOff>
      <xdr:row>58</xdr:row>
      <xdr:rowOff>136525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151765</xdr:rowOff>
    </xdr:from>
    <xdr:ext cx="534670" cy="25336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0002500" y="82022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36830</xdr:rowOff>
    </xdr:from>
    <xdr:to>
      <xdr:col>116</xdr:col>
      <xdr:colOff>152400</xdr:colOff>
      <xdr:row>50</xdr:row>
      <xdr:rowOff>36830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881850" y="8422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130175</xdr:rowOff>
    </xdr:from>
    <xdr:to>
      <xdr:col>116</xdr:col>
      <xdr:colOff>63500</xdr:colOff>
      <xdr:row>58</xdr:row>
      <xdr:rowOff>132715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202400" y="985710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132080</xdr:rowOff>
    </xdr:from>
    <xdr:ext cx="469900" cy="25336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0002500" y="95237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109855</xdr:rowOff>
    </xdr:from>
    <xdr:to>
      <xdr:col>116</xdr:col>
      <xdr:colOff>114300</xdr:colOff>
      <xdr:row>58</xdr:row>
      <xdr:rowOff>41275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900900" y="9669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132715</xdr:rowOff>
    </xdr:from>
    <xdr:to>
      <xdr:col>111</xdr:col>
      <xdr:colOff>171450</xdr:colOff>
      <xdr:row>58</xdr:row>
      <xdr:rowOff>132715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395950" y="98596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127635</xdr:rowOff>
    </xdr:from>
    <xdr:to>
      <xdr:col>112</xdr:col>
      <xdr:colOff>38100</xdr:colOff>
      <xdr:row>58</xdr:row>
      <xdr:rowOff>59055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157950" y="9686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74930</xdr:rowOff>
    </xdr:from>
    <xdr:ext cx="469900" cy="25336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992850" y="9466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127000</xdr:rowOff>
    </xdr:from>
    <xdr:to>
      <xdr:col>107</xdr:col>
      <xdr:colOff>50800</xdr:colOff>
      <xdr:row>58</xdr:row>
      <xdr:rowOff>132715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7602200" y="985393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147955</xdr:rowOff>
    </xdr:from>
    <xdr:to>
      <xdr:col>107</xdr:col>
      <xdr:colOff>101600</xdr:colOff>
      <xdr:row>58</xdr:row>
      <xdr:rowOff>79375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345150" y="9707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95250</xdr:rowOff>
    </xdr:from>
    <xdr:ext cx="469900" cy="25336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180050" y="9486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120015</xdr:rowOff>
    </xdr:from>
    <xdr:to>
      <xdr:col>102</xdr:col>
      <xdr:colOff>114300</xdr:colOff>
      <xdr:row>58</xdr:row>
      <xdr:rowOff>127000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6802100" y="984694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41275</xdr:rowOff>
    </xdr:from>
    <xdr:to>
      <xdr:col>102</xdr:col>
      <xdr:colOff>165100</xdr:colOff>
      <xdr:row>57</xdr:row>
      <xdr:rowOff>140970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7551400" y="9600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156845</xdr:rowOff>
    </xdr:from>
    <xdr:ext cx="469900" cy="25336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386300" y="9380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137795</xdr:rowOff>
    </xdr:from>
    <xdr:to>
      <xdr:col>98</xdr:col>
      <xdr:colOff>38100</xdr:colOff>
      <xdr:row>57</xdr:row>
      <xdr:rowOff>69850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6757650" y="9529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85725</xdr:rowOff>
    </xdr:from>
    <xdr:ext cx="469900" cy="25273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6592550" y="9309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61365"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24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80645</xdr:rowOff>
    </xdr:from>
    <xdr:to>
      <xdr:col>116</xdr:col>
      <xdr:colOff>114300</xdr:colOff>
      <xdr:row>59</xdr:row>
      <xdr:rowOff>12700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900900" y="980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165100</xdr:rowOff>
    </xdr:from>
    <xdr:ext cx="378460" cy="252730"/>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0002500" y="97243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83185</xdr:rowOff>
    </xdr:from>
    <xdr:to>
      <xdr:col>112</xdr:col>
      <xdr:colOff>38100</xdr:colOff>
      <xdr:row>59</xdr:row>
      <xdr:rowOff>15240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157950" y="9810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5715</xdr:rowOff>
    </xdr:from>
    <xdr:ext cx="313055"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51905" y="9900285"/>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83185</xdr:rowOff>
    </xdr:from>
    <xdr:to>
      <xdr:col>107</xdr:col>
      <xdr:colOff>101600</xdr:colOff>
      <xdr:row>59</xdr:row>
      <xdr:rowOff>15240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345150" y="9810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5715</xdr:rowOff>
    </xdr:from>
    <xdr:ext cx="31369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58155" y="99002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76835</xdr:rowOff>
    </xdr:from>
    <xdr:to>
      <xdr:col>102</xdr:col>
      <xdr:colOff>165100</xdr:colOff>
      <xdr:row>59</xdr:row>
      <xdr:rowOff>8255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7551400" y="9803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167640</xdr:rowOff>
    </xdr:from>
    <xdr:ext cx="37846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432020" y="98945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71120</xdr:rowOff>
    </xdr:from>
    <xdr:to>
      <xdr:col>98</xdr:col>
      <xdr:colOff>38100</xdr:colOff>
      <xdr:row>59</xdr:row>
      <xdr:rowOff>2540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6757650" y="97980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58</xdr:row>
      <xdr:rowOff>161925</xdr:rowOff>
    </xdr:from>
    <xdr:ext cx="378460" cy="25273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650" y="98888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250" cy="2203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644015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5273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984855" y="135242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96520</xdr:rowOff>
    </xdr:from>
    <xdr:to>
      <xdr:col>120</xdr:col>
      <xdr:colOff>114300</xdr:colOff>
      <xdr:row>79</xdr:row>
      <xdr:rowOff>96520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125730</xdr:rowOff>
    </xdr:from>
    <xdr:ext cx="531495" cy="25273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84855" y="132054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112395</xdr:rowOff>
    </xdr:from>
    <xdr:to>
      <xdr:col>120</xdr:col>
      <xdr:colOff>114300</xdr:colOff>
      <xdr:row>77</xdr:row>
      <xdr:rowOff>112395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140970</xdr:rowOff>
    </xdr:from>
    <xdr:ext cx="531495" cy="25273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84855" y="128854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128905</xdr:rowOff>
    </xdr:from>
    <xdr:to>
      <xdr:col>120</xdr:col>
      <xdr:colOff>114300</xdr:colOff>
      <xdr:row>75</xdr:row>
      <xdr:rowOff>128905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156845</xdr:rowOff>
    </xdr:from>
    <xdr:ext cx="531495" cy="2533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144780</xdr:rowOff>
    </xdr:from>
    <xdr:to>
      <xdr:col>120</xdr:col>
      <xdr:colOff>114300</xdr:colOff>
      <xdr:row>73</xdr:row>
      <xdr:rowOff>144780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5715</xdr:rowOff>
    </xdr:from>
    <xdr:ext cx="595630" cy="25336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397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161290</xdr:rowOff>
    </xdr:from>
    <xdr:to>
      <xdr:col>120</xdr:col>
      <xdr:colOff>114300</xdr:colOff>
      <xdr:row>71</xdr:row>
      <xdr:rowOff>161290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21590</xdr:rowOff>
    </xdr:from>
    <xdr:ext cx="595630" cy="25273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7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95630" cy="25336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7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273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77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81915</xdr:rowOff>
    </xdr:from>
    <xdr:to>
      <xdr:col>116</xdr:col>
      <xdr:colOff>62865</xdr:colOff>
      <xdr:row>79</xdr:row>
      <xdr:rowOff>87630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949795" y="1182052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91440</xdr:rowOff>
    </xdr:from>
    <xdr:ext cx="534670" cy="252730"/>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0002500" y="133388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87630</xdr:rowOff>
    </xdr:from>
    <xdr:to>
      <xdr:col>116</xdr:col>
      <xdr:colOff>152400</xdr:colOff>
      <xdr:row>79</xdr:row>
      <xdr:rowOff>87630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881850" y="13335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29845</xdr:rowOff>
    </xdr:from>
    <xdr:ext cx="598805" cy="252730"/>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0002500" y="116008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81915</xdr:rowOff>
    </xdr:from>
    <xdr:to>
      <xdr:col>116</xdr:col>
      <xdr:colOff>152400</xdr:colOff>
      <xdr:row>70</xdr:row>
      <xdr:rowOff>81915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881850" y="11820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76</xdr:row>
      <xdr:rowOff>44450</xdr:rowOff>
    </xdr:from>
    <xdr:to>
      <xdr:col>116</xdr:col>
      <xdr:colOff>63500</xdr:colOff>
      <xdr:row>76</xdr:row>
      <xdr:rowOff>127635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202400" y="12788900"/>
          <a:ext cx="7493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64770</xdr:rowOff>
    </xdr:from>
    <xdr:ext cx="534670" cy="25336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0002500" y="128092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86360</xdr:rowOff>
    </xdr:from>
    <xdr:to>
      <xdr:col>116</xdr:col>
      <xdr:colOff>114300</xdr:colOff>
      <xdr:row>77</xdr:row>
      <xdr:rowOff>17780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900900" y="1283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127635</xdr:rowOff>
    </xdr:from>
    <xdr:to>
      <xdr:col>111</xdr:col>
      <xdr:colOff>171450</xdr:colOff>
      <xdr:row>76</xdr:row>
      <xdr:rowOff>140970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395950" y="1287208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73660</xdr:rowOff>
    </xdr:from>
    <xdr:to>
      <xdr:col>112</xdr:col>
      <xdr:colOff>38100</xdr:colOff>
      <xdr:row>77</xdr:row>
      <xdr:rowOff>5715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157950" y="128181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21590</xdr:rowOff>
    </xdr:from>
    <xdr:ext cx="534035" cy="25273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960465" y="125984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140970</xdr:rowOff>
    </xdr:from>
    <xdr:to>
      <xdr:col>107</xdr:col>
      <xdr:colOff>50800</xdr:colOff>
      <xdr:row>77</xdr:row>
      <xdr:rowOff>17145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7602200" y="12885420"/>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66040</xdr:rowOff>
    </xdr:from>
    <xdr:to>
      <xdr:col>107</xdr:col>
      <xdr:colOff>101600</xdr:colOff>
      <xdr:row>76</xdr:row>
      <xdr:rowOff>165100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345150" y="12810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13970</xdr:rowOff>
    </xdr:from>
    <xdr:ext cx="534035" cy="25273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166715" y="125907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17145</xdr:rowOff>
    </xdr:from>
    <xdr:to>
      <xdr:col>102</xdr:col>
      <xdr:colOff>114300</xdr:colOff>
      <xdr:row>77</xdr:row>
      <xdr:rowOff>84455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6802100" y="12929235"/>
          <a:ext cx="8001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67945</xdr:rowOff>
    </xdr:from>
    <xdr:to>
      <xdr:col>102</xdr:col>
      <xdr:colOff>165100</xdr:colOff>
      <xdr:row>76</xdr:row>
      <xdr:rowOff>167005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7551400" y="1281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15875</xdr:rowOff>
    </xdr:from>
    <xdr:ext cx="534670" cy="25273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353915" y="125926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57150</xdr:rowOff>
    </xdr:from>
    <xdr:to>
      <xdr:col>98</xdr:col>
      <xdr:colOff>38100</xdr:colOff>
      <xdr:row>76</xdr:row>
      <xdr:rowOff>156210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6757650" y="12801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5080</xdr:rowOff>
    </xdr:from>
    <xdr:ext cx="534035" cy="25336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560165" y="1258189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61365"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24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162560</xdr:rowOff>
    </xdr:from>
    <xdr:to>
      <xdr:col>116</xdr:col>
      <xdr:colOff>114300</xdr:colOff>
      <xdr:row>76</xdr:row>
      <xdr:rowOff>94615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900900" y="12739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17145</xdr:rowOff>
    </xdr:from>
    <xdr:ext cx="534670" cy="25336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0002500" y="12593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77470</xdr:rowOff>
    </xdr:from>
    <xdr:to>
      <xdr:col>112</xdr:col>
      <xdr:colOff>38100</xdr:colOff>
      <xdr:row>77</xdr:row>
      <xdr:rowOff>8890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157950" y="12821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635</xdr:rowOff>
    </xdr:from>
    <xdr:ext cx="534035"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960465" y="129127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91440</xdr:rowOff>
    </xdr:from>
    <xdr:to>
      <xdr:col>107</xdr:col>
      <xdr:colOff>101600</xdr:colOff>
      <xdr:row>77</xdr:row>
      <xdr:rowOff>22860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345150" y="12835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14605</xdr:rowOff>
    </xdr:from>
    <xdr:ext cx="534035" cy="25273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166715" y="1292669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134620</xdr:rowOff>
    </xdr:from>
    <xdr:to>
      <xdr:col>102</xdr:col>
      <xdr:colOff>165100</xdr:colOff>
      <xdr:row>77</xdr:row>
      <xdr:rowOff>66675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7551400" y="12879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57785</xdr:rowOff>
    </xdr:from>
    <xdr:ext cx="534670"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353915" y="12969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34925</xdr:rowOff>
    </xdr:from>
    <xdr:to>
      <xdr:col>98</xdr:col>
      <xdr:colOff>38100</xdr:colOff>
      <xdr:row>77</xdr:row>
      <xdr:rowOff>133985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6757650" y="12947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125730</xdr:rowOff>
    </xdr:from>
    <xdr:ext cx="534035" cy="25273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560165" y="1303782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250" cy="2203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4401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248380" y="15770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8285" cy="25273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248380" y="14641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08429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9054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68399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24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08429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9054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8399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扶助費は，住民一人当たり</a:t>
          </a:r>
          <a:r>
            <a:rPr kumimoji="1" lang="en-US" altLang="ja-JP" sz="1100">
              <a:solidFill>
                <a:schemeClr val="dk1"/>
              </a:solidFill>
              <a:effectLst/>
              <a:latin typeface="+mn-ea"/>
              <a:ea typeface="+mn-ea"/>
              <a:cs typeface="+mn-cs"/>
            </a:rPr>
            <a:t>154,425</a:t>
          </a:r>
          <a:r>
            <a:rPr kumimoji="1" lang="ja-JP" altLang="ja-JP" sz="1100">
              <a:solidFill>
                <a:schemeClr val="dk1"/>
              </a:solidFill>
              <a:effectLst/>
              <a:latin typeface="+mn-ea"/>
              <a:ea typeface="+mn-ea"/>
              <a:cs typeface="+mn-cs"/>
            </a:rPr>
            <a:t>円となっており，鹿児島県平均よりは低いものの類似団体内平均値と比較すると，高い水準にある。これは主に子ども・子育て支援教育・保育給付費（施設型給付費）や障</a:t>
          </a:r>
          <a:r>
            <a:rPr kumimoji="1" lang="ja-JP" altLang="en-US" sz="1100">
              <a:solidFill>
                <a:schemeClr val="dk1"/>
              </a:solidFill>
              <a:effectLst/>
              <a:latin typeface="+mn-ea"/>
              <a:ea typeface="+mn-ea"/>
              <a:cs typeface="+mn-cs"/>
            </a:rPr>
            <a:t>がい</a:t>
          </a:r>
          <a:r>
            <a:rPr kumimoji="1" lang="ja-JP" altLang="ja-JP" sz="1100">
              <a:solidFill>
                <a:schemeClr val="dk1"/>
              </a:solidFill>
              <a:effectLst/>
              <a:latin typeface="+mn-ea"/>
              <a:ea typeface="+mn-ea"/>
              <a:cs typeface="+mn-cs"/>
            </a:rPr>
            <a:t>者の自立支援に係る事業費の影響による。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今後も，児童福祉費はもちろんのこと、他に老人福祉費に係る扶助費の増が見込まれるため，高齢者の生きがいづくりなどの施策を図り，扶助費の抑制を図る必要がある。</a:t>
          </a:r>
          <a:endParaRPr lang="ja-JP" altLang="ja-JP" sz="1100">
            <a:effectLst/>
            <a:latin typeface="+mn-ea"/>
            <a:ea typeface="+mn-ea"/>
          </a:endParaRPr>
        </a:p>
        <a:p>
          <a:r>
            <a:rPr kumimoji="1" lang="ja-JP" altLang="ja-JP" sz="1100">
              <a:solidFill>
                <a:schemeClr val="dk1"/>
              </a:solidFill>
              <a:effectLst/>
              <a:latin typeface="+mn-ea"/>
              <a:ea typeface="+mn-ea"/>
              <a:cs typeface="+mn-cs"/>
            </a:rPr>
            <a:t>　補助費等は，住民一人当たり221</a:t>
          </a:r>
          <a:r>
            <a:rPr kumimoji="1" lang="en-US" altLang="ja-JP" sz="1100">
              <a:solidFill>
                <a:schemeClr val="dk1"/>
              </a:solidFill>
              <a:effectLst/>
              <a:latin typeface="+mn-ea"/>
              <a:ea typeface="+mn-ea"/>
              <a:cs typeface="+mn-cs"/>
            </a:rPr>
            <a:t>,852</a:t>
          </a:r>
          <a:r>
            <a:rPr kumimoji="1" lang="ja-JP" altLang="ja-JP" sz="1100">
              <a:solidFill>
                <a:schemeClr val="dk1"/>
              </a:solidFill>
              <a:effectLst/>
              <a:latin typeface="+mn-ea"/>
              <a:ea typeface="+mn-ea"/>
              <a:cs typeface="+mn-cs"/>
            </a:rPr>
            <a:t>円となっており、前年度と比べ28,681円増加している</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依然として類似団体平均値を上回っていることから、補助費の見直しを進める。</a:t>
          </a:r>
          <a:endParaRPr lang="ja-JP" altLang="ja-JP" sz="1100">
            <a:effectLst/>
            <a:latin typeface="+mn-ea"/>
            <a:ea typeface="+mn-ea"/>
          </a:endParaRPr>
        </a:p>
        <a:p>
          <a:r>
            <a:rPr kumimoji="1" lang="ja-JP" altLang="ja-JP" sz="1100">
              <a:solidFill>
                <a:schemeClr val="dk1"/>
              </a:solidFill>
              <a:effectLst/>
              <a:latin typeface="+mn-ea"/>
              <a:ea typeface="+mn-ea"/>
              <a:cs typeface="+mn-cs"/>
            </a:rPr>
            <a:t>　普通建設費は，住民一人当たり1</a:t>
          </a:r>
          <a:r>
            <a:rPr kumimoji="1" lang="en-US" altLang="ja-JP" sz="1100">
              <a:solidFill>
                <a:schemeClr val="dk1"/>
              </a:solidFill>
              <a:effectLst/>
              <a:latin typeface="+mn-ea"/>
              <a:ea typeface="+mn-ea"/>
              <a:cs typeface="+mn-cs"/>
            </a:rPr>
            <a:t>07,653</a:t>
          </a:r>
          <a:r>
            <a:rPr kumimoji="1" lang="ja-JP" altLang="ja-JP" sz="1100">
              <a:solidFill>
                <a:schemeClr val="dk1"/>
              </a:solidFill>
              <a:effectLst/>
              <a:latin typeface="+mn-ea"/>
              <a:ea typeface="+mn-ea"/>
              <a:cs typeface="+mn-cs"/>
            </a:rPr>
            <a:t>円となっており，前年度と比べ57</a:t>
          </a:r>
          <a:r>
            <a:rPr kumimoji="1" lang="en-US" altLang="ja-JP" sz="1100">
              <a:solidFill>
                <a:schemeClr val="dk1"/>
              </a:solidFill>
              <a:effectLst/>
              <a:latin typeface="+mn-ea"/>
              <a:ea typeface="+mn-ea"/>
              <a:cs typeface="+mn-cs"/>
            </a:rPr>
            <a:t>,542</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しており、</a:t>
          </a:r>
          <a:r>
            <a:rPr kumimoji="1" lang="ja-JP" altLang="en-US" sz="1100">
              <a:solidFill>
                <a:schemeClr val="dk1"/>
              </a:solidFill>
              <a:effectLst/>
              <a:latin typeface="+mn-ea"/>
              <a:ea typeface="+mn-ea"/>
              <a:cs typeface="+mn-cs"/>
            </a:rPr>
            <a:t>当年度</a:t>
          </a:r>
          <a:r>
            <a:rPr kumimoji="1" lang="ja-JP" altLang="ja-JP" sz="1100">
              <a:solidFill>
                <a:schemeClr val="dk1"/>
              </a:solidFill>
              <a:effectLst/>
              <a:latin typeface="+mn-ea"/>
              <a:ea typeface="+mn-ea"/>
              <a:cs typeface="+mn-cs"/>
            </a:rPr>
            <a:t>においては鹿児島県平均を上回る結果となった。今後の人口減少・高齢化の進行に備え、公共施設総合管理計画に基づき，適正に資産管理を図る。</a:t>
          </a:r>
          <a:endParaRPr lang="ja-JP" altLang="ja-JP" sz="1100">
            <a:effectLst/>
            <a:latin typeface="+mn-ea"/>
            <a:ea typeface="+mn-ea"/>
          </a:endParaRPr>
        </a:p>
        <a:p>
          <a:r>
            <a:rPr kumimoji="1" lang="ja-JP" altLang="ja-JP" sz="1100">
              <a:solidFill>
                <a:schemeClr val="dk1"/>
              </a:solidFill>
              <a:effectLst/>
              <a:latin typeface="+mn-ea"/>
              <a:ea typeface="+mn-ea"/>
              <a:cs typeface="+mn-cs"/>
            </a:rPr>
            <a:t>　積立金は，住民一人当たり</a:t>
          </a:r>
          <a:r>
            <a:rPr kumimoji="1" lang="en-US" altLang="ja-JP" sz="1100">
              <a:solidFill>
                <a:schemeClr val="dk1"/>
              </a:solidFill>
              <a:effectLst/>
              <a:latin typeface="+mn-ea"/>
              <a:ea typeface="+mn-ea"/>
              <a:cs typeface="+mn-cs"/>
            </a:rPr>
            <a:t>161,388</a:t>
          </a:r>
          <a:r>
            <a:rPr kumimoji="1" lang="ja-JP" altLang="ja-JP" sz="1100">
              <a:solidFill>
                <a:schemeClr val="dk1"/>
              </a:solidFill>
              <a:effectLst/>
              <a:latin typeface="+mn-ea"/>
              <a:ea typeface="+mn-ea"/>
              <a:cs typeface="+mn-cs"/>
            </a:rPr>
            <a:t>円となっており，前年と比較すると</a:t>
          </a:r>
          <a:r>
            <a:rPr kumimoji="1" lang="en-US" altLang="ja-JP" sz="1100">
              <a:solidFill>
                <a:schemeClr val="dk1"/>
              </a:solidFill>
              <a:effectLst/>
              <a:latin typeface="+mn-ea"/>
              <a:ea typeface="+mn-ea"/>
              <a:cs typeface="+mn-cs"/>
            </a:rPr>
            <a:t>28,521</a:t>
          </a:r>
          <a:r>
            <a:rPr kumimoji="1" lang="ja-JP" altLang="ja-JP" sz="1100">
              <a:solidFill>
                <a:schemeClr val="dk1"/>
              </a:solidFill>
              <a:effectLst/>
              <a:latin typeface="+mn-ea"/>
              <a:ea typeface="+mn-ea"/>
              <a:cs typeface="+mn-cs"/>
            </a:rPr>
            <a:t>円減額となってい</a:t>
          </a:r>
          <a:r>
            <a:rPr kumimoji="1" lang="ja-JP" altLang="en-US" sz="1100">
              <a:solidFill>
                <a:schemeClr val="dk1"/>
              </a:solidFill>
              <a:effectLst/>
              <a:latin typeface="+mn-ea"/>
              <a:ea typeface="+mn-ea"/>
              <a:cs typeface="+mn-cs"/>
            </a:rPr>
            <a:t>るが</a:t>
          </a:r>
          <a:r>
            <a:rPr kumimoji="1" lang="ja-JP" altLang="ja-JP" sz="1100">
              <a:solidFill>
                <a:schemeClr val="dk1"/>
              </a:solidFill>
              <a:effectLst/>
              <a:latin typeface="+mn-ea"/>
              <a:ea typeface="+mn-ea"/>
              <a:cs typeface="+mn-cs"/>
            </a:rPr>
            <a:t>，類似団体内平均値等の数値と比較して高い水準といえる。これは主にふるさと応援基金積立金の887百万円と施設整備事業基金積立金の</a:t>
          </a:r>
          <a:r>
            <a:rPr kumimoji="1" lang="en-US" altLang="ja-JP" sz="1100">
              <a:solidFill>
                <a:schemeClr val="dk1"/>
              </a:solidFill>
              <a:effectLst/>
              <a:latin typeface="+mn-ea"/>
              <a:ea typeface="+mn-ea"/>
              <a:cs typeface="+mn-cs"/>
            </a:rPr>
            <a:t>300</a:t>
          </a:r>
          <a:r>
            <a:rPr kumimoji="1" lang="ja-JP" altLang="ja-JP" sz="1100">
              <a:solidFill>
                <a:schemeClr val="dk1"/>
              </a:solidFill>
              <a:effectLst/>
              <a:latin typeface="+mn-ea"/>
              <a:ea typeface="+mn-ea"/>
              <a:cs typeface="+mn-cs"/>
            </a:rPr>
            <a:t>百万円による</a:t>
          </a:r>
          <a:r>
            <a:rPr kumimoji="1" lang="ja-JP" altLang="en-US" sz="1100">
              <a:solidFill>
                <a:schemeClr val="dk1"/>
              </a:solidFill>
              <a:effectLst/>
              <a:latin typeface="+mn-ea"/>
              <a:ea typeface="+mn-ea"/>
              <a:cs typeface="+mn-cs"/>
            </a:rPr>
            <a:t>ものである</a:t>
          </a:r>
          <a:r>
            <a:rPr kumimoji="1" lang="ja-JP" altLang="ja-JP" sz="1100">
              <a:solidFill>
                <a:schemeClr val="dk1"/>
              </a:solidFill>
              <a:effectLst/>
              <a:latin typeface="+mn-ea"/>
              <a:ea typeface="+mn-ea"/>
              <a:cs typeface="+mn-cs"/>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12,142
11,657
100.64
13,662,213
13,211,212
388,150
4,698,317
4,997,271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250"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6725"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6725" cy="25273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6725" cy="25273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6725"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6725" cy="25273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90805</xdr:rowOff>
    </xdr:from>
    <xdr:ext cx="466725" cy="25273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95617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273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137795</xdr:rowOff>
    </xdr:from>
    <xdr:to>
      <xdr:col>24</xdr:col>
      <xdr:colOff>62865</xdr:colOff>
      <xdr:row>37</xdr:row>
      <xdr:rowOff>133985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03165"/>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137795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133985</xdr:rowOff>
    </xdr:from>
    <xdr:to>
      <xdr:col>24</xdr:col>
      <xdr:colOff>152400</xdr:colOff>
      <xdr:row>37</xdr:row>
      <xdr:rowOff>133985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40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85725</xdr:rowOff>
    </xdr:from>
    <xdr:ext cx="469900" cy="25273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83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9,246</a:t>
          </a:r>
          <a:endParaRPr kumimoji="1" lang="ja-JP" altLang="en-US" sz="1000" b="1">
            <a:latin typeface="ＭＳ Ｐゴシック"/>
          </a:endParaRPr>
        </a:p>
      </xdr:txBody>
    </xdr:sp>
    <xdr:clientData/>
  </xdr:oneCellAnchor>
  <xdr:twoCellAnchor>
    <xdr:from>
      <xdr:col>23</xdr:col>
      <xdr:colOff>165100</xdr:colOff>
      <xdr:row>29</xdr:row>
      <xdr:rowOff>137795</xdr:rowOff>
    </xdr:from>
    <xdr:to>
      <xdr:col>24</xdr:col>
      <xdr:colOff>152400</xdr:colOff>
      <xdr:row>29</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03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100965</xdr:rowOff>
    </xdr:from>
    <xdr:to>
      <xdr:col>24</xdr:col>
      <xdr:colOff>63500</xdr:colOff>
      <xdr:row>34</xdr:row>
      <xdr:rowOff>81915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636895"/>
          <a:ext cx="7493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19050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226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40005</xdr:rowOff>
    </xdr:from>
    <xdr:to>
      <xdr:col>24</xdr:col>
      <xdr:colOff>114300</xdr:colOff>
      <xdr:row>34</xdr:row>
      <xdr:rowOff>140335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43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81915</xdr:rowOff>
    </xdr:from>
    <xdr:to>
      <xdr:col>19</xdr:col>
      <xdr:colOff>171450</xdr:colOff>
      <xdr:row>34</xdr:row>
      <xdr:rowOff>122555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785485"/>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78740</xdr:rowOff>
    </xdr:from>
    <xdr:to>
      <xdr:col>20</xdr:col>
      <xdr:colOff>38100</xdr:colOff>
      <xdr:row>35</xdr:row>
      <xdr:rowOff>10795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823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1905</xdr:rowOff>
    </xdr:from>
    <xdr:ext cx="469900"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873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95250</xdr:rowOff>
    </xdr:from>
    <xdr:to>
      <xdr:col>15</xdr:col>
      <xdr:colOff>50800</xdr:colOff>
      <xdr:row>34</xdr:row>
      <xdr:rowOff>122555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79882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125095</xdr:rowOff>
    </xdr:from>
    <xdr:to>
      <xdr:col>15</xdr:col>
      <xdr:colOff>101600</xdr:colOff>
      <xdr:row>35</xdr:row>
      <xdr:rowOff>56515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28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48260</xdr:rowOff>
    </xdr:from>
    <xdr:ext cx="469900" cy="25273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919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95250</xdr:rowOff>
    </xdr:from>
    <xdr:to>
      <xdr:col>10</xdr:col>
      <xdr:colOff>114300</xdr:colOff>
      <xdr:row>34</xdr:row>
      <xdr:rowOff>127000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9882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137795</xdr:rowOff>
    </xdr:from>
    <xdr:to>
      <xdr:col>10</xdr:col>
      <xdr:colOff>165100</xdr:colOff>
      <xdr:row>35</xdr:row>
      <xdr:rowOff>69850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41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60960</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932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121920</xdr:rowOff>
    </xdr:from>
    <xdr:to>
      <xdr:col>6</xdr:col>
      <xdr:colOff>38100</xdr:colOff>
      <xdr:row>34</xdr:row>
      <xdr:rowOff>53340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65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69850</xdr:rowOff>
    </xdr:from>
    <xdr:ext cx="469900" cy="25273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4381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6136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51435</xdr:rowOff>
    </xdr:from>
    <xdr:to>
      <xdr:col>24</xdr:col>
      <xdr:colOff>114300</xdr:colOff>
      <xdr:row>33</xdr:row>
      <xdr:rowOff>151130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587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73660</xdr:rowOff>
    </xdr:from>
    <xdr:ext cx="46990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441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32385</xdr:rowOff>
    </xdr:from>
    <xdr:to>
      <xdr:col>20</xdr:col>
      <xdr:colOff>38100</xdr:colOff>
      <xdr:row>34</xdr:row>
      <xdr:rowOff>131445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35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147955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516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73025</xdr:rowOff>
    </xdr:from>
    <xdr:to>
      <xdr:col>15</xdr:col>
      <xdr:colOff>101600</xdr:colOff>
      <xdr:row>35</xdr:row>
      <xdr:rowOff>4445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76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20320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556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45085</xdr:rowOff>
    </xdr:from>
    <xdr:to>
      <xdr:col>10</xdr:col>
      <xdr:colOff>165100</xdr:colOff>
      <xdr:row>34</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748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161290</xdr:rowOff>
    </xdr:from>
    <xdr:ext cx="469900" cy="25273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5295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76835</xdr:rowOff>
    </xdr:from>
    <xdr:to>
      <xdr:col>6</xdr:col>
      <xdr:colOff>38100</xdr:colOff>
      <xdr:row>35</xdr:row>
      <xdr:rowOff>8255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80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0</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871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250"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8285" cy="25273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273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273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273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90805</xdr:rowOff>
    </xdr:from>
    <xdr:ext cx="68580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308975"/>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273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6230"/>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8255</xdr:rowOff>
    </xdr:from>
    <xdr:to>
      <xdr:col>24</xdr:col>
      <xdr:colOff>62865</xdr:colOff>
      <xdr:row>58</xdr:row>
      <xdr:rowOff>120015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39406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124460</xdr:rowOff>
    </xdr:from>
    <xdr:ext cx="534670" cy="25273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51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73,249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120015</xdr:rowOff>
    </xdr:from>
    <xdr:to>
      <xdr:col>24</xdr:col>
      <xdr:colOff>152400</xdr:colOff>
      <xdr:row>58</xdr:row>
      <xdr:rowOff>120015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846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124460</xdr:rowOff>
    </xdr:from>
    <xdr:ext cx="690245" cy="25273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17499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1,242,838</a:t>
          </a:r>
          <a:endParaRPr kumimoji="1" lang="ja-JP" altLang="en-US" sz="1000" b="1">
            <a:latin typeface="ＭＳ Ｐゴシック"/>
          </a:endParaRPr>
        </a:p>
      </xdr:txBody>
    </xdr:sp>
    <xdr:clientData/>
  </xdr:oneCellAnchor>
  <xdr:twoCellAnchor>
    <xdr:from>
      <xdr:col>23</xdr:col>
      <xdr:colOff>165100</xdr:colOff>
      <xdr:row>50</xdr:row>
      <xdr:rowOff>8255</xdr:rowOff>
    </xdr:from>
    <xdr:to>
      <xdr:col>24</xdr:col>
      <xdr:colOff>152400</xdr:colOff>
      <xdr:row>50</xdr:row>
      <xdr:rowOff>8255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394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53340</xdr:rowOff>
    </xdr:from>
    <xdr:to>
      <xdr:col>24</xdr:col>
      <xdr:colOff>63500</xdr:colOff>
      <xdr:row>58</xdr:row>
      <xdr:rowOff>78105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978027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99060</xdr:rowOff>
    </xdr:from>
    <xdr:ext cx="598805"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9071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76835</xdr:rowOff>
    </xdr:from>
    <xdr:to>
      <xdr:col>24</xdr:col>
      <xdr:colOff>114300</xdr:colOff>
      <xdr:row>58</xdr:row>
      <xdr:rowOff>8255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63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171450</xdr:colOff>
      <xdr:row>58</xdr:row>
      <xdr:rowOff>53340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76693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101600</xdr:rowOff>
    </xdr:from>
    <xdr:to>
      <xdr:col>20</xdr:col>
      <xdr:colOff>38100</xdr:colOff>
      <xdr:row>58</xdr:row>
      <xdr:rowOff>33655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6608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50165</xdr:rowOff>
    </xdr:from>
    <xdr:ext cx="598170" cy="25273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680" y="944181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3175</xdr:rowOff>
    </xdr:from>
    <xdr:to>
      <xdr:col>15</xdr:col>
      <xdr:colOff>50800</xdr:colOff>
      <xdr:row>58</xdr:row>
      <xdr:rowOff>40005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73010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146685</xdr:rowOff>
    </xdr:from>
    <xdr:to>
      <xdr:col>15</xdr:col>
      <xdr:colOff>101600</xdr:colOff>
      <xdr:row>58</xdr:row>
      <xdr:rowOff>78105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705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94615</xdr:rowOff>
    </xdr:from>
    <xdr:ext cx="598170" cy="25336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0930" y="948626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3175</xdr:rowOff>
    </xdr:from>
    <xdr:to>
      <xdr:col>10</xdr:col>
      <xdr:colOff>114300</xdr:colOff>
      <xdr:row>58</xdr:row>
      <xdr:rowOff>92710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730105"/>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51435</xdr:rowOff>
    </xdr:from>
    <xdr:to>
      <xdr:col>10</xdr:col>
      <xdr:colOff>165100</xdr:colOff>
      <xdr:row>57</xdr:row>
      <xdr:rowOff>151130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6107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167005</xdr:rowOff>
    </xdr:from>
    <xdr:ext cx="598170" cy="2527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130" y="939101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160655</xdr:rowOff>
    </xdr:from>
    <xdr:to>
      <xdr:col>6</xdr:col>
      <xdr:colOff>38100</xdr:colOff>
      <xdr:row>58</xdr:row>
      <xdr:rowOff>92075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719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107950</xdr:rowOff>
    </xdr:from>
    <xdr:ext cx="598170" cy="25273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949960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6136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28575</xdr:rowOff>
    </xdr:from>
    <xdr:to>
      <xdr:col>24</xdr:col>
      <xdr:colOff>114300</xdr:colOff>
      <xdr:row>58</xdr:row>
      <xdr:rowOff>128270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755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113030</xdr:rowOff>
    </xdr:from>
    <xdr:ext cx="598805"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6723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3810</xdr:rowOff>
    </xdr:from>
    <xdr:to>
      <xdr:col>20</xdr:col>
      <xdr:colOff>38100</xdr:colOff>
      <xdr:row>58</xdr:row>
      <xdr:rowOff>103505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730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94615</xdr:rowOff>
    </xdr:from>
    <xdr:ext cx="59817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680" y="98215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158750</xdr:rowOff>
    </xdr:from>
    <xdr:to>
      <xdr:col>15</xdr:col>
      <xdr:colOff>101600</xdr:colOff>
      <xdr:row>58</xdr:row>
      <xdr:rowOff>90170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718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81280</xdr:rowOff>
    </xdr:from>
    <xdr:ext cx="598170"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0930" y="980821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120650</xdr:rowOff>
    </xdr:from>
    <xdr:to>
      <xdr:col>10</xdr:col>
      <xdr:colOff>165100</xdr:colOff>
      <xdr:row>58</xdr:row>
      <xdr:rowOff>52705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679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43815</xdr:rowOff>
    </xdr:from>
    <xdr:ext cx="598170" cy="25273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130" y="977074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42545</xdr:rowOff>
    </xdr:from>
    <xdr:to>
      <xdr:col>6</xdr:col>
      <xdr:colOff>38100</xdr:colOff>
      <xdr:row>58</xdr:row>
      <xdr:rowOff>142240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769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133350</xdr:rowOff>
    </xdr:from>
    <xdr:ext cx="534035" cy="25273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765" y="98602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250"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527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24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273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521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273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7793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273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66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345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6617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273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118110</xdr:rowOff>
    </xdr:from>
    <xdr:to>
      <xdr:col>24</xdr:col>
      <xdr:colOff>62865</xdr:colOff>
      <xdr:row>79</xdr:row>
      <xdr:rowOff>95250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202436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99060</xdr:rowOff>
    </xdr:from>
    <xdr:ext cx="598805" cy="25336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3464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143,032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95250</xdr:rowOff>
    </xdr:from>
    <xdr:to>
      <xdr:col>24</xdr:col>
      <xdr:colOff>152400</xdr:colOff>
      <xdr:row>79</xdr:row>
      <xdr:rowOff>95250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342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66675</xdr:rowOff>
    </xdr:from>
    <xdr:ext cx="598805" cy="25209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8052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319,898</a:t>
          </a:r>
          <a:endParaRPr kumimoji="1" lang="ja-JP" altLang="en-US" sz="1000" b="1">
            <a:latin typeface="ＭＳ Ｐゴシック"/>
          </a:endParaRPr>
        </a:p>
      </xdr:txBody>
    </xdr:sp>
    <xdr:clientData/>
  </xdr:oneCellAnchor>
  <xdr:twoCellAnchor>
    <xdr:from>
      <xdr:col>23</xdr:col>
      <xdr:colOff>165100</xdr:colOff>
      <xdr:row>71</xdr:row>
      <xdr:rowOff>118110</xdr:rowOff>
    </xdr:from>
    <xdr:to>
      <xdr:col>24</xdr:col>
      <xdr:colOff>152400</xdr:colOff>
      <xdr:row>71</xdr:row>
      <xdr:rowOff>118110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2024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96520</xdr:rowOff>
    </xdr:from>
    <xdr:to>
      <xdr:col>24</xdr:col>
      <xdr:colOff>63500</xdr:colOff>
      <xdr:row>76</xdr:row>
      <xdr:rowOff>120015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673330"/>
          <a:ext cx="7493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xdr:rowOff>
    </xdr:from>
    <xdr:ext cx="598805" cy="25336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74762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24130</xdr:rowOff>
    </xdr:from>
    <xdr:to>
      <xdr:col>24</xdr:col>
      <xdr:colOff>114300</xdr:colOff>
      <xdr:row>76</xdr:row>
      <xdr:rowOff>123825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768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21590</xdr:rowOff>
    </xdr:from>
    <xdr:to>
      <xdr:col>19</xdr:col>
      <xdr:colOff>171450</xdr:colOff>
      <xdr:row>76</xdr:row>
      <xdr:rowOff>120015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622550" y="12766040"/>
          <a:ext cx="8064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104775</xdr:rowOff>
    </xdr:from>
    <xdr:to>
      <xdr:col>20</xdr:col>
      <xdr:colOff>38100</xdr:colOff>
      <xdr:row>77</xdr:row>
      <xdr:rowOff>36195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8492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27305</xdr:rowOff>
    </xdr:from>
    <xdr:ext cx="598170" cy="25336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680" y="1293939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21590</xdr:rowOff>
    </xdr:from>
    <xdr:to>
      <xdr:col>15</xdr:col>
      <xdr:colOff>50800</xdr:colOff>
      <xdr:row>77</xdr:row>
      <xdr:rowOff>62865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766040"/>
          <a:ext cx="79375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60960</xdr:rowOff>
    </xdr:from>
    <xdr:to>
      <xdr:col>15</xdr:col>
      <xdr:colOff>101600</xdr:colOff>
      <xdr:row>76</xdr:row>
      <xdr:rowOff>160655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05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151130</xdr:rowOff>
    </xdr:from>
    <xdr:ext cx="598170"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0930" y="128955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62865</xdr:rowOff>
    </xdr:from>
    <xdr:to>
      <xdr:col>10</xdr:col>
      <xdr:colOff>114300</xdr:colOff>
      <xdr:row>77</xdr:row>
      <xdr:rowOff>147955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974955"/>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96520</xdr:rowOff>
    </xdr:from>
    <xdr:to>
      <xdr:col>10</xdr:col>
      <xdr:colOff>165100</xdr:colOff>
      <xdr:row>78</xdr:row>
      <xdr:rowOff>28575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19685</xdr:rowOff>
    </xdr:from>
    <xdr:ext cx="59817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130" y="130994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0</xdr:rowOff>
    </xdr:from>
    <xdr:to>
      <xdr:col>6</xdr:col>
      <xdr:colOff>38100</xdr:colOff>
      <xdr:row>78</xdr:row>
      <xdr:rowOff>99060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3079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90805</xdr:rowOff>
    </xdr:from>
    <xdr:ext cx="598170" cy="25273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380" y="1317053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61365"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47625</xdr:rowOff>
    </xdr:from>
    <xdr:to>
      <xdr:col>24</xdr:col>
      <xdr:colOff>114300</xdr:colOff>
      <xdr:row>75</xdr:row>
      <xdr:rowOff>146685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624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69850</xdr:rowOff>
    </xdr:from>
    <xdr:ext cx="598805" cy="25273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4790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232,818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71120</xdr:rowOff>
    </xdr:from>
    <xdr:to>
      <xdr:col>20</xdr:col>
      <xdr:colOff>38100</xdr:colOff>
      <xdr:row>77</xdr:row>
      <xdr:rowOff>2540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8155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18415</xdr:rowOff>
    </xdr:from>
    <xdr:ext cx="59817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680" y="1259522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140335</xdr:rowOff>
    </xdr:from>
    <xdr:to>
      <xdr:col>15</xdr:col>
      <xdr:colOff>101600</xdr:colOff>
      <xdr:row>76</xdr:row>
      <xdr:rowOff>71755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717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87630</xdr:rowOff>
    </xdr:from>
    <xdr:ext cx="598170" cy="2527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0930" y="1249680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13970</xdr:rowOff>
    </xdr:from>
    <xdr:to>
      <xdr:col>10</xdr:col>
      <xdr:colOff>165100</xdr:colOff>
      <xdr:row>77</xdr:row>
      <xdr:rowOff>113030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926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128905</xdr:rowOff>
    </xdr:from>
    <xdr:ext cx="59817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130" y="127057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29845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3009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45720</xdr:rowOff>
    </xdr:from>
    <xdr:ext cx="59817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380" y="1279017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250"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498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999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5630" cy="25463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08887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273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17780</xdr:rowOff>
    </xdr:from>
    <xdr:to>
      <xdr:col>24</xdr:col>
      <xdr:colOff>62865</xdr:colOff>
      <xdr:row>98</xdr:row>
      <xdr:rowOff>4445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27683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670" cy="2584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467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463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132080</xdr:rowOff>
    </xdr:from>
    <xdr:ext cx="598805" cy="25400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50558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289,308</a:t>
          </a:r>
          <a:endParaRPr kumimoji="1" lang="ja-JP" altLang="en-US" sz="1000" b="1">
            <a:latin typeface="ＭＳ Ｐゴシック"/>
          </a:endParaRPr>
        </a:p>
      </xdr:txBody>
    </xdr:sp>
    <xdr:clientData/>
  </xdr:oneCellAnchor>
  <xdr:twoCellAnchor>
    <xdr:from>
      <xdr:col>23</xdr:col>
      <xdr:colOff>165100</xdr:colOff>
      <xdr:row>91</xdr:row>
      <xdr:rowOff>17780</xdr:rowOff>
    </xdr:from>
    <xdr:to>
      <xdr:col>24</xdr:col>
      <xdr:colOff>152400</xdr:colOff>
      <xdr:row>91</xdr:row>
      <xdr:rowOff>17780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276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115570</xdr:rowOff>
    </xdr:from>
    <xdr:to>
      <xdr:col>24</xdr:col>
      <xdr:colOff>63500</xdr:colOff>
      <xdr:row>97</xdr:row>
      <xdr:rowOff>116840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429000" y="1640332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59835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109855</xdr:rowOff>
    </xdr:from>
    <xdr:to>
      <xdr:col>19</xdr:col>
      <xdr:colOff>171450</xdr:colOff>
      <xdr:row>97</xdr:row>
      <xdr:rowOff>116840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622550" y="1639760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18415</xdr:rowOff>
    </xdr:from>
    <xdr:to>
      <xdr:col>20</xdr:col>
      <xdr:colOff>38100</xdr:colOff>
      <xdr:row>96</xdr:row>
      <xdr:rowOff>120650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613471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136525</xdr:rowOff>
    </xdr:from>
    <xdr:ext cx="534035" cy="2584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065" y="15909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109855</xdr:rowOff>
    </xdr:from>
    <xdr:to>
      <xdr:col>15</xdr:col>
      <xdr:colOff>50800</xdr:colOff>
      <xdr:row>97</xdr:row>
      <xdr:rowOff>154940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828800" y="1639760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26670</xdr:rowOff>
    </xdr:from>
    <xdr:to>
      <xdr:col>15</xdr:col>
      <xdr:colOff>101600</xdr:colOff>
      <xdr:row>96</xdr:row>
      <xdr:rowOff>128270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144780</xdr:rowOff>
    </xdr:from>
    <xdr:ext cx="534035" cy="2584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315" y="15918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154940</xdr:rowOff>
    </xdr:from>
    <xdr:to>
      <xdr:col>10</xdr:col>
      <xdr:colOff>114300</xdr:colOff>
      <xdr:row>97</xdr:row>
      <xdr:rowOff>166370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44269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109220</xdr:rowOff>
    </xdr:from>
    <xdr:to>
      <xdr:col>10</xdr:col>
      <xdr:colOff>165100</xdr:colOff>
      <xdr:row>97</xdr:row>
      <xdr:rowOff>38735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225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55245</xdr:rowOff>
    </xdr:from>
    <xdr:ext cx="534670"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515" y="16000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62230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24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78740</xdr:rowOff>
    </xdr:from>
    <xdr:ext cx="53403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76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64770</xdr:rowOff>
    </xdr:from>
    <xdr:to>
      <xdr:col>24</xdr:col>
      <xdr:colOff>114300</xdr:colOff>
      <xdr:row>97</xdr:row>
      <xdr:rowOff>166370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151130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6267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66040</xdr:rowOff>
    </xdr:from>
    <xdr:to>
      <xdr:col>20</xdr:col>
      <xdr:colOff>38100</xdr:colOff>
      <xdr:row>97</xdr:row>
      <xdr:rowOff>167640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353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158750</xdr:rowOff>
    </xdr:from>
    <xdr:ext cx="53403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06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59055</xdr:rowOff>
    </xdr:from>
    <xdr:to>
      <xdr:col>15</xdr:col>
      <xdr:colOff>101600</xdr:colOff>
      <xdr:row>97</xdr:row>
      <xdr:rowOff>160655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151765</xdr:rowOff>
    </xdr:from>
    <xdr:ext cx="5340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315" y="16439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103505</xdr:rowOff>
    </xdr:from>
    <xdr:to>
      <xdr:col>10</xdr:col>
      <xdr:colOff>165100</xdr:colOff>
      <xdr:row>98</xdr:row>
      <xdr:rowOff>33655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24765</xdr:rowOff>
    </xdr:from>
    <xdr:ext cx="53467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515" y="1648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114935</xdr:rowOff>
    </xdr:from>
    <xdr:to>
      <xdr:col>6</xdr:col>
      <xdr:colOff>38100</xdr:colOff>
      <xdr:row>98</xdr:row>
      <xdr:rowOff>45085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402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36195</xdr:rowOff>
    </xdr:from>
    <xdr:ext cx="53403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765" y="1649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250" cy="2203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8285" cy="25273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430" y="63715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6725" cy="25273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040" y="592455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109220</xdr:rowOff>
    </xdr:from>
    <xdr:ext cx="466725" cy="25273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040" y="547751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6725" cy="25273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0304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6725" cy="25273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4583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133350</xdr:rowOff>
    </xdr:from>
    <xdr:to>
      <xdr:col>54</xdr:col>
      <xdr:colOff>171450</xdr:colOff>
      <xdr:row>38</xdr:row>
      <xdr:rowOff>136525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9750" y="5334000"/>
          <a:ext cx="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8920" cy="25273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51446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81280</xdr:rowOff>
    </xdr:from>
    <xdr:ext cx="469265" cy="25336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51142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5,265</a:t>
          </a:r>
          <a:endParaRPr kumimoji="1" lang="ja-JP" altLang="en-US" sz="1000" b="1">
            <a:latin typeface="ＭＳ Ｐゴシック"/>
          </a:endParaRPr>
        </a:p>
      </xdr:txBody>
    </xdr:sp>
    <xdr:clientData/>
  </xdr:oneCellAnchor>
  <xdr:twoCellAnchor>
    <xdr:from>
      <xdr:col>54</xdr:col>
      <xdr:colOff>101600</xdr:colOff>
      <xdr:row>31</xdr:row>
      <xdr:rowOff>133350</xdr:rowOff>
    </xdr:from>
    <xdr:to>
      <xdr:col>55</xdr:col>
      <xdr:colOff>88900</xdr:colOff>
      <xdr:row>31</xdr:row>
      <xdr:rowOff>133350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33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83185</xdr:rowOff>
    </xdr:from>
    <xdr:to>
      <xdr:col>55</xdr:col>
      <xdr:colOff>0</xdr:colOff>
      <xdr:row>37</xdr:row>
      <xdr:rowOff>88265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686800" y="628967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129540</xdr:rowOff>
    </xdr:from>
    <xdr:ext cx="377825" cy="25336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336030"/>
          <a:ext cx="377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82550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3576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88265</xdr:rowOff>
    </xdr:from>
    <xdr:to>
      <xdr:col>50</xdr:col>
      <xdr:colOff>114300</xdr:colOff>
      <xdr:row>37</xdr:row>
      <xdr:rowOff>88900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86700" y="629475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142240</xdr:rowOff>
    </xdr:from>
    <xdr:to>
      <xdr:col>50</xdr:col>
      <xdr:colOff>165100</xdr:colOff>
      <xdr:row>38</xdr:row>
      <xdr:rowOff>73660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348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64770</xdr:rowOff>
    </xdr:from>
    <xdr:ext cx="378460" cy="25336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620" y="64389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88900</xdr:rowOff>
    </xdr:from>
    <xdr:to>
      <xdr:col>45</xdr:col>
      <xdr:colOff>171450</xdr:colOff>
      <xdr:row>37</xdr:row>
      <xdr:rowOff>93980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080250" y="629539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139065</xdr:rowOff>
    </xdr:from>
    <xdr:to>
      <xdr:col>46</xdr:col>
      <xdr:colOff>38100</xdr:colOff>
      <xdr:row>38</xdr:row>
      <xdr:rowOff>71120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345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61595</xdr:rowOff>
    </xdr:from>
    <xdr:ext cx="378460" cy="25336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5250" y="64357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93980</xdr:rowOff>
    </xdr:from>
    <xdr:to>
      <xdr:col>41</xdr:col>
      <xdr:colOff>50800</xdr:colOff>
      <xdr:row>37</xdr:row>
      <xdr:rowOff>96520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286500" y="630047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119380</xdr:rowOff>
    </xdr:from>
    <xdr:to>
      <xdr:col>41</xdr:col>
      <xdr:colOff>101600</xdr:colOff>
      <xdr:row>38</xdr:row>
      <xdr:rowOff>51435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325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42545</xdr:rowOff>
    </xdr:from>
    <xdr:ext cx="378460" cy="25336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70" y="6416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71755</xdr:rowOff>
    </xdr:from>
    <xdr:to>
      <xdr:col>36</xdr:col>
      <xdr:colOff>165100</xdr:colOff>
      <xdr:row>38</xdr:row>
      <xdr:rowOff>3175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162560</xdr:rowOff>
    </xdr:from>
    <xdr:ext cx="378460" cy="25273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320" y="63690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61365" cy="25336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33655</xdr:rowOff>
    </xdr:from>
    <xdr:to>
      <xdr:col>55</xdr:col>
      <xdr:colOff>50800</xdr:colOff>
      <xdr:row>37</xdr:row>
      <xdr:rowOff>132715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2401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55880</xdr:rowOff>
    </xdr:from>
    <xdr:ext cx="377825" cy="25336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094730"/>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38735</xdr:rowOff>
    </xdr:from>
    <xdr:to>
      <xdr:col>50</xdr:col>
      <xdr:colOff>165100</xdr:colOff>
      <xdr:row>37</xdr:row>
      <xdr:rowOff>137795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245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153670</xdr:rowOff>
    </xdr:from>
    <xdr:ext cx="37846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6620" y="60248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39370</xdr:rowOff>
    </xdr:from>
    <xdr:to>
      <xdr:col>46</xdr:col>
      <xdr:colOff>38100</xdr:colOff>
      <xdr:row>37</xdr:row>
      <xdr:rowOff>138430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245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35</xdr:row>
      <xdr:rowOff>154305</xdr:rowOff>
    </xdr:from>
    <xdr:ext cx="37846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5250" y="60255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43815</xdr:rowOff>
    </xdr:from>
    <xdr:to>
      <xdr:col>41</xdr:col>
      <xdr:colOff>101600</xdr:colOff>
      <xdr:row>37</xdr:row>
      <xdr:rowOff>143510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250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160020</xdr:rowOff>
    </xdr:from>
    <xdr:ext cx="378460" cy="25273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10070" y="60312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47625</xdr:rowOff>
    </xdr:from>
    <xdr:to>
      <xdr:col>36</xdr:col>
      <xdr:colOff>165100</xdr:colOff>
      <xdr:row>37</xdr:row>
      <xdr:rowOff>146685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254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162560</xdr:rowOff>
    </xdr:from>
    <xdr:ext cx="378460" cy="25273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16320" y="60337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250" cy="2203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8285" cy="25273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430" y="97993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30860" cy="25273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81955" y="942657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273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17820" y="9053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273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7820" y="8681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273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7820" y="83089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273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7936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132080</xdr:rowOff>
    </xdr:from>
    <xdr:to>
      <xdr:col>54</xdr:col>
      <xdr:colOff>171450</xdr:colOff>
      <xdr:row>58</xdr:row>
      <xdr:rowOff>50800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9750" y="851789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54610</xdr:rowOff>
    </xdr:from>
    <xdr:ext cx="534035" cy="25336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7815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50800</xdr:rowOff>
    </xdr:from>
    <xdr:to>
      <xdr:col>55</xdr:col>
      <xdr:colOff>88900</xdr:colOff>
      <xdr:row>58</xdr:row>
      <xdr:rowOff>50800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77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80010</xdr:rowOff>
    </xdr:from>
    <xdr:ext cx="598170" cy="25336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2981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190,614</a:t>
          </a:r>
          <a:endParaRPr kumimoji="1" lang="ja-JP" altLang="en-US" sz="1000" b="1">
            <a:latin typeface="ＭＳ Ｐゴシック"/>
          </a:endParaRPr>
        </a:p>
      </xdr:txBody>
    </xdr:sp>
    <xdr:clientData/>
  </xdr:oneCellAnchor>
  <xdr:twoCellAnchor>
    <xdr:from>
      <xdr:col>54</xdr:col>
      <xdr:colOff>101600</xdr:colOff>
      <xdr:row>50</xdr:row>
      <xdr:rowOff>132080</xdr:rowOff>
    </xdr:from>
    <xdr:to>
      <xdr:col>55</xdr:col>
      <xdr:colOff>88900</xdr:colOff>
      <xdr:row>50</xdr:row>
      <xdr:rowOff>132080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517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61595</xdr:rowOff>
    </xdr:from>
    <xdr:to>
      <xdr:col>55</xdr:col>
      <xdr:colOff>0</xdr:colOff>
      <xdr:row>57</xdr:row>
      <xdr:rowOff>14605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86800" y="9285605"/>
          <a:ext cx="74295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130810</xdr:rowOff>
    </xdr:from>
    <xdr:ext cx="534035" cy="25336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35482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151765</xdr:rowOff>
    </xdr:from>
    <xdr:to>
      <xdr:col>55</xdr:col>
      <xdr:colOff>50800</xdr:colOff>
      <xdr:row>56</xdr:row>
      <xdr:rowOff>84455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3757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14605</xdr:rowOff>
    </xdr:from>
    <xdr:to>
      <xdr:col>50</xdr:col>
      <xdr:colOff>114300</xdr:colOff>
      <xdr:row>57</xdr:row>
      <xdr:rowOff>43815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957389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101600</xdr:rowOff>
    </xdr:from>
    <xdr:to>
      <xdr:col>50</xdr:col>
      <xdr:colOff>165100</xdr:colOff>
      <xdr:row>56</xdr:row>
      <xdr:rowOff>33655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325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50165</xdr:rowOff>
    </xdr:from>
    <xdr:ext cx="534670" cy="25273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515" y="91065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101600</xdr:rowOff>
    </xdr:from>
    <xdr:to>
      <xdr:col>45</xdr:col>
      <xdr:colOff>171450</xdr:colOff>
      <xdr:row>57</xdr:row>
      <xdr:rowOff>43815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080250" y="9325610"/>
          <a:ext cx="80645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125095</xdr:rowOff>
    </xdr:from>
    <xdr:to>
      <xdr:col>46</xdr:col>
      <xdr:colOff>38100</xdr:colOff>
      <xdr:row>56</xdr:row>
      <xdr:rowOff>56515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3491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73025</xdr:rowOff>
    </xdr:from>
    <xdr:ext cx="534035" cy="25336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765" y="91293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101600</xdr:rowOff>
    </xdr:from>
    <xdr:to>
      <xdr:col>41</xdr:col>
      <xdr:colOff>50800</xdr:colOff>
      <xdr:row>57</xdr:row>
      <xdr:rowOff>12700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325610"/>
          <a:ext cx="79375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128905</xdr:rowOff>
    </xdr:from>
    <xdr:to>
      <xdr:col>41</xdr:col>
      <xdr:colOff>101600</xdr:colOff>
      <xdr:row>56</xdr:row>
      <xdr:rowOff>60325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352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51435</xdr:rowOff>
    </xdr:from>
    <xdr:ext cx="534035" cy="25273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015" y="944308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162560</xdr:rowOff>
    </xdr:from>
    <xdr:to>
      <xdr:col>36</xdr:col>
      <xdr:colOff>165100</xdr:colOff>
      <xdr:row>56</xdr:row>
      <xdr:rowOff>94615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386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110490</xdr:rowOff>
    </xdr:from>
    <xdr:ext cx="534670"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215" y="9166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61365"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12065</xdr:rowOff>
    </xdr:from>
    <xdr:to>
      <xdr:col>55</xdr:col>
      <xdr:colOff>50800</xdr:colOff>
      <xdr:row>55</xdr:row>
      <xdr:rowOff>111125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9236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34290</xdr:rowOff>
    </xdr:from>
    <xdr:ext cx="534035" cy="252730"/>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909066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132080</xdr:rowOff>
    </xdr:from>
    <xdr:to>
      <xdr:col>50</xdr:col>
      <xdr:colOff>165100</xdr:colOff>
      <xdr:row>57</xdr:row>
      <xdr:rowOff>63500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9523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55245</xdr:rowOff>
    </xdr:from>
    <xdr:ext cx="534670" cy="25273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515" y="96145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162560</xdr:rowOff>
    </xdr:from>
    <xdr:to>
      <xdr:col>46</xdr:col>
      <xdr:colOff>38100</xdr:colOff>
      <xdr:row>57</xdr:row>
      <xdr:rowOff>93980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554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85090</xdr:rowOff>
    </xdr:from>
    <xdr:ext cx="534035" cy="25273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765" y="96443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52070</xdr:rowOff>
    </xdr:from>
    <xdr:to>
      <xdr:col>41</xdr:col>
      <xdr:colOff>101600</xdr:colOff>
      <xdr:row>55</xdr:row>
      <xdr:rowOff>151130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276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0</xdr:rowOff>
    </xdr:from>
    <xdr:ext cx="534035"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015" y="905637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130175</xdr:rowOff>
    </xdr:from>
    <xdr:to>
      <xdr:col>36</xdr:col>
      <xdr:colOff>165100</xdr:colOff>
      <xdr:row>57</xdr:row>
      <xdr:rowOff>61595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521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53340</xdr:rowOff>
    </xdr:from>
    <xdr:ext cx="534670" cy="25273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215" y="96126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250" cy="2203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8285" cy="25273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430" y="131521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34925</xdr:rowOff>
    </xdr:from>
    <xdr:ext cx="595630" cy="25273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7820" y="127793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273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7820" y="124066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5273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7820" y="120345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5273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16617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273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84455</xdr:rowOff>
    </xdr:from>
    <xdr:to>
      <xdr:col>54</xdr:col>
      <xdr:colOff>171450</xdr:colOff>
      <xdr:row>79</xdr:row>
      <xdr:rowOff>24765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9750" y="1182306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28575</xdr:rowOff>
    </xdr:from>
    <xdr:ext cx="469265" cy="25273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27594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24765</xdr:rowOff>
    </xdr:from>
    <xdr:to>
      <xdr:col>55</xdr:col>
      <xdr:colOff>88900</xdr:colOff>
      <xdr:row>79</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272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32385</xdr:rowOff>
    </xdr:from>
    <xdr:ext cx="598170" cy="25273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60335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393,929</a:t>
          </a:r>
          <a:endParaRPr kumimoji="1" lang="ja-JP" altLang="en-US" sz="1000" b="1">
            <a:latin typeface="ＭＳ Ｐゴシック"/>
          </a:endParaRPr>
        </a:p>
      </xdr:txBody>
    </xdr:sp>
    <xdr:clientData/>
  </xdr:oneCellAnchor>
  <xdr:twoCellAnchor>
    <xdr:from>
      <xdr:col>54</xdr:col>
      <xdr:colOff>101600</xdr:colOff>
      <xdr:row>70</xdr:row>
      <xdr:rowOff>84455</xdr:rowOff>
    </xdr:from>
    <xdr:to>
      <xdr:col>55</xdr:col>
      <xdr:colOff>88900</xdr:colOff>
      <xdr:row>70</xdr:row>
      <xdr:rowOff>84455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823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84455</xdr:rowOff>
    </xdr:from>
    <xdr:to>
      <xdr:col>55</xdr:col>
      <xdr:colOff>0</xdr:colOff>
      <xdr:row>71</xdr:row>
      <xdr:rowOff>19050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1823065"/>
          <a:ext cx="742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123190</xdr:rowOff>
    </xdr:from>
    <xdr:ext cx="534035" cy="25273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3035280"/>
          <a:ext cx="53403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75565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3056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70</xdr:row>
      <xdr:rowOff>119380</xdr:rowOff>
    </xdr:from>
    <xdr:to>
      <xdr:col>50</xdr:col>
      <xdr:colOff>114300</xdr:colOff>
      <xdr:row>71</xdr:row>
      <xdr:rowOff>19050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86700" y="11857990"/>
          <a:ext cx="8001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74930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66675</xdr:rowOff>
    </xdr:from>
    <xdr:ext cx="534670" cy="25209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515" y="131464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17145</xdr:rowOff>
    </xdr:from>
    <xdr:to>
      <xdr:col>45</xdr:col>
      <xdr:colOff>171450</xdr:colOff>
      <xdr:row>70</xdr:row>
      <xdr:rowOff>119380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080250" y="11755755"/>
          <a:ext cx="8064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150495</xdr:rowOff>
    </xdr:from>
    <xdr:to>
      <xdr:col>46</xdr:col>
      <xdr:colOff>38100</xdr:colOff>
      <xdr:row>78</xdr:row>
      <xdr:rowOff>81915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3062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73025</xdr:rowOff>
    </xdr:from>
    <xdr:ext cx="534035" cy="25336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765" y="1315275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17145</xdr:rowOff>
    </xdr:from>
    <xdr:to>
      <xdr:col>41</xdr:col>
      <xdr:colOff>50800</xdr:colOff>
      <xdr:row>74</xdr:row>
      <xdr:rowOff>30480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1755755"/>
          <a:ext cx="793750" cy="683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155575</xdr:rowOff>
    </xdr:from>
    <xdr:to>
      <xdr:col>41</xdr:col>
      <xdr:colOff>101600</xdr:colOff>
      <xdr:row>78</xdr:row>
      <xdr:rowOff>87630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3067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78740</xdr:rowOff>
    </xdr:from>
    <xdr:ext cx="534035" cy="25336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015" y="1315847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57785</xdr:rowOff>
    </xdr:from>
    <xdr:to>
      <xdr:col>36</xdr:col>
      <xdr:colOff>165100</xdr:colOff>
      <xdr:row>78</xdr:row>
      <xdr:rowOff>156845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3137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148590</xdr:rowOff>
    </xdr:from>
    <xdr:ext cx="534670" cy="25336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215" y="13228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61365"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70</xdr:row>
      <xdr:rowOff>34925</xdr:rowOff>
    </xdr:from>
    <xdr:to>
      <xdr:col>55</xdr:col>
      <xdr:colOff>50800</xdr:colOff>
      <xdr:row>70</xdr:row>
      <xdr:rowOff>133985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17735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156210</xdr:rowOff>
    </xdr:from>
    <xdr:ext cx="598170" cy="25336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17271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393,929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70</xdr:row>
      <xdr:rowOff>137160</xdr:rowOff>
    </xdr:from>
    <xdr:to>
      <xdr:col>50</xdr:col>
      <xdr:colOff>165100</xdr:colOff>
      <xdr:row>71</xdr:row>
      <xdr:rowOff>69215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1875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69</xdr:row>
      <xdr:rowOff>85090</xdr:rowOff>
    </xdr:from>
    <xdr:ext cx="598170" cy="25273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06130" y="1165606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366,533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70485</xdr:rowOff>
    </xdr:from>
    <xdr:to>
      <xdr:col>46</xdr:col>
      <xdr:colOff>38100</xdr:colOff>
      <xdr:row>71</xdr:row>
      <xdr:rowOff>1905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1809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69</xdr:row>
      <xdr:rowOff>17780</xdr:rowOff>
    </xdr:from>
    <xdr:ext cx="59817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12380" y="1158875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384,485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69</xdr:row>
      <xdr:rowOff>135255</xdr:rowOff>
    </xdr:from>
    <xdr:to>
      <xdr:col>41</xdr:col>
      <xdr:colOff>101600</xdr:colOff>
      <xdr:row>70</xdr:row>
      <xdr:rowOff>67310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1706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68</xdr:row>
      <xdr:rowOff>83185</xdr:rowOff>
    </xdr:from>
    <xdr:ext cx="59817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18630" y="114865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148590</xdr:rowOff>
    </xdr:from>
    <xdr:to>
      <xdr:col>36</xdr:col>
      <xdr:colOff>165100</xdr:colOff>
      <xdr:row>74</xdr:row>
      <xdr:rowOff>80010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390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72</xdr:row>
      <xdr:rowOff>95885</xdr:rowOff>
    </xdr:from>
    <xdr:ext cx="59817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05830" y="1216977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250" cy="2203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72643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86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48195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195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195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782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273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167005</xdr:rowOff>
    </xdr:from>
    <xdr:to>
      <xdr:col>54</xdr:col>
      <xdr:colOff>171450</xdr:colOff>
      <xdr:row>98</xdr:row>
      <xdr:rowOff>170180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9750" y="15258415"/>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xdr:rowOff>
    </xdr:from>
    <xdr:ext cx="534035"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63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170180</xdr:rowOff>
    </xdr:from>
    <xdr:to>
      <xdr:col>55</xdr:col>
      <xdr:colOff>88900</xdr:colOff>
      <xdr:row>98</xdr:row>
      <xdr:rowOff>170180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629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114935</xdr:rowOff>
    </xdr:from>
    <xdr:ext cx="598170" cy="25400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503870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165,170</a:t>
          </a:r>
          <a:endParaRPr kumimoji="1" lang="ja-JP" altLang="en-US" sz="1000" b="1">
            <a:latin typeface="ＭＳ Ｐゴシック"/>
          </a:endParaRPr>
        </a:p>
      </xdr:txBody>
    </xdr:sp>
    <xdr:clientData/>
  </xdr:oneCellAnchor>
  <xdr:twoCellAnchor>
    <xdr:from>
      <xdr:col>54</xdr:col>
      <xdr:colOff>101600</xdr:colOff>
      <xdr:row>90</xdr:row>
      <xdr:rowOff>167005</xdr:rowOff>
    </xdr:from>
    <xdr:to>
      <xdr:col>55</xdr:col>
      <xdr:colOff>88900</xdr:colOff>
      <xdr:row>90</xdr:row>
      <xdr:rowOff>167005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258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53340</xdr:rowOff>
    </xdr:from>
    <xdr:to>
      <xdr:col>55</xdr:col>
      <xdr:colOff>0</xdr:colOff>
      <xdr:row>98</xdr:row>
      <xdr:rowOff>115570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512540"/>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159385</xdr:rowOff>
    </xdr:from>
    <xdr:ext cx="534035" cy="2584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9327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136525</xdr:rowOff>
    </xdr:from>
    <xdr:to>
      <xdr:col>55</xdr:col>
      <xdr:colOff>50800</xdr:colOff>
      <xdr:row>96</xdr:row>
      <xdr:rowOff>66675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081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115570</xdr:rowOff>
    </xdr:from>
    <xdr:to>
      <xdr:col>50</xdr:col>
      <xdr:colOff>114300</xdr:colOff>
      <xdr:row>99</xdr:row>
      <xdr:rowOff>22860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86700" y="1657477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149860</xdr:rowOff>
    </xdr:from>
    <xdr:to>
      <xdr:col>50</xdr:col>
      <xdr:colOff>165100</xdr:colOff>
      <xdr:row>96</xdr:row>
      <xdr:rowOff>80010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09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96520</xdr:rowOff>
    </xdr:from>
    <xdr:ext cx="53467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515" y="15869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168275</xdr:rowOff>
    </xdr:from>
    <xdr:to>
      <xdr:col>45</xdr:col>
      <xdr:colOff>171450</xdr:colOff>
      <xdr:row>99</xdr:row>
      <xdr:rowOff>22860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080250" y="1662747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167640</xdr:rowOff>
    </xdr:from>
    <xdr:to>
      <xdr:col>46</xdr:col>
      <xdr:colOff>38100</xdr:colOff>
      <xdr:row>96</xdr:row>
      <xdr:rowOff>97790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11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114300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765" y="15887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67310</xdr:rowOff>
    </xdr:from>
    <xdr:to>
      <xdr:col>41</xdr:col>
      <xdr:colOff>50800</xdr:colOff>
      <xdr:row>98</xdr:row>
      <xdr:rowOff>168275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526510"/>
          <a:ext cx="7937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168910</xdr:rowOff>
    </xdr:from>
    <xdr:to>
      <xdr:col>41</xdr:col>
      <xdr:colOff>101600</xdr:colOff>
      <xdr:row>96</xdr:row>
      <xdr:rowOff>99060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115570</xdr:rowOff>
    </xdr:from>
    <xdr:ext cx="53403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015" y="15888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30480</xdr:rowOff>
    </xdr:from>
    <xdr:to>
      <xdr:col>36</xdr:col>
      <xdr:colOff>165100</xdr:colOff>
      <xdr:row>96</xdr:row>
      <xdr:rowOff>132080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14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148590</xdr:rowOff>
    </xdr:from>
    <xdr:ext cx="53467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215" y="15921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2540</xdr:rowOff>
    </xdr:from>
    <xdr:to>
      <xdr:col>55</xdr:col>
      <xdr:colOff>50800</xdr:colOff>
      <xdr:row>98</xdr:row>
      <xdr:rowOff>104140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461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88900</xdr:rowOff>
    </xdr:from>
    <xdr:ext cx="534035" cy="2584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376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64770</xdr:rowOff>
    </xdr:from>
    <xdr:to>
      <xdr:col>50</xdr:col>
      <xdr:colOff>165100</xdr:colOff>
      <xdr:row>98</xdr:row>
      <xdr:rowOff>166370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157480</xdr:rowOff>
    </xdr:from>
    <xdr:ext cx="534670"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515" y="16616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143510</xdr:rowOff>
    </xdr:from>
    <xdr:to>
      <xdr:col>46</xdr:col>
      <xdr:colOff>38100</xdr:colOff>
      <xdr:row>99</xdr:row>
      <xdr:rowOff>73660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602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64770</xdr:rowOff>
    </xdr:from>
    <xdr:ext cx="534035" cy="2584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765" y="16695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117475</xdr:rowOff>
    </xdr:from>
    <xdr:to>
      <xdr:col>41</xdr:col>
      <xdr:colOff>101600</xdr:colOff>
      <xdr:row>99</xdr:row>
      <xdr:rowOff>47625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38735</xdr:rowOff>
    </xdr:from>
    <xdr:ext cx="53403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015"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16510</xdr:rowOff>
    </xdr:from>
    <xdr:to>
      <xdr:col>36</xdr:col>
      <xdr:colOff>165100</xdr:colOff>
      <xdr:row>98</xdr:row>
      <xdr:rowOff>118110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109220</xdr:rowOff>
    </xdr:from>
    <xdr:ext cx="534670" cy="2584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215" y="16568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109220</xdr:rowOff>
    </xdr:from>
    <xdr:ext cx="531495" cy="25273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405" y="68186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96520</xdr:rowOff>
    </xdr:from>
    <xdr:to>
      <xdr:col>89</xdr:col>
      <xdr:colOff>171450</xdr:colOff>
      <xdr:row>39</xdr:row>
      <xdr:rowOff>96520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125730</xdr:rowOff>
    </xdr:from>
    <xdr:ext cx="531495" cy="25273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405" y="64998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273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1798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37465</xdr:rowOff>
    </xdr:from>
    <xdr:ext cx="531495" cy="25336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273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405" y="4583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84455</xdr:rowOff>
    </xdr:from>
    <xdr:to>
      <xdr:col>85</xdr:col>
      <xdr:colOff>126365</xdr:colOff>
      <xdr:row>39</xdr:row>
      <xdr:rowOff>148590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11746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151765</xdr:rowOff>
    </xdr:from>
    <xdr:ext cx="534670" cy="25336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693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18,376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148590</xdr:rowOff>
    </xdr:from>
    <xdr:to>
      <xdr:col>86</xdr:col>
      <xdr:colOff>25400</xdr:colOff>
      <xdr:row>39</xdr:row>
      <xdr:rowOff>148590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690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31750</xdr:rowOff>
    </xdr:from>
    <xdr:ext cx="534670" cy="25273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8971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67,660</a:t>
          </a:r>
          <a:endParaRPr kumimoji="1" lang="ja-JP" altLang="en-US" sz="1000" b="1">
            <a:latin typeface="ＭＳ Ｐゴシック"/>
          </a:endParaRPr>
        </a:p>
      </xdr:txBody>
    </xdr:sp>
    <xdr:clientData/>
  </xdr:oneCellAnchor>
  <xdr:twoCellAnchor>
    <xdr:from>
      <xdr:col>85</xdr:col>
      <xdr:colOff>38100</xdr:colOff>
      <xdr:row>30</xdr:row>
      <xdr:rowOff>84455</xdr:rowOff>
    </xdr:from>
    <xdr:to>
      <xdr:col>86</xdr:col>
      <xdr:colOff>25400</xdr:colOff>
      <xdr:row>30</xdr:row>
      <xdr:rowOff>84455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117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167640</xdr:rowOff>
    </xdr:from>
    <xdr:to>
      <xdr:col>85</xdr:col>
      <xdr:colOff>127000</xdr:colOff>
      <xdr:row>39</xdr:row>
      <xdr:rowOff>6985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374130"/>
          <a:ext cx="762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69850</xdr:rowOff>
    </xdr:from>
    <xdr:ext cx="534670" cy="252730"/>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59410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47625</xdr:rowOff>
    </xdr:from>
    <xdr:to>
      <xdr:col>85</xdr:col>
      <xdr:colOff>171450</xdr:colOff>
      <xdr:row>36</xdr:row>
      <xdr:rowOff>146685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0864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6985</xdr:rowOff>
    </xdr:from>
    <xdr:to>
      <xdr:col>81</xdr:col>
      <xdr:colOff>50800</xdr:colOff>
      <xdr:row>39</xdr:row>
      <xdr:rowOff>13970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144500" y="654875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125095</xdr:rowOff>
    </xdr:from>
    <xdr:to>
      <xdr:col>81</xdr:col>
      <xdr:colOff>101600</xdr:colOff>
      <xdr:row>37</xdr:row>
      <xdr:rowOff>56515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163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73025</xdr:rowOff>
    </xdr:from>
    <xdr:ext cx="534035" cy="25336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015" y="59442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13970</xdr:rowOff>
    </xdr:from>
    <xdr:to>
      <xdr:col>76</xdr:col>
      <xdr:colOff>114300</xdr:colOff>
      <xdr:row>39</xdr:row>
      <xdr:rowOff>28575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4400" y="655574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88265</xdr:rowOff>
    </xdr:from>
    <xdr:to>
      <xdr:col>76</xdr:col>
      <xdr:colOff>165100</xdr:colOff>
      <xdr:row>37</xdr:row>
      <xdr:rowOff>19685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12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36195</xdr:rowOff>
    </xdr:from>
    <xdr:ext cx="534670" cy="25336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215" y="59074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62865</xdr:rowOff>
    </xdr:from>
    <xdr:to>
      <xdr:col>71</xdr:col>
      <xdr:colOff>171450</xdr:colOff>
      <xdr:row>39</xdr:row>
      <xdr:rowOff>28575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1537950" y="6436995"/>
          <a:ext cx="80645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100965</xdr:rowOff>
    </xdr:from>
    <xdr:to>
      <xdr:col>72</xdr:col>
      <xdr:colOff>38100</xdr:colOff>
      <xdr:row>36</xdr:row>
      <xdr:rowOff>33020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5972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49530</xdr:rowOff>
    </xdr:from>
    <xdr:ext cx="534035" cy="25273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465" y="57531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151765</xdr:rowOff>
    </xdr:from>
    <xdr:to>
      <xdr:col>67</xdr:col>
      <xdr:colOff>101600</xdr:colOff>
      <xdr:row>36</xdr:row>
      <xdr:rowOff>84455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022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99695</xdr:rowOff>
    </xdr:from>
    <xdr:ext cx="534035" cy="25273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715" y="580326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61365"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61365"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117475</xdr:rowOff>
    </xdr:from>
    <xdr:to>
      <xdr:col>85</xdr:col>
      <xdr:colOff>171450</xdr:colOff>
      <xdr:row>38</xdr:row>
      <xdr:rowOff>50165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32396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96520</xdr:rowOff>
    </xdr:from>
    <xdr:ext cx="534670" cy="25336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6303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125730</xdr:rowOff>
    </xdr:from>
    <xdr:to>
      <xdr:col>81</xdr:col>
      <xdr:colOff>101600</xdr:colOff>
      <xdr:row>39</xdr:row>
      <xdr:rowOff>57150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499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48895</xdr:rowOff>
    </xdr:from>
    <xdr:ext cx="534035" cy="25273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015" y="659066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131445</xdr:rowOff>
    </xdr:from>
    <xdr:to>
      <xdr:col>76</xdr:col>
      <xdr:colOff>165100</xdr:colOff>
      <xdr:row>39</xdr:row>
      <xdr:rowOff>62865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505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54610</xdr:rowOff>
    </xdr:from>
    <xdr:ext cx="534670"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215" y="6596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146685</xdr:rowOff>
    </xdr:from>
    <xdr:to>
      <xdr:col>72</xdr:col>
      <xdr:colOff>38100</xdr:colOff>
      <xdr:row>39</xdr:row>
      <xdr:rowOff>78105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520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69850</xdr:rowOff>
    </xdr:from>
    <xdr:ext cx="534035" cy="25273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465" y="661162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13970</xdr:rowOff>
    </xdr:from>
    <xdr:to>
      <xdr:col>67</xdr:col>
      <xdr:colOff>101600</xdr:colOff>
      <xdr:row>38</xdr:row>
      <xdr:rowOff>113030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388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104775</xdr:rowOff>
    </xdr:from>
    <xdr:ext cx="534035" cy="25273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715" y="64789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171450</xdr:colOff>
      <xdr:row>58</xdr:row>
      <xdr:rowOff>136525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8285" cy="25273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7880" y="97243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5630" cy="25273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270" y="92773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171450</xdr:colOff>
      <xdr:row>53</xdr:row>
      <xdr:rowOff>80645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5630" cy="25273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883031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171450</xdr:colOff>
      <xdr:row>50</xdr:row>
      <xdr:rowOff>136525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5630" cy="25273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3832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273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7936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48260</xdr:rowOff>
    </xdr:from>
    <xdr:to>
      <xdr:col>85</xdr:col>
      <xdr:colOff>126365</xdr:colOff>
      <xdr:row>57</xdr:row>
      <xdr:rowOff>97790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698345" y="8601710"/>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101600</xdr:rowOff>
    </xdr:from>
    <xdr:ext cx="534670" cy="25336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744700" y="9660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46,172</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97790</xdr:rowOff>
    </xdr:from>
    <xdr:to>
      <xdr:col>86</xdr:col>
      <xdr:colOff>25400</xdr:colOff>
      <xdr:row>57</xdr:row>
      <xdr:rowOff>97790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9657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163195</xdr:rowOff>
    </xdr:from>
    <xdr:ext cx="598805" cy="25273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744700" y="83813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282,356</a:t>
          </a:r>
          <a:endParaRPr kumimoji="1" lang="ja-JP" altLang="en-US" sz="1000" b="1">
            <a:latin typeface="ＭＳ Ｐゴシック"/>
          </a:endParaRPr>
        </a:p>
      </xdr:txBody>
    </xdr:sp>
    <xdr:clientData/>
  </xdr:oneCellAnchor>
  <xdr:twoCellAnchor>
    <xdr:from>
      <xdr:col>85</xdr:col>
      <xdr:colOff>38100</xdr:colOff>
      <xdr:row>51</xdr:row>
      <xdr:rowOff>48260</xdr:rowOff>
    </xdr:from>
    <xdr:to>
      <xdr:col>86</xdr:col>
      <xdr:colOff>25400</xdr:colOff>
      <xdr:row>51</xdr:row>
      <xdr:rowOff>48260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4445</xdr:rowOff>
    </xdr:from>
    <xdr:to>
      <xdr:col>85</xdr:col>
      <xdr:colOff>127000</xdr:colOff>
      <xdr:row>57</xdr:row>
      <xdr:rowOff>88265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938250" y="9563735"/>
          <a:ext cx="762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29210</xdr:rowOff>
    </xdr:from>
    <xdr:ext cx="534670" cy="252730"/>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744700" y="92532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5715</xdr:rowOff>
    </xdr:from>
    <xdr:to>
      <xdr:col>85</xdr:col>
      <xdr:colOff>171450</xdr:colOff>
      <xdr:row>56</xdr:row>
      <xdr:rowOff>106045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649450" y="939736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88265</xdr:rowOff>
    </xdr:from>
    <xdr:to>
      <xdr:col>81</xdr:col>
      <xdr:colOff>50800</xdr:colOff>
      <xdr:row>57</xdr:row>
      <xdr:rowOff>123190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144500" y="964755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61595</xdr:rowOff>
    </xdr:from>
    <xdr:to>
      <xdr:col>81</xdr:col>
      <xdr:colOff>101600</xdr:colOff>
      <xdr:row>56</xdr:row>
      <xdr:rowOff>161290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887450" y="9453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8890</xdr:rowOff>
    </xdr:from>
    <xdr:ext cx="534035" cy="25336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709015" y="92329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92075</xdr:rowOff>
    </xdr:from>
    <xdr:to>
      <xdr:col>76</xdr:col>
      <xdr:colOff>114300</xdr:colOff>
      <xdr:row>57</xdr:row>
      <xdr:rowOff>123190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344400" y="9483725"/>
          <a:ext cx="8001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74295</xdr:rowOff>
    </xdr:from>
    <xdr:to>
      <xdr:col>76</xdr:col>
      <xdr:colOff>165100</xdr:colOff>
      <xdr:row>57</xdr:row>
      <xdr:rowOff>5715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093700" y="9465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22225</xdr:rowOff>
    </xdr:from>
    <xdr:ext cx="534670" cy="25336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896215" y="9246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92075</xdr:rowOff>
    </xdr:from>
    <xdr:to>
      <xdr:col>71</xdr:col>
      <xdr:colOff>171450</xdr:colOff>
      <xdr:row>57</xdr:row>
      <xdr:rowOff>139065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1537950" y="9483725"/>
          <a:ext cx="80645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70485</xdr:rowOff>
    </xdr:from>
    <xdr:to>
      <xdr:col>72</xdr:col>
      <xdr:colOff>38100</xdr:colOff>
      <xdr:row>57</xdr:row>
      <xdr:rowOff>1905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299950" y="94621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161290</xdr:rowOff>
    </xdr:from>
    <xdr:ext cx="534035" cy="25273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02465" y="955294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96520</xdr:rowOff>
    </xdr:from>
    <xdr:to>
      <xdr:col>67</xdr:col>
      <xdr:colOff>101600</xdr:colOff>
      <xdr:row>57</xdr:row>
      <xdr:rowOff>28575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487150" y="94881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44450</xdr:rowOff>
    </xdr:from>
    <xdr:ext cx="534035"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08715" y="92684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61365"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66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61365"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66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122555</xdr:rowOff>
    </xdr:from>
    <xdr:to>
      <xdr:col>85</xdr:col>
      <xdr:colOff>171450</xdr:colOff>
      <xdr:row>57</xdr:row>
      <xdr:rowOff>53975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649450" y="95142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39370</xdr:rowOff>
    </xdr:from>
    <xdr:ext cx="534670" cy="25336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744700" y="94310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38735</xdr:rowOff>
    </xdr:from>
    <xdr:to>
      <xdr:col>81</xdr:col>
      <xdr:colOff>101600</xdr:colOff>
      <xdr:row>57</xdr:row>
      <xdr:rowOff>137795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887450" y="9598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128905</xdr:rowOff>
    </xdr:from>
    <xdr:ext cx="53403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09015" y="96881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73025</xdr:rowOff>
    </xdr:from>
    <xdr:to>
      <xdr:col>76</xdr:col>
      <xdr:colOff>165100</xdr:colOff>
      <xdr:row>58</xdr:row>
      <xdr:rowOff>5080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093700" y="9632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163830</xdr:rowOff>
    </xdr:from>
    <xdr:ext cx="534670" cy="25273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215" y="97231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41910</xdr:rowOff>
    </xdr:from>
    <xdr:to>
      <xdr:col>72</xdr:col>
      <xdr:colOff>38100</xdr:colOff>
      <xdr:row>56</xdr:row>
      <xdr:rowOff>141605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299950" y="94335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157480</xdr:rowOff>
    </xdr:from>
    <xdr:ext cx="53403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02465" y="92138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89535</xdr:rowOff>
    </xdr:from>
    <xdr:to>
      <xdr:col>67</xdr:col>
      <xdr:colOff>101600</xdr:colOff>
      <xdr:row>58</xdr:row>
      <xdr:rowOff>20955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487150" y="9648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12700</xdr:rowOff>
    </xdr:from>
    <xdr:ext cx="534035" cy="25273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08715" y="973963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8285" cy="25273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77880" y="132054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273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733405" y="128854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273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27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50800</xdr:rowOff>
    </xdr:from>
    <xdr:to>
      <xdr:col>85</xdr:col>
      <xdr:colOff>126365</xdr:colOff>
      <xdr:row>79</xdr:row>
      <xdr:rowOff>96520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698345" y="1178941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100330</xdr:rowOff>
    </xdr:from>
    <xdr:ext cx="249555" cy="25336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166370</xdr:rowOff>
    </xdr:from>
    <xdr:ext cx="598805" cy="25336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744700" y="115697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146,049</a:t>
          </a:r>
          <a:endParaRPr kumimoji="1" lang="ja-JP" altLang="en-US" sz="1000" b="1">
            <a:latin typeface="ＭＳ Ｐゴシック"/>
          </a:endParaRPr>
        </a:p>
      </xdr:txBody>
    </xdr:sp>
    <xdr:clientData/>
  </xdr:oneCellAnchor>
  <xdr:twoCellAnchor>
    <xdr:from>
      <xdr:col>85</xdr:col>
      <xdr:colOff>38100</xdr:colOff>
      <xdr:row>70</xdr:row>
      <xdr:rowOff>50800</xdr:rowOff>
    </xdr:from>
    <xdr:to>
      <xdr:col>86</xdr:col>
      <xdr:colOff>25400</xdr:colOff>
      <xdr:row>70</xdr:row>
      <xdr:rowOff>50800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1789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122555</xdr:rowOff>
    </xdr:from>
    <xdr:to>
      <xdr:col>85</xdr:col>
      <xdr:colOff>127000</xdr:colOff>
      <xdr:row>79</xdr:row>
      <xdr:rowOff>26670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938250" y="12867005"/>
          <a:ext cx="762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113665</xdr:rowOff>
    </xdr:from>
    <xdr:ext cx="534670" cy="25336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744700" y="130257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91440</xdr:rowOff>
    </xdr:from>
    <xdr:to>
      <xdr:col>85</xdr:col>
      <xdr:colOff>171450</xdr:colOff>
      <xdr:row>79</xdr:row>
      <xdr:rowOff>22860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649450" y="131711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86995</xdr:rowOff>
    </xdr:from>
    <xdr:to>
      <xdr:col>81</xdr:col>
      <xdr:colOff>50800</xdr:colOff>
      <xdr:row>76</xdr:row>
      <xdr:rowOff>122555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144500" y="1283144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88265</xdr:rowOff>
    </xdr:from>
    <xdr:to>
      <xdr:col>81</xdr:col>
      <xdr:colOff>101600</xdr:colOff>
      <xdr:row>79</xdr:row>
      <xdr:rowOff>19685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887450" y="13167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11430</xdr:rowOff>
    </xdr:from>
    <xdr:ext cx="534035" cy="25273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09015" y="132588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86995</xdr:rowOff>
    </xdr:from>
    <xdr:to>
      <xdr:col>76</xdr:col>
      <xdr:colOff>114300</xdr:colOff>
      <xdr:row>77</xdr:row>
      <xdr:rowOff>60325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344400" y="12831445"/>
          <a:ext cx="8001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74930</xdr:rowOff>
    </xdr:from>
    <xdr:to>
      <xdr:col>76</xdr:col>
      <xdr:colOff>165100</xdr:colOff>
      <xdr:row>79</xdr:row>
      <xdr:rowOff>6350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093700" y="13154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165735</xdr:rowOff>
    </xdr:from>
    <xdr:ext cx="534670" cy="25273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896215" y="132454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60325</xdr:rowOff>
    </xdr:from>
    <xdr:to>
      <xdr:col>71</xdr:col>
      <xdr:colOff>171450</xdr:colOff>
      <xdr:row>79</xdr:row>
      <xdr:rowOff>50800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1537950" y="12972415"/>
          <a:ext cx="80645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66675</xdr:rowOff>
    </xdr:from>
    <xdr:to>
      <xdr:col>72</xdr:col>
      <xdr:colOff>38100</xdr:colOff>
      <xdr:row>78</xdr:row>
      <xdr:rowOff>165735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99950" y="13146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157480</xdr:rowOff>
    </xdr:from>
    <xdr:ext cx="534035"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02465" y="132372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40005</xdr:rowOff>
    </xdr:from>
    <xdr:to>
      <xdr:col>67</xdr:col>
      <xdr:colOff>101600</xdr:colOff>
      <xdr:row>78</xdr:row>
      <xdr:rowOff>140335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87150" y="13119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155575</xdr:rowOff>
    </xdr:from>
    <xdr:ext cx="534035" cy="25273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08715" y="1290002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61365"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66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61365"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66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144780</xdr:rowOff>
    </xdr:from>
    <xdr:to>
      <xdr:col>85</xdr:col>
      <xdr:colOff>171450</xdr:colOff>
      <xdr:row>79</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649450" y="132245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70485</xdr:rowOff>
    </xdr:from>
    <xdr:ext cx="469900" cy="25273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744700" y="131502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73025</xdr:rowOff>
    </xdr:from>
    <xdr:to>
      <xdr:col>81</xdr:col>
      <xdr:colOff>101600</xdr:colOff>
      <xdr:row>77</xdr:row>
      <xdr:rowOff>4445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887450" y="12817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20320</xdr:rowOff>
    </xdr:from>
    <xdr:ext cx="534035"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09015" y="125971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37465</xdr:rowOff>
    </xdr:from>
    <xdr:to>
      <xdr:col>76</xdr:col>
      <xdr:colOff>165100</xdr:colOff>
      <xdr:row>76</xdr:row>
      <xdr:rowOff>136525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093700" y="12781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152400</xdr:rowOff>
    </xdr:from>
    <xdr:ext cx="53467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896215" y="12561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10795</xdr:rowOff>
    </xdr:from>
    <xdr:to>
      <xdr:col>72</xdr:col>
      <xdr:colOff>38100</xdr:colOff>
      <xdr:row>77</xdr:row>
      <xdr:rowOff>109855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99950" y="12922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126365</xdr:rowOff>
    </xdr:from>
    <xdr:ext cx="534035" cy="25273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02465" y="1270317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635</xdr:rowOff>
    </xdr:from>
    <xdr:to>
      <xdr:col>67</xdr:col>
      <xdr:colOff>101600</xdr:colOff>
      <xdr:row>79</xdr:row>
      <xdr:rowOff>99695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87150" y="13248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91440</xdr:rowOff>
    </xdr:from>
    <xdr:ext cx="469900" cy="25273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22050" y="133388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7788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171450</xdr:colOff>
      <xdr:row>99</xdr:row>
      <xdr:rowOff>99060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40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84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73340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2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273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6692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85725</xdr:rowOff>
    </xdr:from>
    <xdr:to>
      <xdr:col>85</xdr:col>
      <xdr:colOff>126365</xdr:colOff>
      <xdr:row>99</xdr:row>
      <xdr:rowOff>148590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698345" y="15177135"/>
          <a:ext cx="127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152400</xdr:rowOff>
    </xdr:from>
    <xdr:ext cx="534670"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4744700" y="1678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148590</xdr:rowOff>
    </xdr:from>
    <xdr:to>
      <xdr:col>86</xdr:col>
      <xdr:colOff>25400</xdr:colOff>
      <xdr:row>99</xdr:row>
      <xdr:rowOff>148590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611350" y="16779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33655</xdr:rowOff>
    </xdr:from>
    <xdr:ext cx="598805" cy="252730"/>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4744700" y="149574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172,811</a:t>
          </a:r>
          <a:endParaRPr kumimoji="1" lang="ja-JP" altLang="en-US" sz="1000" b="1">
            <a:latin typeface="ＭＳ Ｐゴシック"/>
          </a:endParaRPr>
        </a:p>
      </xdr:txBody>
    </xdr:sp>
    <xdr:clientData/>
  </xdr:oneCellAnchor>
  <xdr:twoCellAnchor>
    <xdr:from>
      <xdr:col>85</xdr:col>
      <xdr:colOff>38100</xdr:colOff>
      <xdr:row>90</xdr:row>
      <xdr:rowOff>85725</xdr:rowOff>
    </xdr:from>
    <xdr:to>
      <xdr:col>86</xdr:col>
      <xdr:colOff>25400</xdr:colOff>
      <xdr:row>90</xdr:row>
      <xdr:rowOff>85725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611350" y="15177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36195</xdr:rowOff>
    </xdr:from>
    <xdr:to>
      <xdr:col>85</xdr:col>
      <xdr:colOff>127000</xdr:colOff>
      <xdr:row>97</xdr:row>
      <xdr:rowOff>78105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938250" y="16323945"/>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163830</xdr:rowOff>
    </xdr:from>
    <xdr:ext cx="534670"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4744700" y="15937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140970</xdr:rowOff>
    </xdr:from>
    <xdr:to>
      <xdr:col>85</xdr:col>
      <xdr:colOff>171450</xdr:colOff>
      <xdr:row>96</xdr:row>
      <xdr:rowOff>71120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649450" y="16085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154940</xdr:rowOff>
    </xdr:from>
    <xdr:to>
      <xdr:col>81</xdr:col>
      <xdr:colOff>50800</xdr:colOff>
      <xdr:row>97</xdr:row>
      <xdr:rowOff>36195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144500" y="16271240"/>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144780</xdr:rowOff>
    </xdr:from>
    <xdr:to>
      <xdr:col>81</xdr:col>
      <xdr:colOff>101600</xdr:colOff>
      <xdr:row>96</xdr:row>
      <xdr:rowOff>74930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887450" y="1608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91440</xdr:rowOff>
    </xdr:from>
    <xdr:ext cx="53403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09015" y="15864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154940</xdr:rowOff>
    </xdr:from>
    <xdr:to>
      <xdr:col>76</xdr:col>
      <xdr:colOff>114300</xdr:colOff>
      <xdr:row>97</xdr:row>
      <xdr:rowOff>6985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344400" y="1627124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155575</xdr:rowOff>
    </xdr:from>
    <xdr:to>
      <xdr:col>76</xdr:col>
      <xdr:colOff>165100</xdr:colOff>
      <xdr:row>96</xdr:row>
      <xdr:rowOff>86360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0937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102235</xdr:rowOff>
    </xdr:from>
    <xdr:ext cx="534670"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8962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151130</xdr:rowOff>
    </xdr:from>
    <xdr:to>
      <xdr:col>71</xdr:col>
      <xdr:colOff>171450</xdr:colOff>
      <xdr:row>97</xdr:row>
      <xdr:rowOff>6985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1537950" y="16267430"/>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12065</xdr:rowOff>
    </xdr:from>
    <xdr:to>
      <xdr:col>72</xdr:col>
      <xdr:colOff>38100</xdr:colOff>
      <xdr:row>96</xdr:row>
      <xdr:rowOff>113665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299950" y="16128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130175</xdr:rowOff>
    </xdr:from>
    <xdr:ext cx="53403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465" y="15903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125095</xdr:rowOff>
    </xdr:from>
    <xdr:to>
      <xdr:col>67</xdr:col>
      <xdr:colOff>101600</xdr:colOff>
      <xdr:row>96</xdr:row>
      <xdr:rowOff>55245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148715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71755</xdr:rowOff>
    </xdr:from>
    <xdr:ext cx="53403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715" y="1584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6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66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27305</xdr:rowOff>
    </xdr:from>
    <xdr:to>
      <xdr:col>85</xdr:col>
      <xdr:colOff>171450</xdr:colOff>
      <xdr:row>97</xdr:row>
      <xdr:rowOff>128905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649450" y="163150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6350</xdr:rowOff>
    </xdr:from>
    <xdr:ext cx="534670" cy="2584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4744700" y="16294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156845</xdr:rowOff>
    </xdr:from>
    <xdr:to>
      <xdr:col>81</xdr:col>
      <xdr:colOff>101600</xdr:colOff>
      <xdr:row>97</xdr:row>
      <xdr:rowOff>86995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887450" y="162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78105</xdr:rowOff>
    </xdr:from>
    <xdr:ext cx="534035" cy="2584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709015" y="16365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103505</xdr:rowOff>
    </xdr:from>
    <xdr:to>
      <xdr:col>76</xdr:col>
      <xdr:colOff>165100</xdr:colOff>
      <xdr:row>97</xdr:row>
      <xdr:rowOff>33655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093700" y="162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24765</xdr:rowOff>
    </xdr:from>
    <xdr:ext cx="53467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896215" y="16312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127635</xdr:rowOff>
    </xdr:from>
    <xdr:to>
      <xdr:col>72</xdr:col>
      <xdr:colOff>38100</xdr:colOff>
      <xdr:row>97</xdr:row>
      <xdr:rowOff>57785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299950" y="16243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48895</xdr:rowOff>
    </xdr:from>
    <xdr:ext cx="53403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10246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100330</xdr:rowOff>
    </xdr:from>
    <xdr:to>
      <xdr:col>67</xdr:col>
      <xdr:colOff>101600</xdr:colOff>
      <xdr:row>97</xdr:row>
      <xdr:rowOff>30480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1487150" y="162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21590</xdr:rowOff>
    </xdr:from>
    <xdr:ext cx="53403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308715"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250" cy="2203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4401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8285" cy="25273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48380" y="64465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34925</xdr:rowOff>
    </xdr:from>
    <xdr:ext cx="377190" cy="25273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120110" y="6073775"/>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165100</xdr:rowOff>
    </xdr:from>
    <xdr:ext cx="377190" cy="25273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120110" y="570103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128270</xdr:rowOff>
    </xdr:from>
    <xdr:ext cx="377190" cy="25273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120110" y="532892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90805</xdr:rowOff>
    </xdr:from>
    <xdr:ext cx="377190" cy="25273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120110" y="4956175"/>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6725" cy="25273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048990" y="4583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5715</xdr:rowOff>
    </xdr:from>
    <xdr:to>
      <xdr:col>116</xdr:col>
      <xdr:colOff>62865</xdr:colOff>
      <xdr:row>39</xdr:row>
      <xdr:rowOff>43180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949795" y="520636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96520</xdr:rowOff>
    </xdr:from>
    <xdr:ext cx="249555" cy="25336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0002500" y="66382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121920</xdr:rowOff>
    </xdr:from>
    <xdr:ext cx="378460" cy="252730"/>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0002500" y="49872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115</xdr:col>
      <xdr:colOff>165100</xdr:colOff>
      <xdr:row>31</xdr:row>
      <xdr:rowOff>5715</xdr:rowOff>
    </xdr:from>
    <xdr:to>
      <xdr:col>116</xdr:col>
      <xdr:colOff>152400</xdr:colOff>
      <xdr:row>31</xdr:row>
      <xdr:rowOff>5715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881850" y="5206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43180</xdr:rowOff>
    </xdr:from>
    <xdr:to>
      <xdr:col>116</xdr:col>
      <xdr:colOff>63500</xdr:colOff>
      <xdr:row>39</xdr:row>
      <xdr:rowOff>43180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xdr:rowOff>
    </xdr:from>
    <xdr:ext cx="249555" cy="25273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0002500" y="6390640"/>
          <a:ext cx="2495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900900" y="6536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171450</xdr:colOff>
      <xdr:row>39</xdr:row>
      <xdr:rowOff>43180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60960</xdr:rowOff>
    </xdr:from>
    <xdr:to>
      <xdr:col>112</xdr:col>
      <xdr:colOff>38100</xdr:colOff>
      <xdr:row>38</xdr:row>
      <xdr:rowOff>160655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157950" y="6435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8255</xdr:rowOff>
    </xdr:from>
    <xdr:ext cx="313055" cy="25336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51905" y="6214745"/>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100330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345150" y="637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116840</xdr:rowOff>
    </xdr:from>
    <xdr:ext cx="313690" cy="25336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58155" y="61556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551400" y="6455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29210</xdr:rowOff>
    </xdr:from>
    <xdr:ext cx="313690" cy="25273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64405" y="62357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111125</xdr:rowOff>
    </xdr:from>
    <xdr:to>
      <xdr:col>98</xdr:col>
      <xdr:colOff>38100</xdr:colOff>
      <xdr:row>39</xdr:row>
      <xdr:rowOff>42545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6757650" y="64852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59055</xdr:rowOff>
    </xdr:from>
    <xdr:ext cx="313055"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51605" y="6265545"/>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61365"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24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140335</xdr:rowOff>
    </xdr:from>
    <xdr:ext cx="249555" cy="25273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0002500" y="651446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48920" cy="25273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084290" y="662622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48920" cy="25273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90540" y="662622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5273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487900" y="66262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8920" cy="25273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683990" y="662622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250" cy="2203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4401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285" cy="25273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248380" y="9053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8285" cy="25273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248380" y="7936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273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00025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273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0002500" y="889889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273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0002500" y="9122410"/>
          <a:ext cx="2495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273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29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273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29054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273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4879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273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8399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61365" cy="25336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224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273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0002500" y="90106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8920" cy="25273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08429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8920" cy="25273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29054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273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487900" y="892365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8920" cy="25273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68399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ea"/>
              <a:ea typeface="+mn-ea"/>
              <a:cs typeface="+mn-cs"/>
            </a:rPr>
            <a:t>　衛生費は，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ea"/>
              <a:ea typeface="+mn-ea"/>
              <a:cs typeface="+mn-cs"/>
            </a:rPr>
            <a:t>42,811</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低い金額で推移している。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ea"/>
              <a:ea typeface="+mn-ea"/>
              <a:cs typeface="+mn-cs"/>
            </a:rPr>
            <a:t>本町にごみ処理施設がなく，極力分別し，資源化していくという政策をとっているため</a:t>
          </a:r>
          <a:r>
            <a:rPr kumimoji="1" lang="ja-JP" altLang="en-US" sz="1100">
              <a:solidFill>
                <a:schemeClr val="dk1"/>
              </a:solidFill>
              <a:effectLst/>
              <a:latin typeface="+mn-ea"/>
              <a:ea typeface="+mn-ea"/>
              <a:cs typeface="+mn-cs"/>
            </a:rPr>
            <a:t>である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農林水産業費は、住民一人当たり87,579円となっており、前年度より38,635円増加している。主な要因は畜産クラスター事業に係る経費である。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商工費は，住民一人当たり</a:t>
          </a:r>
          <a:r>
            <a:rPr kumimoji="1" lang="en-US" altLang="ja-JP" sz="1100">
              <a:solidFill>
                <a:schemeClr val="dk1"/>
              </a:solidFill>
              <a:effectLst/>
              <a:latin typeface="+mn-ea"/>
              <a:ea typeface="+mn-ea"/>
              <a:cs typeface="+mn-cs"/>
            </a:rPr>
            <a:t>393,929</a:t>
          </a:r>
          <a:r>
            <a:rPr kumimoji="1" lang="ja-JP" altLang="ja-JP" sz="1100">
              <a:solidFill>
                <a:schemeClr val="dk1"/>
              </a:solidFill>
              <a:effectLst/>
              <a:latin typeface="+mn-ea"/>
              <a:ea typeface="+mn-ea"/>
              <a:cs typeface="+mn-cs"/>
            </a:rPr>
            <a:t>円となって</a:t>
          </a:r>
          <a:r>
            <a:rPr kumimoji="1" lang="ja-JP" altLang="ja-JP" sz="1100">
              <a:solidFill>
                <a:schemeClr val="dk1"/>
              </a:solidFill>
              <a:effectLst/>
              <a:latin typeface="+mn-lt"/>
              <a:ea typeface="+mn-ea"/>
              <a:cs typeface="+mn-cs"/>
            </a:rPr>
            <a:t>おり，</a:t>
          </a:r>
          <a:r>
            <a:rPr kumimoji="1" lang="ja-JP" altLang="ja-JP" sz="1100">
              <a:solidFill>
                <a:schemeClr val="dk1"/>
              </a:solidFill>
              <a:effectLst/>
              <a:latin typeface="+mn-ea"/>
              <a:ea typeface="+mn-ea"/>
              <a:cs typeface="+mn-cs"/>
            </a:rPr>
            <a:t>類似団体内順位は</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位の水準となっている。主な要因はふるさと納税促進事業に係る経費である。同事業を推進した結果，充当可能基金の増等の財政健全化が図られることとなった。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a:t>
          </a:r>
          <a:r>
            <a:rPr kumimoji="1" lang="ja-JP" altLang="en-US" sz="1100">
              <a:solidFill>
                <a:schemeClr val="dk1"/>
              </a:solidFill>
              <a:effectLst/>
              <a:latin typeface="+mn-ea"/>
              <a:ea typeface="+mn-ea"/>
              <a:cs typeface="+mn-cs"/>
            </a:rPr>
            <a:t>選定</a:t>
          </a:r>
          <a:r>
            <a:rPr kumimoji="1" lang="ja-JP" altLang="ja-JP" sz="1100">
              <a:solidFill>
                <a:schemeClr val="dk1"/>
              </a:solidFill>
              <a:effectLst/>
              <a:latin typeface="+mn-ea"/>
              <a:ea typeface="+mn-ea"/>
              <a:cs typeface="+mn-cs"/>
            </a:rPr>
            <a:t>を</a:t>
          </a:r>
          <a:r>
            <a:rPr kumimoji="1" lang="ja-JP" altLang="en-US" sz="1100">
              <a:solidFill>
                <a:schemeClr val="dk1"/>
              </a:solidFill>
              <a:effectLst/>
              <a:latin typeface="+mn-ea"/>
              <a:ea typeface="+mn-ea"/>
              <a:cs typeface="+mn-cs"/>
            </a:rPr>
            <a:t>どのよう</a:t>
          </a:r>
          <a:r>
            <a:rPr kumimoji="1" lang="ja-JP" altLang="ja-JP" sz="1100">
              <a:solidFill>
                <a:schemeClr val="dk1"/>
              </a:solidFill>
              <a:effectLst/>
              <a:latin typeface="+mn-ea"/>
              <a:ea typeface="+mn-ea"/>
              <a:cs typeface="+mn-cs"/>
            </a:rPr>
            <a:t>に行っていくか</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が課題と</a:t>
          </a:r>
          <a:r>
            <a:rPr kumimoji="1" lang="ja-JP" altLang="en-US" sz="1100">
              <a:solidFill>
                <a:schemeClr val="dk1"/>
              </a:solidFill>
              <a:effectLst/>
              <a:latin typeface="+mn-ea"/>
              <a:ea typeface="+mn-ea"/>
              <a:cs typeface="+mn-cs"/>
            </a:rPr>
            <a:t>なる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土木費は，住民一人当たり</a:t>
          </a:r>
          <a:r>
            <a:rPr kumimoji="1" lang="en-US" altLang="ja-JP" sz="1100">
              <a:solidFill>
                <a:schemeClr val="dk1"/>
              </a:solidFill>
              <a:effectLst/>
              <a:latin typeface="+mn-ea"/>
              <a:ea typeface="+mn-ea"/>
              <a:cs typeface="+mn-cs"/>
            </a:rPr>
            <a:t>49,919</a:t>
          </a:r>
          <a:r>
            <a:rPr kumimoji="1" lang="ja-JP" altLang="ja-JP" sz="1100">
              <a:solidFill>
                <a:schemeClr val="dk1"/>
              </a:solidFill>
              <a:effectLst/>
              <a:latin typeface="+mn-ea"/>
              <a:ea typeface="+mn-ea"/>
              <a:cs typeface="+mn-cs"/>
            </a:rPr>
            <a:t>円と対前年度比で5</a:t>
          </a:r>
          <a:r>
            <a:rPr kumimoji="1" lang="en-US" altLang="ja-JP" sz="1100">
              <a:solidFill>
                <a:schemeClr val="dk1"/>
              </a:solidFill>
              <a:effectLst/>
              <a:latin typeface="+mn-ea"/>
              <a:ea typeface="+mn-ea"/>
              <a:cs typeface="+mn-cs"/>
            </a:rPr>
            <a:t>,700</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となっ</a:t>
          </a:r>
          <a:r>
            <a:rPr kumimoji="1" lang="ja-JP" altLang="en-US" sz="1100">
              <a:solidFill>
                <a:schemeClr val="dk1"/>
              </a:solidFill>
              <a:effectLst/>
              <a:latin typeface="+mn-ea"/>
              <a:ea typeface="+mn-ea"/>
              <a:cs typeface="+mn-cs"/>
            </a:rPr>
            <a:t>たが，類似団体と比較して低い値で推移している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この影響もあり，公債費についても類似団体よりも低い値で推移しているが，</a:t>
          </a:r>
          <a:r>
            <a:rPr lang="ja-JP" altLang="ja-JP" sz="1100">
              <a:solidFill>
                <a:schemeClr val="dk1"/>
              </a:solidFill>
              <a:effectLst/>
              <a:latin typeface="+mn-ea"/>
              <a:ea typeface="+mn-ea"/>
              <a:cs typeface="+mn-cs"/>
            </a:rPr>
            <a:t>今後</a:t>
          </a:r>
          <a:r>
            <a:rPr lang="ja-JP" altLang="en-US" sz="1100">
              <a:solidFill>
                <a:schemeClr val="dk1"/>
              </a:solidFill>
              <a:effectLst/>
              <a:latin typeface="+mn-ea"/>
              <a:ea typeface="+mn-ea"/>
              <a:cs typeface="+mn-cs"/>
            </a:rPr>
            <a:t>も</a:t>
          </a:r>
          <a:r>
            <a:rPr lang="ja-JP" altLang="ja-JP" sz="1100">
              <a:solidFill>
                <a:schemeClr val="dk1"/>
              </a:solidFill>
              <a:effectLst/>
              <a:latin typeface="+mn-ea"/>
              <a:ea typeface="+mn-ea"/>
              <a:cs typeface="+mn-cs"/>
            </a:rPr>
            <a:t>公債費抑制を</a:t>
          </a:r>
          <a:r>
            <a:rPr lang="ja-JP" altLang="en-US" sz="1100">
              <a:solidFill>
                <a:schemeClr val="dk1"/>
              </a:solidFill>
              <a:effectLst/>
              <a:latin typeface="+mn-ea"/>
              <a:ea typeface="+mn-ea"/>
              <a:cs typeface="+mn-cs"/>
            </a:rPr>
            <a:t>行うこと</a:t>
          </a:r>
          <a:r>
            <a:rPr lang="ja-JP" altLang="ja-JP" sz="1100">
              <a:solidFill>
                <a:schemeClr val="dk1"/>
              </a:solidFill>
              <a:effectLst/>
              <a:latin typeface="+mn-ea"/>
              <a:ea typeface="+mn-ea"/>
              <a:cs typeface="+mn-cs"/>
            </a:rPr>
            <a:t>考えると事業選択が重要となってくる。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実質単年度収支は0</a:t>
          </a:r>
          <a:r>
            <a:rPr kumimoji="1" lang="en-US" altLang="ja-JP" sz="1100">
              <a:solidFill>
                <a:schemeClr val="dk1"/>
              </a:solidFill>
              <a:effectLst/>
              <a:latin typeface="+mn-ea"/>
              <a:ea typeface="+mn-ea"/>
              <a:cs typeface="+mn-cs"/>
            </a:rPr>
            <a:t>.60</a:t>
          </a:r>
          <a:r>
            <a:rPr kumimoji="1" lang="ja-JP" altLang="en-US" sz="1100">
              <a:solidFill>
                <a:schemeClr val="dk1"/>
              </a:solidFill>
              <a:effectLst/>
              <a:latin typeface="+mn-ea"/>
              <a:ea typeface="+mn-ea"/>
              <a:cs typeface="+mn-cs"/>
            </a:rPr>
            <a:t>ポイント減少し，令和5年度の実質単年度収支は赤字となり，</a:t>
          </a:r>
          <a:r>
            <a:rPr kumimoji="1" lang="ja-JP" altLang="ja-JP" sz="1100">
              <a:solidFill>
                <a:schemeClr val="dk1"/>
              </a:solidFill>
              <a:effectLst/>
              <a:latin typeface="+mn-ea"/>
              <a:ea typeface="+mn-ea"/>
              <a:cs typeface="+mn-cs"/>
            </a:rPr>
            <a:t>財政調整基金残高も0</a:t>
          </a:r>
          <a:r>
            <a:rPr kumimoji="1" lang="en-US" altLang="ja-JP" sz="1100">
              <a:solidFill>
                <a:schemeClr val="dk1"/>
              </a:solidFill>
              <a:effectLst/>
              <a:latin typeface="+mn-ea"/>
              <a:ea typeface="+mn-ea"/>
              <a:cs typeface="+mn-cs"/>
            </a:rPr>
            <a:t>.42</a:t>
          </a:r>
          <a:r>
            <a:rPr kumimoji="1" lang="ja-JP" altLang="ja-JP" sz="1100">
              <a:solidFill>
                <a:schemeClr val="dk1"/>
              </a:solidFill>
              <a:effectLst/>
              <a:latin typeface="+mn-ea"/>
              <a:ea typeface="+mn-ea"/>
              <a:cs typeface="+mn-cs"/>
            </a:rPr>
            <a:t>ポイント減少した。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今後の公共施設の老朽化対策や扶助費の増加等を想定し，より一層，財政の健全化に努める。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全会計で黒字を計上しているが，全会計合算の標準財政規模比は令和４年度の</a:t>
          </a:r>
          <a:r>
            <a:rPr kumimoji="1" lang="en-US" altLang="ja-JP" sz="1100">
              <a:solidFill>
                <a:schemeClr val="dk1"/>
              </a:solidFill>
              <a:effectLst/>
              <a:latin typeface="+mn-ea"/>
              <a:ea typeface="+mn-ea"/>
              <a:cs typeface="+mn-cs"/>
            </a:rPr>
            <a:t>24.01</a:t>
          </a:r>
          <a:r>
            <a:rPr kumimoji="1" lang="ja-JP" altLang="ja-JP" sz="1100">
              <a:solidFill>
                <a:schemeClr val="dk1"/>
              </a:solidFill>
              <a:effectLst/>
              <a:latin typeface="+mn-ea"/>
              <a:ea typeface="+mn-ea"/>
              <a:cs typeface="+mn-cs"/>
            </a:rPr>
            <a:t>％から令和５年度の</a:t>
          </a:r>
          <a:r>
            <a:rPr kumimoji="1" lang="en-US" altLang="ja-JP" sz="1100">
              <a:solidFill>
                <a:schemeClr val="dk1"/>
              </a:solidFill>
              <a:effectLst/>
              <a:latin typeface="+mn-ea"/>
              <a:ea typeface="+mn-ea"/>
              <a:cs typeface="+mn-cs"/>
            </a:rPr>
            <a:t>22.93%</a:t>
          </a:r>
          <a:r>
            <a:rPr kumimoji="1" lang="ja-JP" altLang="ja-JP" sz="1100">
              <a:solidFill>
                <a:schemeClr val="dk1"/>
              </a:solidFill>
              <a:effectLst/>
              <a:latin typeface="+mn-ea"/>
              <a:ea typeface="+mn-ea"/>
              <a:cs typeface="+mn-cs"/>
            </a:rPr>
            <a:t>と1</a:t>
          </a:r>
          <a:r>
            <a:rPr kumimoji="1" lang="en-US" altLang="ja-JP" sz="1100">
              <a:solidFill>
                <a:schemeClr val="dk1"/>
              </a:solidFill>
              <a:effectLst/>
              <a:latin typeface="+mn-ea"/>
              <a:ea typeface="+mn-ea"/>
              <a:cs typeface="+mn-cs"/>
            </a:rPr>
            <a:t>.08</a:t>
          </a:r>
          <a:r>
            <a:rPr kumimoji="1" lang="ja-JP" altLang="ja-JP" sz="1100">
              <a:solidFill>
                <a:schemeClr val="dk1"/>
              </a:solidFill>
              <a:effectLst/>
              <a:latin typeface="+mn-ea"/>
              <a:ea typeface="+mn-ea"/>
              <a:cs typeface="+mn-cs"/>
            </a:rPr>
            <a:t>ポイント減少した。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黒字の構成割合が比較的大きい水道事業会計は，普通建設事業費を最小限に留め，企業債の発行を抑制するなど，財政健全化に取り組んできた成果で</a:t>
          </a:r>
          <a:r>
            <a:rPr kumimoji="1" lang="ja-JP" altLang="en-US" sz="1100">
              <a:solidFill>
                <a:schemeClr val="dk1"/>
              </a:solidFill>
              <a:effectLst/>
              <a:latin typeface="+mn-ea"/>
              <a:ea typeface="+mn-ea"/>
              <a:cs typeface="+mn-cs"/>
            </a:rPr>
            <a:t>あり，</a:t>
          </a:r>
          <a:r>
            <a:rPr kumimoji="1" lang="ja-JP" altLang="ja-JP" sz="1100">
              <a:solidFill>
                <a:schemeClr val="dk1"/>
              </a:solidFill>
              <a:effectLst/>
              <a:latin typeface="+mn-ea"/>
              <a:ea typeface="+mn-ea"/>
              <a:cs typeface="+mn-cs"/>
            </a:rPr>
            <a:t>過去５年間の推移としては減少傾向にあ</a:t>
          </a:r>
          <a:r>
            <a:rPr kumimoji="1" lang="ja-JP" altLang="en-US" sz="1100">
              <a:solidFill>
                <a:schemeClr val="dk1"/>
              </a:solidFill>
              <a:effectLst/>
              <a:latin typeface="+mn-ea"/>
              <a:ea typeface="+mn-ea"/>
              <a:cs typeface="+mn-cs"/>
            </a:rPr>
            <a:t>ったが，令和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年度には増加に転じている。</a:t>
          </a:r>
          <a:r>
            <a:rPr kumimoji="1" lang="ja-JP" altLang="ja-JP" sz="1100">
              <a:solidFill>
                <a:schemeClr val="dk1"/>
              </a:solidFill>
              <a:effectLst/>
              <a:latin typeface="+mn-ea"/>
              <a:ea typeface="+mn-ea"/>
              <a:cs typeface="+mn-cs"/>
            </a:rPr>
            <a:t>引き続き支出の効率化を図る。</a:t>
          </a:r>
          <a:endParaRPr lang="ja-JP" altLang="ja-JP" sz="1100">
            <a:effectLst/>
            <a:latin typeface="+mn-ea"/>
            <a:ea typeface="+mn-ea"/>
          </a:endParaRPr>
        </a:p>
        <a:p>
          <a:r>
            <a:rPr kumimoji="1" lang="ja-JP" altLang="ja-JP" sz="1100">
              <a:solidFill>
                <a:schemeClr val="dk1"/>
              </a:solidFill>
              <a:effectLst/>
              <a:latin typeface="+mn-ea"/>
              <a:ea typeface="+mn-ea"/>
              <a:cs typeface="+mn-cs"/>
            </a:rPr>
            <a:t>　国民健康保険事業特別会計については，新制度により平成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年４月から鹿児島県と共同で運営しているが，引き続き，特定健康診査受診率の向上や特定保健指導等の対策を図り，財政健全化に努める。</a:t>
          </a:r>
          <a:endParaRPr lang="ja-JP" altLang="ja-JP" sz="1100">
            <a:effectLst/>
            <a:latin typeface="+mn-ea"/>
            <a:ea typeface="+mn-ea"/>
          </a:endParaRPr>
        </a:p>
        <a:p>
          <a:r>
            <a:rPr kumimoji="1" lang="ja-JP" altLang="ja-JP" sz="1100">
              <a:solidFill>
                <a:schemeClr val="dk1"/>
              </a:solidFill>
              <a:effectLst/>
              <a:latin typeface="+mn-ea"/>
              <a:ea typeface="+mn-ea"/>
              <a:cs typeface="+mn-cs"/>
            </a:rPr>
            <a:t>　一般会計は，対前年比で，2</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している。今後も公共施設の老朽化対策等の投資的経費が見込まれるため，より一層，財政の効率化を図る必要がある。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83" t="s">
        <v>134</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3.5" x14ac:dyDescent="0.2">
      <c r="B2" s="3" t="s">
        <v>135</v>
      </c>
      <c r="C2" s="3"/>
      <c r="D2" s="10"/>
    </row>
    <row r="3" spans="1:119" ht="18.75" customHeight="1" x14ac:dyDescent="0.2">
      <c r="A3" s="2"/>
      <c r="B3" s="417" t="s">
        <v>136</v>
      </c>
      <c r="C3" s="418"/>
      <c r="D3" s="418"/>
      <c r="E3" s="419"/>
      <c r="F3" s="419"/>
      <c r="G3" s="419"/>
      <c r="H3" s="419"/>
      <c r="I3" s="419"/>
      <c r="J3" s="419"/>
      <c r="K3" s="419"/>
      <c r="L3" s="419" t="s">
        <v>141</v>
      </c>
      <c r="M3" s="419"/>
      <c r="N3" s="419"/>
      <c r="O3" s="419"/>
      <c r="P3" s="419"/>
      <c r="Q3" s="419"/>
      <c r="R3" s="425"/>
      <c r="S3" s="425"/>
      <c r="T3" s="425"/>
      <c r="U3" s="425"/>
      <c r="V3" s="426"/>
      <c r="W3" s="430" t="s">
        <v>143</v>
      </c>
      <c r="X3" s="431"/>
      <c r="Y3" s="431"/>
      <c r="Z3" s="431"/>
      <c r="AA3" s="431"/>
      <c r="AB3" s="418"/>
      <c r="AC3" s="425" t="s">
        <v>144</v>
      </c>
      <c r="AD3" s="431"/>
      <c r="AE3" s="431"/>
      <c r="AF3" s="431"/>
      <c r="AG3" s="431"/>
      <c r="AH3" s="431"/>
      <c r="AI3" s="431"/>
      <c r="AJ3" s="431"/>
      <c r="AK3" s="431"/>
      <c r="AL3" s="435"/>
      <c r="AM3" s="430" t="s">
        <v>147</v>
      </c>
      <c r="AN3" s="431"/>
      <c r="AO3" s="431"/>
      <c r="AP3" s="431"/>
      <c r="AQ3" s="431"/>
      <c r="AR3" s="431"/>
      <c r="AS3" s="431"/>
      <c r="AT3" s="431"/>
      <c r="AU3" s="431"/>
      <c r="AV3" s="431"/>
      <c r="AW3" s="431"/>
      <c r="AX3" s="435"/>
      <c r="AY3" s="458" t="s">
        <v>8</v>
      </c>
      <c r="AZ3" s="459"/>
      <c r="BA3" s="459"/>
      <c r="BB3" s="459"/>
      <c r="BC3" s="459"/>
      <c r="BD3" s="459"/>
      <c r="BE3" s="459"/>
      <c r="BF3" s="459"/>
      <c r="BG3" s="459"/>
      <c r="BH3" s="459"/>
      <c r="BI3" s="459"/>
      <c r="BJ3" s="459"/>
      <c r="BK3" s="459"/>
      <c r="BL3" s="459"/>
      <c r="BM3" s="584"/>
      <c r="BN3" s="430" t="s">
        <v>151</v>
      </c>
      <c r="BO3" s="431"/>
      <c r="BP3" s="431"/>
      <c r="BQ3" s="431"/>
      <c r="BR3" s="431"/>
      <c r="BS3" s="431"/>
      <c r="BT3" s="431"/>
      <c r="BU3" s="435"/>
      <c r="BV3" s="430" t="s">
        <v>15</v>
      </c>
      <c r="BW3" s="431"/>
      <c r="BX3" s="431"/>
      <c r="BY3" s="431"/>
      <c r="BZ3" s="431"/>
      <c r="CA3" s="431"/>
      <c r="CB3" s="431"/>
      <c r="CC3" s="435"/>
      <c r="CD3" s="458" t="s">
        <v>8</v>
      </c>
      <c r="CE3" s="459"/>
      <c r="CF3" s="459"/>
      <c r="CG3" s="459"/>
      <c r="CH3" s="459"/>
      <c r="CI3" s="459"/>
      <c r="CJ3" s="459"/>
      <c r="CK3" s="459"/>
      <c r="CL3" s="459"/>
      <c r="CM3" s="459"/>
      <c r="CN3" s="459"/>
      <c r="CO3" s="459"/>
      <c r="CP3" s="459"/>
      <c r="CQ3" s="459"/>
      <c r="CR3" s="459"/>
      <c r="CS3" s="584"/>
      <c r="CT3" s="430" t="s">
        <v>152</v>
      </c>
      <c r="CU3" s="431"/>
      <c r="CV3" s="431"/>
      <c r="CW3" s="431"/>
      <c r="CX3" s="431"/>
      <c r="CY3" s="431"/>
      <c r="CZ3" s="431"/>
      <c r="DA3" s="435"/>
      <c r="DB3" s="430" t="s">
        <v>155</v>
      </c>
      <c r="DC3" s="431"/>
      <c r="DD3" s="431"/>
      <c r="DE3" s="431"/>
      <c r="DF3" s="431"/>
      <c r="DG3" s="431"/>
      <c r="DH3" s="431"/>
      <c r="DI3" s="435"/>
    </row>
    <row r="4" spans="1:119" ht="18.75" customHeight="1" x14ac:dyDescent="0.2">
      <c r="A4" s="2"/>
      <c r="B4" s="420"/>
      <c r="C4" s="421"/>
      <c r="D4" s="421"/>
      <c r="E4" s="422"/>
      <c r="F4" s="422"/>
      <c r="G4" s="422"/>
      <c r="H4" s="422"/>
      <c r="I4" s="422"/>
      <c r="J4" s="422"/>
      <c r="K4" s="422"/>
      <c r="L4" s="422"/>
      <c r="M4" s="422"/>
      <c r="N4" s="422"/>
      <c r="O4" s="422"/>
      <c r="P4" s="422"/>
      <c r="Q4" s="422"/>
      <c r="R4" s="427"/>
      <c r="S4" s="427"/>
      <c r="T4" s="427"/>
      <c r="U4" s="427"/>
      <c r="V4" s="428"/>
      <c r="W4" s="432"/>
      <c r="X4" s="433"/>
      <c r="Y4" s="433"/>
      <c r="Z4" s="433"/>
      <c r="AA4" s="433"/>
      <c r="AB4" s="421"/>
      <c r="AC4" s="427"/>
      <c r="AD4" s="433"/>
      <c r="AE4" s="433"/>
      <c r="AF4" s="433"/>
      <c r="AG4" s="433"/>
      <c r="AH4" s="433"/>
      <c r="AI4" s="433"/>
      <c r="AJ4" s="433"/>
      <c r="AK4" s="433"/>
      <c r="AL4" s="436"/>
      <c r="AM4" s="434"/>
      <c r="AN4" s="381"/>
      <c r="AO4" s="381"/>
      <c r="AP4" s="381"/>
      <c r="AQ4" s="381"/>
      <c r="AR4" s="381"/>
      <c r="AS4" s="381"/>
      <c r="AT4" s="381"/>
      <c r="AU4" s="381"/>
      <c r="AV4" s="381"/>
      <c r="AW4" s="381"/>
      <c r="AX4" s="437"/>
      <c r="AY4" s="413" t="s">
        <v>156</v>
      </c>
      <c r="AZ4" s="414"/>
      <c r="BA4" s="414"/>
      <c r="BB4" s="414"/>
      <c r="BC4" s="414"/>
      <c r="BD4" s="414"/>
      <c r="BE4" s="414"/>
      <c r="BF4" s="414"/>
      <c r="BG4" s="414"/>
      <c r="BH4" s="414"/>
      <c r="BI4" s="414"/>
      <c r="BJ4" s="414"/>
      <c r="BK4" s="414"/>
      <c r="BL4" s="414"/>
      <c r="BM4" s="415"/>
      <c r="BN4" s="374">
        <v>13662213</v>
      </c>
      <c r="BO4" s="375"/>
      <c r="BP4" s="375"/>
      <c r="BQ4" s="375"/>
      <c r="BR4" s="375"/>
      <c r="BS4" s="375"/>
      <c r="BT4" s="375"/>
      <c r="BU4" s="376"/>
      <c r="BV4" s="374">
        <v>13243497</v>
      </c>
      <c r="BW4" s="375"/>
      <c r="BX4" s="375"/>
      <c r="BY4" s="375"/>
      <c r="BZ4" s="375"/>
      <c r="CA4" s="375"/>
      <c r="CB4" s="375"/>
      <c r="CC4" s="376"/>
      <c r="CD4" s="551" t="s">
        <v>158</v>
      </c>
      <c r="CE4" s="552"/>
      <c r="CF4" s="552"/>
      <c r="CG4" s="552"/>
      <c r="CH4" s="552"/>
      <c r="CI4" s="552"/>
      <c r="CJ4" s="552"/>
      <c r="CK4" s="552"/>
      <c r="CL4" s="552"/>
      <c r="CM4" s="552"/>
      <c r="CN4" s="552"/>
      <c r="CO4" s="552"/>
      <c r="CP4" s="552"/>
      <c r="CQ4" s="552"/>
      <c r="CR4" s="552"/>
      <c r="CS4" s="553"/>
      <c r="CT4" s="585">
        <v>8.3000000000000007</v>
      </c>
      <c r="CU4" s="586"/>
      <c r="CV4" s="586"/>
      <c r="CW4" s="586"/>
      <c r="CX4" s="586"/>
      <c r="CY4" s="586"/>
      <c r="CZ4" s="586"/>
      <c r="DA4" s="587"/>
      <c r="DB4" s="585">
        <v>10.5</v>
      </c>
      <c r="DC4" s="586"/>
      <c r="DD4" s="586"/>
      <c r="DE4" s="586"/>
      <c r="DF4" s="586"/>
      <c r="DG4" s="586"/>
      <c r="DH4" s="586"/>
      <c r="DI4" s="587"/>
    </row>
    <row r="5" spans="1:119" ht="18.75" customHeight="1" x14ac:dyDescent="0.2">
      <c r="A5" s="2"/>
      <c r="B5" s="423"/>
      <c r="C5" s="382"/>
      <c r="D5" s="382"/>
      <c r="E5" s="424"/>
      <c r="F5" s="424"/>
      <c r="G5" s="424"/>
      <c r="H5" s="424"/>
      <c r="I5" s="424"/>
      <c r="J5" s="424"/>
      <c r="K5" s="424"/>
      <c r="L5" s="424"/>
      <c r="M5" s="424"/>
      <c r="N5" s="424"/>
      <c r="O5" s="424"/>
      <c r="P5" s="424"/>
      <c r="Q5" s="424"/>
      <c r="R5" s="380"/>
      <c r="S5" s="380"/>
      <c r="T5" s="380"/>
      <c r="U5" s="380"/>
      <c r="V5" s="429"/>
      <c r="W5" s="434"/>
      <c r="X5" s="381"/>
      <c r="Y5" s="381"/>
      <c r="Z5" s="381"/>
      <c r="AA5" s="381"/>
      <c r="AB5" s="382"/>
      <c r="AC5" s="380"/>
      <c r="AD5" s="381"/>
      <c r="AE5" s="381"/>
      <c r="AF5" s="381"/>
      <c r="AG5" s="381"/>
      <c r="AH5" s="381"/>
      <c r="AI5" s="381"/>
      <c r="AJ5" s="381"/>
      <c r="AK5" s="381"/>
      <c r="AL5" s="437"/>
      <c r="AM5" s="522" t="s">
        <v>159</v>
      </c>
      <c r="AN5" s="407"/>
      <c r="AO5" s="407"/>
      <c r="AP5" s="407"/>
      <c r="AQ5" s="407"/>
      <c r="AR5" s="407"/>
      <c r="AS5" s="407"/>
      <c r="AT5" s="408"/>
      <c r="AU5" s="523" t="s">
        <v>68</v>
      </c>
      <c r="AV5" s="524"/>
      <c r="AW5" s="524"/>
      <c r="AX5" s="524"/>
      <c r="AY5" s="496" t="s">
        <v>148</v>
      </c>
      <c r="AZ5" s="497"/>
      <c r="BA5" s="497"/>
      <c r="BB5" s="497"/>
      <c r="BC5" s="497"/>
      <c r="BD5" s="497"/>
      <c r="BE5" s="497"/>
      <c r="BF5" s="497"/>
      <c r="BG5" s="497"/>
      <c r="BH5" s="497"/>
      <c r="BI5" s="497"/>
      <c r="BJ5" s="497"/>
      <c r="BK5" s="497"/>
      <c r="BL5" s="497"/>
      <c r="BM5" s="498"/>
      <c r="BN5" s="368">
        <v>13211212</v>
      </c>
      <c r="BO5" s="369"/>
      <c r="BP5" s="369"/>
      <c r="BQ5" s="369"/>
      <c r="BR5" s="369"/>
      <c r="BS5" s="369"/>
      <c r="BT5" s="369"/>
      <c r="BU5" s="370"/>
      <c r="BV5" s="368">
        <v>12743584</v>
      </c>
      <c r="BW5" s="369"/>
      <c r="BX5" s="369"/>
      <c r="BY5" s="369"/>
      <c r="BZ5" s="369"/>
      <c r="CA5" s="369"/>
      <c r="CB5" s="369"/>
      <c r="CC5" s="370"/>
      <c r="CD5" s="504" t="s">
        <v>161</v>
      </c>
      <c r="CE5" s="474"/>
      <c r="CF5" s="474"/>
      <c r="CG5" s="474"/>
      <c r="CH5" s="474"/>
      <c r="CI5" s="474"/>
      <c r="CJ5" s="474"/>
      <c r="CK5" s="474"/>
      <c r="CL5" s="474"/>
      <c r="CM5" s="474"/>
      <c r="CN5" s="474"/>
      <c r="CO5" s="474"/>
      <c r="CP5" s="474"/>
      <c r="CQ5" s="474"/>
      <c r="CR5" s="474"/>
      <c r="CS5" s="505"/>
      <c r="CT5" s="356">
        <v>84.3</v>
      </c>
      <c r="CU5" s="357"/>
      <c r="CV5" s="357"/>
      <c r="CW5" s="357"/>
      <c r="CX5" s="357"/>
      <c r="CY5" s="357"/>
      <c r="CZ5" s="357"/>
      <c r="DA5" s="358"/>
      <c r="DB5" s="356">
        <v>81.2</v>
      </c>
      <c r="DC5" s="357"/>
      <c r="DD5" s="357"/>
      <c r="DE5" s="357"/>
      <c r="DF5" s="357"/>
      <c r="DG5" s="357"/>
      <c r="DH5" s="357"/>
      <c r="DI5" s="358"/>
    </row>
    <row r="6" spans="1:119" ht="18.75" customHeight="1" x14ac:dyDescent="0.2">
      <c r="A6" s="2"/>
      <c r="B6" s="438" t="s">
        <v>162</v>
      </c>
      <c r="C6" s="379"/>
      <c r="D6" s="379"/>
      <c r="E6" s="439"/>
      <c r="F6" s="439"/>
      <c r="G6" s="439"/>
      <c r="H6" s="439"/>
      <c r="I6" s="439"/>
      <c r="J6" s="439"/>
      <c r="K6" s="439"/>
      <c r="L6" s="439" t="s">
        <v>165</v>
      </c>
      <c r="M6" s="439"/>
      <c r="N6" s="439"/>
      <c r="O6" s="439"/>
      <c r="P6" s="439"/>
      <c r="Q6" s="439"/>
      <c r="R6" s="377"/>
      <c r="S6" s="377"/>
      <c r="T6" s="377"/>
      <c r="U6" s="377"/>
      <c r="V6" s="443"/>
      <c r="W6" s="446" t="s">
        <v>167</v>
      </c>
      <c r="X6" s="378"/>
      <c r="Y6" s="378"/>
      <c r="Z6" s="378"/>
      <c r="AA6" s="378"/>
      <c r="AB6" s="379"/>
      <c r="AC6" s="449" t="s">
        <v>168</v>
      </c>
      <c r="AD6" s="450"/>
      <c r="AE6" s="450"/>
      <c r="AF6" s="450"/>
      <c r="AG6" s="450"/>
      <c r="AH6" s="450"/>
      <c r="AI6" s="450"/>
      <c r="AJ6" s="450"/>
      <c r="AK6" s="450"/>
      <c r="AL6" s="451"/>
      <c r="AM6" s="522" t="s">
        <v>72</v>
      </c>
      <c r="AN6" s="407"/>
      <c r="AO6" s="407"/>
      <c r="AP6" s="407"/>
      <c r="AQ6" s="407"/>
      <c r="AR6" s="407"/>
      <c r="AS6" s="407"/>
      <c r="AT6" s="408"/>
      <c r="AU6" s="523" t="s">
        <v>68</v>
      </c>
      <c r="AV6" s="524"/>
      <c r="AW6" s="524"/>
      <c r="AX6" s="524"/>
      <c r="AY6" s="496" t="s">
        <v>171</v>
      </c>
      <c r="AZ6" s="497"/>
      <c r="BA6" s="497"/>
      <c r="BB6" s="497"/>
      <c r="BC6" s="497"/>
      <c r="BD6" s="497"/>
      <c r="BE6" s="497"/>
      <c r="BF6" s="497"/>
      <c r="BG6" s="497"/>
      <c r="BH6" s="497"/>
      <c r="BI6" s="497"/>
      <c r="BJ6" s="497"/>
      <c r="BK6" s="497"/>
      <c r="BL6" s="497"/>
      <c r="BM6" s="498"/>
      <c r="BN6" s="368">
        <v>451001</v>
      </c>
      <c r="BO6" s="369"/>
      <c r="BP6" s="369"/>
      <c r="BQ6" s="369"/>
      <c r="BR6" s="369"/>
      <c r="BS6" s="369"/>
      <c r="BT6" s="369"/>
      <c r="BU6" s="370"/>
      <c r="BV6" s="368">
        <v>499913</v>
      </c>
      <c r="BW6" s="369"/>
      <c r="BX6" s="369"/>
      <c r="BY6" s="369"/>
      <c r="BZ6" s="369"/>
      <c r="CA6" s="369"/>
      <c r="CB6" s="369"/>
      <c r="CC6" s="370"/>
      <c r="CD6" s="504" t="s">
        <v>172</v>
      </c>
      <c r="CE6" s="474"/>
      <c r="CF6" s="474"/>
      <c r="CG6" s="474"/>
      <c r="CH6" s="474"/>
      <c r="CI6" s="474"/>
      <c r="CJ6" s="474"/>
      <c r="CK6" s="474"/>
      <c r="CL6" s="474"/>
      <c r="CM6" s="474"/>
      <c r="CN6" s="474"/>
      <c r="CO6" s="474"/>
      <c r="CP6" s="474"/>
      <c r="CQ6" s="474"/>
      <c r="CR6" s="474"/>
      <c r="CS6" s="505"/>
      <c r="CT6" s="580">
        <v>84.8</v>
      </c>
      <c r="CU6" s="581"/>
      <c r="CV6" s="581"/>
      <c r="CW6" s="581"/>
      <c r="CX6" s="581"/>
      <c r="CY6" s="581"/>
      <c r="CZ6" s="581"/>
      <c r="DA6" s="582"/>
      <c r="DB6" s="580">
        <v>82.2</v>
      </c>
      <c r="DC6" s="581"/>
      <c r="DD6" s="581"/>
      <c r="DE6" s="581"/>
      <c r="DF6" s="581"/>
      <c r="DG6" s="581"/>
      <c r="DH6" s="581"/>
      <c r="DI6" s="582"/>
    </row>
    <row r="7" spans="1:119" ht="18.75" customHeight="1" x14ac:dyDescent="0.2">
      <c r="A7" s="2"/>
      <c r="B7" s="420"/>
      <c r="C7" s="421"/>
      <c r="D7" s="421"/>
      <c r="E7" s="422"/>
      <c r="F7" s="422"/>
      <c r="G7" s="422"/>
      <c r="H7" s="422"/>
      <c r="I7" s="422"/>
      <c r="J7" s="422"/>
      <c r="K7" s="422"/>
      <c r="L7" s="422"/>
      <c r="M7" s="422"/>
      <c r="N7" s="422"/>
      <c r="O7" s="422"/>
      <c r="P7" s="422"/>
      <c r="Q7" s="422"/>
      <c r="R7" s="427"/>
      <c r="S7" s="427"/>
      <c r="T7" s="427"/>
      <c r="U7" s="427"/>
      <c r="V7" s="428"/>
      <c r="W7" s="432"/>
      <c r="X7" s="433"/>
      <c r="Y7" s="433"/>
      <c r="Z7" s="433"/>
      <c r="AA7" s="433"/>
      <c r="AB7" s="421"/>
      <c r="AC7" s="452"/>
      <c r="AD7" s="453"/>
      <c r="AE7" s="453"/>
      <c r="AF7" s="453"/>
      <c r="AG7" s="453"/>
      <c r="AH7" s="453"/>
      <c r="AI7" s="453"/>
      <c r="AJ7" s="453"/>
      <c r="AK7" s="453"/>
      <c r="AL7" s="454"/>
      <c r="AM7" s="522" t="s">
        <v>173</v>
      </c>
      <c r="AN7" s="407"/>
      <c r="AO7" s="407"/>
      <c r="AP7" s="407"/>
      <c r="AQ7" s="407"/>
      <c r="AR7" s="407"/>
      <c r="AS7" s="407"/>
      <c r="AT7" s="408"/>
      <c r="AU7" s="523" t="s">
        <v>68</v>
      </c>
      <c r="AV7" s="524"/>
      <c r="AW7" s="524"/>
      <c r="AX7" s="524"/>
      <c r="AY7" s="496" t="s">
        <v>174</v>
      </c>
      <c r="AZ7" s="497"/>
      <c r="BA7" s="497"/>
      <c r="BB7" s="497"/>
      <c r="BC7" s="497"/>
      <c r="BD7" s="497"/>
      <c r="BE7" s="497"/>
      <c r="BF7" s="497"/>
      <c r="BG7" s="497"/>
      <c r="BH7" s="497"/>
      <c r="BI7" s="497"/>
      <c r="BJ7" s="497"/>
      <c r="BK7" s="497"/>
      <c r="BL7" s="497"/>
      <c r="BM7" s="498"/>
      <c r="BN7" s="368">
        <v>62851</v>
      </c>
      <c r="BO7" s="369"/>
      <c r="BP7" s="369"/>
      <c r="BQ7" s="369"/>
      <c r="BR7" s="369"/>
      <c r="BS7" s="369"/>
      <c r="BT7" s="369"/>
      <c r="BU7" s="370"/>
      <c r="BV7" s="368">
        <v>9664</v>
      </c>
      <c r="BW7" s="369"/>
      <c r="BX7" s="369"/>
      <c r="BY7" s="369"/>
      <c r="BZ7" s="369"/>
      <c r="CA7" s="369"/>
      <c r="CB7" s="369"/>
      <c r="CC7" s="370"/>
      <c r="CD7" s="504" t="s">
        <v>175</v>
      </c>
      <c r="CE7" s="474"/>
      <c r="CF7" s="474"/>
      <c r="CG7" s="474"/>
      <c r="CH7" s="474"/>
      <c r="CI7" s="474"/>
      <c r="CJ7" s="474"/>
      <c r="CK7" s="474"/>
      <c r="CL7" s="474"/>
      <c r="CM7" s="474"/>
      <c r="CN7" s="474"/>
      <c r="CO7" s="474"/>
      <c r="CP7" s="474"/>
      <c r="CQ7" s="474"/>
      <c r="CR7" s="474"/>
      <c r="CS7" s="505"/>
      <c r="CT7" s="368">
        <v>4698317</v>
      </c>
      <c r="CU7" s="369"/>
      <c r="CV7" s="369"/>
      <c r="CW7" s="369"/>
      <c r="CX7" s="369"/>
      <c r="CY7" s="369"/>
      <c r="CZ7" s="369"/>
      <c r="DA7" s="370"/>
      <c r="DB7" s="368">
        <v>4685051</v>
      </c>
      <c r="DC7" s="369"/>
      <c r="DD7" s="369"/>
      <c r="DE7" s="369"/>
      <c r="DF7" s="369"/>
      <c r="DG7" s="369"/>
      <c r="DH7" s="369"/>
      <c r="DI7" s="370"/>
    </row>
    <row r="8" spans="1:119" ht="18.75" customHeight="1" x14ac:dyDescent="0.2">
      <c r="A8" s="2"/>
      <c r="B8" s="440"/>
      <c r="C8" s="441"/>
      <c r="D8" s="441"/>
      <c r="E8" s="442"/>
      <c r="F8" s="442"/>
      <c r="G8" s="442"/>
      <c r="H8" s="442"/>
      <c r="I8" s="442"/>
      <c r="J8" s="442"/>
      <c r="K8" s="442"/>
      <c r="L8" s="442"/>
      <c r="M8" s="442"/>
      <c r="N8" s="442"/>
      <c r="O8" s="442"/>
      <c r="P8" s="442"/>
      <c r="Q8" s="442"/>
      <c r="R8" s="444"/>
      <c r="S8" s="444"/>
      <c r="T8" s="444"/>
      <c r="U8" s="444"/>
      <c r="V8" s="445"/>
      <c r="W8" s="447"/>
      <c r="X8" s="448"/>
      <c r="Y8" s="448"/>
      <c r="Z8" s="448"/>
      <c r="AA8" s="448"/>
      <c r="AB8" s="441"/>
      <c r="AC8" s="455"/>
      <c r="AD8" s="456"/>
      <c r="AE8" s="456"/>
      <c r="AF8" s="456"/>
      <c r="AG8" s="456"/>
      <c r="AH8" s="456"/>
      <c r="AI8" s="456"/>
      <c r="AJ8" s="456"/>
      <c r="AK8" s="456"/>
      <c r="AL8" s="457"/>
      <c r="AM8" s="522" t="s">
        <v>176</v>
      </c>
      <c r="AN8" s="407"/>
      <c r="AO8" s="407"/>
      <c r="AP8" s="407"/>
      <c r="AQ8" s="407"/>
      <c r="AR8" s="407"/>
      <c r="AS8" s="407"/>
      <c r="AT8" s="408"/>
      <c r="AU8" s="523" t="s">
        <v>68</v>
      </c>
      <c r="AV8" s="524"/>
      <c r="AW8" s="524"/>
      <c r="AX8" s="524"/>
      <c r="AY8" s="496" t="s">
        <v>179</v>
      </c>
      <c r="AZ8" s="497"/>
      <c r="BA8" s="497"/>
      <c r="BB8" s="497"/>
      <c r="BC8" s="497"/>
      <c r="BD8" s="497"/>
      <c r="BE8" s="497"/>
      <c r="BF8" s="497"/>
      <c r="BG8" s="497"/>
      <c r="BH8" s="497"/>
      <c r="BI8" s="497"/>
      <c r="BJ8" s="497"/>
      <c r="BK8" s="497"/>
      <c r="BL8" s="497"/>
      <c r="BM8" s="498"/>
      <c r="BN8" s="368">
        <v>388150</v>
      </c>
      <c r="BO8" s="369"/>
      <c r="BP8" s="369"/>
      <c r="BQ8" s="369"/>
      <c r="BR8" s="369"/>
      <c r="BS8" s="369"/>
      <c r="BT8" s="369"/>
      <c r="BU8" s="370"/>
      <c r="BV8" s="368">
        <v>490249</v>
      </c>
      <c r="BW8" s="369"/>
      <c r="BX8" s="369"/>
      <c r="BY8" s="369"/>
      <c r="BZ8" s="369"/>
      <c r="CA8" s="369"/>
      <c r="CB8" s="369"/>
      <c r="CC8" s="370"/>
      <c r="CD8" s="504" t="s">
        <v>180</v>
      </c>
      <c r="CE8" s="474"/>
      <c r="CF8" s="474"/>
      <c r="CG8" s="474"/>
      <c r="CH8" s="474"/>
      <c r="CI8" s="474"/>
      <c r="CJ8" s="474"/>
      <c r="CK8" s="474"/>
      <c r="CL8" s="474"/>
      <c r="CM8" s="474"/>
      <c r="CN8" s="474"/>
      <c r="CO8" s="474"/>
      <c r="CP8" s="474"/>
      <c r="CQ8" s="474"/>
      <c r="CR8" s="474"/>
      <c r="CS8" s="505"/>
      <c r="CT8" s="556">
        <v>0.35</v>
      </c>
      <c r="CU8" s="557"/>
      <c r="CV8" s="557"/>
      <c r="CW8" s="557"/>
      <c r="CX8" s="557"/>
      <c r="CY8" s="557"/>
      <c r="CZ8" s="557"/>
      <c r="DA8" s="558"/>
      <c r="DB8" s="556">
        <v>0.35</v>
      </c>
      <c r="DC8" s="557"/>
      <c r="DD8" s="557"/>
      <c r="DE8" s="557"/>
      <c r="DF8" s="557"/>
      <c r="DG8" s="557"/>
      <c r="DH8" s="557"/>
      <c r="DI8" s="558"/>
    </row>
    <row r="9" spans="1:119" ht="18.75" customHeight="1" x14ac:dyDescent="0.2">
      <c r="A9" s="2"/>
      <c r="B9" s="458" t="s">
        <v>20</v>
      </c>
      <c r="C9" s="459"/>
      <c r="D9" s="459"/>
      <c r="E9" s="459"/>
      <c r="F9" s="459"/>
      <c r="G9" s="459"/>
      <c r="H9" s="459"/>
      <c r="I9" s="459"/>
      <c r="J9" s="459"/>
      <c r="K9" s="460"/>
      <c r="L9" s="574" t="s">
        <v>14</v>
      </c>
      <c r="M9" s="575"/>
      <c r="N9" s="575"/>
      <c r="O9" s="575"/>
      <c r="P9" s="575"/>
      <c r="Q9" s="576"/>
      <c r="R9" s="577">
        <v>12385</v>
      </c>
      <c r="S9" s="578"/>
      <c r="T9" s="578"/>
      <c r="U9" s="578"/>
      <c r="V9" s="579"/>
      <c r="W9" s="430" t="s">
        <v>182</v>
      </c>
      <c r="X9" s="431"/>
      <c r="Y9" s="431"/>
      <c r="Z9" s="431"/>
      <c r="AA9" s="431"/>
      <c r="AB9" s="431"/>
      <c r="AC9" s="431"/>
      <c r="AD9" s="431"/>
      <c r="AE9" s="431"/>
      <c r="AF9" s="431"/>
      <c r="AG9" s="431"/>
      <c r="AH9" s="431"/>
      <c r="AI9" s="431"/>
      <c r="AJ9" s="431"/>
      <c r="AK9" s="431"/>
      <c r="AL9" s="435"/>
      <c r="AM9" s="522" t="s">
        <v>183</v>
      </c>
      <c r="AN9" s="407"/>
      <c r="AO9" s="407"/>
      <c r="AP9" s="407"/>
      <c r="AQ9" s="407"/>
      <c r="AR9" s="407"/>
      <c r="AS9" s="407"/>
      <c r="AT9" s="408"/>
      <c r="AU9" s="523" t="s">
        <v>68</v>
      </c>
      <c r="AV9" s="524"/>
      <c r="AW9" s="524"/>
      <c r="AX9" s="524"/>
      <c r="AY9" s="496" t="s">
        <v>69</v>
      </c>
      <c r="AZ9" s="497"/>
      <c r="BA9" s="497"/>
      <c r="BB9" s="497"/>
      <c r="BC9" s="497"/>
      <c r="BD9" s="497"/>
      <c r="BE9" s="497"/>
      <c r="BF9" s="497"/>
      <c r="BG9" s="497"/>
      <c r="BH9" s="497"/>
      <c r="BI9" s="497"/>
      <c r="BJ9" s="497"/>
      <c r="BK9" s="497"/>
      <c r="BL9" s="497"/>
      <c r="BM9" s="498"/>
      <c r="BN9" s="368">
        <v>-102099</v>
      </c>
      <c r="BO9" s="369"/>
      <c r="BP9" s="369"/>
      <c r="BQ9" s="369"/>
      <c r="BR9" s="369"/>
      <c r="BS9" s="369"/>
      <c r="BT9" s="369"/>
      <c r="BU9" s="370"/>
      <c r="BV9" s="368">
        <v>-42662</v>
      </c>
      <c r="BW9" s="369"/>
      <c r="BX9" s="369"/>
      <c r="BY9" s="369"/>
      <c r="BZ9" s="369"/>
      <c r="CA9" s="369"/>
      <c r="CB9" s="369"/>
      <c r="CC9" s="370"/>
      <c r="CD9" s="504" t="s">
        <v>66</v>
      </c>
      <c r="CE9" s="474"/>
      <c r="CF9" s="474"/>
      <c r="CG9" s="474"/>
      <c r="CH9" s="474"/>
      <c r="CI9" s="474"/>
      <c r="CJ9" s="474"/>
      <c r="CK9" s="474"/>
      <c r="CL9" s="474"/>
      <c r="CM9" s="474"/>
      <c r="CN9" s="474"/>
      <c r="CO9" s="474"/>
      <c r="CP9" s="474"/>
      <c r="CQ9" s="474"/>
      <c r="CR9" s="474"/>
      <c r="CS9" s="505"/>
      <c r="CT9" s="356">
        <v>13.2</v>
      </c>
      <c r="CU9" s="357"/>
      <c r="CV9" s="357"/>
      <c r="CW9" s="357"/>
      <c r="CX9" s="357"/>
      <c r="CY9" s="357"/>
      <c r="CZ9" s="357"/>
      <c r="DA9" s="358"/>
      <c r="DB9" s="356">
        <v>14.3</v>
      </c>
      <c r="DC9" s="357"/>
      <c r="DD9" s="357"/>
      <c r="DE9" s="357"/>
      <c r="DF9" s="357"/>
      <c r="DG9" s="357"/>
      <c r="DH9" s="357"/>
      <c r="DI9" s="358"/>
    </row>
    <row r="10" spans="1:119" ht="18.75" customHeight="1" x14ac:dyDescent="0.2">
      <c r="A10" s="2"/>
      <c r="B10" s="458"/>
      <c r="C10" s="459"/>
      <c r="D10" s="459"/>
      <c r="E10" s="459"/>
      <c r="F10" s="459"/>
      <c r="G10" s="459"/>
      <c r="H10" s="459"/>
      <c r="I10" s="459"/>
      <c r="J10" s="459"/>
      <c r="K10" s="460"/>
      <c r="L10" s="406" t="s">
        <v>186</v>
      </c>
      <c r="M10" s="407"/>
      <c r="N10" s="407"/>
      <c r="O10" s="407"/>
      <c r="P10" s="407"/>
      <c r="Q10" s="408"/>
      <c r="R10" s="409">
        <v>13241</v>
      </c>
      <c r="S10" s="410"/>
      <c r="T10" s="410"/>
      <c r="U10" s="410"/>
      <c r="V10" s="412"/>
      <c r="W10" s="432"/>
      <c r="X10" s="433"/>
      <c r="Y10" s="433"/>
      <c r="Z10" s="433"/>
      <c r="AA10" s="433"/>
      <c r="AB10" s="433"/>
      <c r="AC10" s="433"/>
      <c r="AD10" s="433"/>
      <c r="AE10" s="433"/>
      <c r="AF10" s="433"/>
      <c r="AG10" s="433"/>
      <c r="AH10" s="433"/>
      <c r="AI10" s="433"/>
      <c r="AJ10" s="433"/>
      <c r="AK10" s="433"/>
      <c r="AL10" s="436"/>
      <c r="AM10" s="522" t="s">
        <v>187</v>
      </c>
      <c r="AN10" s="407"/>
      <c r="AO10" s="407"/>
      <c r="AP10" s="407"/>
      <c r="AQ10" s="407"/>
      <c r="AR10" s="407"/>
      <c r="AS10" s="407"/>
      <c r="AT10" s="408"/>
      <c r="AU10" s="523" t="s">
        <v>190</v>
      </c>
      <c r="AV10" s="524"/>
      <c r="AW10" s="524"/>
      <c r="AX10" s="524"/>
      <c r="AY10" s="496" t="s">
        <v>191</v>
      </c>
      <c r="AZ10" s="497"/>
      <c r="BA10" s="497"/>
      <c r="BB10" s="497"/>
      <c r="BC10" s="497"/>
      <c r="BD10" s="497"/>
      <c r="BE10" s="497"/>
      <c r="BF10" s="497"/>
      <c r="BG10" s="497"/>
      <c r="BH10" s="497"/>
      <c r="BI10" s="497"/>
      <c r="BJ10" s="497"/>
      <c r="BK10" s="497"/>
      <c r="BL10" s="497"/>
      <c r="BM10" s="498"/>
      <c r="BN10" s="368">
        <v>6776</v>
      </c>
      <c r="BO10" s="369"/>
      <c r="BP10" s="369"/>
      <c r="BQ10" s="369"/>
      <c r="BR10" s="369"/>
      <c r="BS10" s="369"/>
      <c r="BT10" s="369"/>
      <c r="BU10" s="370"/>
      <c r="BV10" s="368">
        <v>6278</v>
      </c>
      <c r="BW10" s="369"/>
      <c r="BX10" s="369"/>
      <c r="BY10" s="369"/>
      <c r="BZ10" s="369"/>
      <c r="CA10" s="369"/>
      <c r="CB10" s="369"/>
      <c r="CC10" s="370"/>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58"/>
      <c r="C11" s="459"/>
      <c r="D11" s="459"/>
      <c r="E11" s="459"/>
      <c r="F11" s="459"/>
      <c r="G11" s="459"/>
      <c r="H11" s="459"/>
      <c r="I11" s="459"/>
      <c r="J11" s="459"/>
      <c r="K11" s="460"/>
      <c r="L11" s="475" t="s">
        <v>195</v>
      </c>
      <c r="M11" s="476"/>
      <c r="N11" s="476"/>
      <c r="O11" s="476"/>
      <c r="P11" s="476"/>
      <c r="Q11" s="477"/>
      <c r="R11" s="571" t="s">
        <v>197</v>
      </c>
      <c r="S11" s="572"/>
      <c r="T11" s="572"/>
      <c r="U11" s="572"/>
      <c r="V11" s="573"/>
      <c r="W11" s="432"/>
      <c r="X11" s="433"/>
      <c r="Y11" s="433"/>
      <c r="Z11" s="433"/>
      <c r="AA11" s="433"/>
      <c r="AB11" s="433"/>
      <c r="AC11" s="433"/>
      <c r="AD11" s="433"/>
      <c r="AE11" s="433"/>
      <c r="AF11" s="433"/>
      <c r="AG11" s="433"/>
      <c r="AH11" s="433"/>
      <c r="AI11" s="433"/>
      <c r="AJ11" s="433"/>
      <c r="AK11" s="433"/>
      <c r="AL11" s="436"/>
      <c r="AM11" s="522" t="s">
        <v>62</v>
      </c>
      <c r="AN11" s="407"/>
      <c r="AO11" s="407"/>
      <c r="AP11" s="407"/>
      <c r="AQ11" s="407"/>
      <c r="AR11" s="407"/>
      <c r="AS11" s="407"/>
      <c r="AT11" s="408"/>
      <c r="AU11" s="523" t="s">
        <v>68</v>
      </c>
      <c r="AV11" s="524"/>
      <c r="AW11" s="524"/>
      <c r="AX11" s="524"/>
      <c r="AY11" s="496" t="s">
        <v>198</v>
      </c>
      <c r="AZ11" s="497"/>
      <c r="BA11" s="497"/>
      <c r="BB11" s="497"/>
      <c r="BC11" s="497"/>
      <c r="BD11" s="497"/>
      <c r="BE11" s="497"/>
      <c r="BF11" s="497"/>
      <c r="BG11" s="497"/>
      <c r="BH11" s="497"/>
      <c r="BI11" s="497"/>
      <c r="BJ11" s="497"/>
      <c r="BK11" s="497"/>
      <c r="BL11" s="497"/>
      <c r="BM11" s="498"/>
      <c r="BN11" s="368">
        <v>0</v>
      </c>
      <c r="BO11" s="369"/>
      <c r="BP11" s="369"/>
      <c r="BQ11" s="369"/>
      <c r="BR11" s="369"/>
      <c r="BS11" s="369"/>
      <c r="BT11" s="369"/>
      <c r="BU11" s="370"/>
      <c r="BV11" s="368">
        <v>0</v>
      </c>
      <c r="BW11" s="369"/>
      <c r="BX11" s="369"/>
      <c r="BY11" s="369"/>
      <c r="BZ11" s="369"/>
      <c r="CA11" s="369"/>
      <c r="CB11" s="369"/>
      <c r="CC11" s="370"/>
      <c r="CD11" s="504" t="s">
        <v>201</v>
      </c>
      <c r="CE11" s="474"/>
      <c r="CF11" s="474"/>
      <c r="CG11" s="474"/>
      <c r="CH11" s="474"/>
      <c r="CI11" s="474"/>
      <c r="CJ11" s="474"/>
      <c r="CK11" s="474"/>
      <c r="CL11" s="474"/>
      <c r="CM11" s="474"/>
      <c r="CN11" s="474"/>
      <c r="CO11" s="474"/>
      <c r="CP11" s="474"/>
      <c r="CQ11" s="474"/>
      <c r="CR11" s="474"/>
      <c r="CS11" s="505"/>
      <c r="CT11" s="556" t="s">
        <v>202</v>
      </c>
      <c r="CU11" s="557"/>
      <c r="CV11" s="557"/>
      <c r="CW11" s="557"/>
      <c r="CX11" s="557"/>
      <c r="CY11" s="557"/>
      <c r="CZ11" s="557"/>
      <c r="DA11" s="558"/>
      <c r="DB11" s="556" t="s">
        <v>202</v>
      </c>
      <c r="DC11" s="557"/>
      <c r="DD11" s="557"/>
      <c r="DE11" s="557"/>
      <c r="DF11" s="557"/>
      <c r="DG11" s="557"/>
      <c r="DH11" s="557"/>
      <c r="DI11" s="558"/>
    </row>
    <row r="12" spans="1:119" ht="18.75" customHeight="1" x14ac:dyDescent="0.2">
      <c r="A12" s="2"/>
      <c r="B12" s="461" t="s">
        <v>204</v>
      </c>
      <c r="C12" s="462"/>
      <c r="D12" s="462"/>
      <c r="E12" s="462"/>
      <c r="F12" s="462"/>
      <c r="G12" s="462"/>
      <c r="H12" s="462"/>
      <c r="I12" s="462"/>
      <c r="J12" s="462"/>
      <c r="K12" s="463"/>
      <c r="L12" s="559" t="s">
        <v>205</v>
      </c>
      <c r="M12" s="560"/>
      <c r="N12" s="560"/>
      <c r="O12" s="560"/>
      <c r="P12" s="560"/>
      <c r="Q12" s="561"/>
      <c r="R12" s="562">
        <v>12142</v>
      </c>
      <c r="S12" s="563"/>
      <c r="T12" s="563"/>
      <c r="U12" s="563"/>
      <c r="V12" s="564"/>
      <c r="W12" s="565" t="s">
        <v>8</v>
      </c>
      <c r="X12" s="524"/>
      <c r="Y12" s="524"/>
      <c r="Z12" s="524"/>
      <c r="AA12" s="524"/>
      <c r="AB12" s="566"/>
      <c r="AC12" s="567" t="s">
        <v>109</v>
      </c>
      <c r="AD12" s="568"/>
      <c r="AE12" s="568"/>
      <c r="AF12" s="568"/>
      <c r="AG12" s="569"/>
      <c r="AH12" s="567" t="s">
        <v>207</v>
      </c>
      <c r="AI12" s="568"/>
      <c r="AJ12" s="568"/>
      <c r="AK12" s="568"/>
      <c r="AL12" s="570"/>
      <c r="AM12" s="522" t="s">
        <v>208</v>
      </c>
      <c r="AN12" s="407"/>
      <c r="AO12" s="407"/>
      <c r="AP12" s="407"/>
      <c r="AQ12" s="407"/>
      <c r="AR12" s="407"/>
      <c r="AS12" s="407"/>
      <c r="AT12" s="408"/>
      <c r="AU12" s="523" t="s">
        <v>190</v>
      </c>
      <c r="AV12" s="524"/>
      <c r="AW12" s="524"/>
      <c r="AX12" s="524"/>
      <c r="AY12" s="496" t="s">
        <v>211</v>
      </c>
      <c r="AZ12" s="497"/>
      <c r="BA12" s="497"/>
      <c r="BB12" s="497"/>
      <c r="BC12" s="497"/>
      <c r="BD12" s="497"/>
      <c r="BE12" s="497"/>
      <c r="BF12" s="497"/>
      <c r="BG12" s="497"/>
      <c r="BH12" s="497"/>
      <c r="BI12" s="497"/>
      <c r="BJ12" s="497"/>
      <c r="BK12" s="497"/>
      <c r="BL12" s="497"/>
      <c r="BM12" s="498"/>
      <c r="BN12" s="368">
        <v>270000</v>
      </c>
      <c r="BO12" s="369"/>
      <c r="BP12" s="369"/>
      <c r="BQ12" s="369"/>
      <c r="BR12" s="369"/>
      <c r="BS12" s="369"/>
      <c r="BT12" s="369"/>
      <c r="BU12" s="370"/>
      <c r="BV12" s="368">
        <v>300000</v>
      </c>
      <c r="BW12" s="369"/>
      <c r="BX12" s="369"/>
      <c r="BY12" s="369"/>
      <c r="BZ12" s="369"/>
      <c r="CA12" s="369"/>
      <c r="CB12" s="369"/>
      <c r="CC12" s="370"/>
      <c r="CD12" s="504" t="s">
        <v>213</v>
      </c>
      <c r="CE12" s="474"/>
      <c r="CF12" s="474"/>
      <c r="CG12" s="474"/>
      <c r="CH12" s="474"/>
      <c r="CI12" s="474"/>
      <c r="CJ12" s="474"/>
      <c r="CK12" s="474"/>
      <c r="CL12" s="474"/>
      <c r="CM12" s="474"/>
      <c r="CN12" s="474"/>
      <c r="CO12" s="474"/>
      <c r="CP12" s="474"/>
      <c r="CQ12" s="474"/>
      <c r="CR12" s="474"/>
      <c r="CS12" s="505"/>
      <c r="CT12" s="556" t="s">
        <v>202</v>
      </c>
      <c r="CU12" s="557"/>
      <c r="CV12" s="557"/>
      <c r="CW12" s="557"/>
      <c r="CX12" s="557"/>
      <c r="CY12" s="557"/>
      <c r="CZ12" s="557"/>
      <c r="DA12" s="558"/>
      <c r="DB12" s="556" t="s">
        <v>202</v>
      </c>
      <c r="DC12" s="557"/>
      <c r="DD12" s="557"/>
      <c r="DE12" s="557"/>
      <c r="DF12" s="557"/>
      <c r="DG12" s="557"/>
      <c r="DH12" s="557"/>
      <c r="DI12" s="558"/>
    </row>
    <row r="13" spans="1:119" ht="18.75" customHeight="1" x14ac:dyDescent="0.2">
      <c r="A13" s="2"/>
      <c r="B13" s="464"/>
      <c r="C13" s="465"/>
      <c r="D13" s="465"/>
      <c r="E13" s="465"/>
      <c r="F13" s="465"/>
      <c r="G13" s="465"/>
      <c r="H13" s="465"/>
      <c r="I13" s="465"/>
      <c r="J13" s="465"/>
      <c r="K13" s="466"/>
      <c r="L13" s="14"/>
      <c r="M13" s="545" t="s">
        <v>215</v>
      </c>
      <c r="N13" s="546"/>
      <c r="O13" s="546"/>
      <c r="P13" s="546"/>
      <c r="Q13" s="547"/>
      <c r="R13" s="548">
        <v>11657</v>
      </c>
      <c r="S13" s="549"/>
      <c r="T13" s="549"/>
      <c r="U13" s="549"/>
      <c r="V13" s="550"/>
      <c r="W13" s="446" t="s">
        <v>216</v>
      </c>
      <c r="X13" s="378"/>
      <c r="Y13" s="378"/>
      <c r="Z13" s="378"/>
      <c r="AA13" s="378"/>
      <c r="AB13" s="379"/>
      <c r="AC13" s="409">
        <v>1560</v>
      </c>
      <c r="AD13" s="410"/>
      <c r="AE13" s="410"/>
      <c r="AF13" s="410"/>
      <c r="AG13" s="411"/>
      <c r="AH13" s="409">
        <v>1838</v>
      </c>
      <c r="AI13" s="410"/>
      <c r="AJ13" s="410"/>
      <c r="AK13" s="410"/>
      <c r="AL13" s="412"/>
      <c r="AM13" s="522" t="s">
        <v>218</v>
      </c>
      <c r="AN13" s="407"/>
      <c r="AO13" s="407"/>
      <c r="AP13" s="407"/>
      <c r="AQ13" s="407"/>
      <c r="AR13" s="407"/>
      <c r="AS13" s="407"/>
      <c r="AT13" s="408"/>
      <c r="AU13" s="523" t="s">
        <v>190</v>
      </c>
      <c r="AV13" s="524"/>
      <c r="AW13" s="524"/>
      <c r="AX13" s="524"/>
      <c r="AY13" s="496" t="s">
        <v>220</v>
      </c>
      <c r="AZ13" s="497"/>
      <c r="BA13" s="497"/>
      <c r="BB13" s="497"/>
      <c r="BC13" s="497"/>
      <c r="BD13" s="497"/>
      <c r="BE13" s="497"/>
      <c r="BF13" s="497"/>
      <c r="BG13" s="497"/>
      <c r="BH13" s="497"/>
      <c r="BI13" s="497"/>
      <c r="BJ13" s="497"/>
      <c r="BK13" s="497"/>
      <c r="BL13" s="497"/>
      <c r="BM13" s="498"/>
      <c r="BN13" s="368">
        <v>-365323</v>
      </c>
      <c r="BO13" s="369"/>
      <c r="BP13" s="369"/>
      <c r="BQ13" s="369"/>
      <c r="BR13" s="369"/>
      <c r="BS13" s="369"/>
      <c r="BT13" s="369"/>
      <c r="BU13" s="370"/>
      <c r="BV13" s="368">
        <v>-336384</v>
      </c>
      <c r="BW13" s="369"/>
      <c r="BX13" s="369"/>
      <c r="BY13" s="369"/>
      <c r="BZ13" s="369"/>
      <c r="CA13" s="369"/>
      <c r="CB13" s="369"/>
      <c r="CC13" s="370"/>
      <c r="CD13" s="504" t="s">
        <v>221</v>
      </c>
      <c r="CE13" s="474"/>
      <c r="CF13" s="474"/>
      <c r="CG13" s="474"/>
      <c r="CH13" s="474"/>
      <c r="CI13" s="474"/>
      <c r="CJ13" s="474"/>
      <c r="CK13" s="474"/>
      <c r="CL13" s="474"/>
      <c r="CM13" s="474"/>
      <c r="CN13" s="474"/>
      <c r="CO13" s="474"/>
      <c r="CP13" s="474"/>
      <c r="CQ13" s="474"/>
      <c r="CR13" s="474"/>
      <c r="CS13" s="505"/>
      <c r="CT13" s="356">
        <v>7.1</v>
      </c>
      <c r="CU13" s="357"/>
      <c r="CV13" s="357"/>
      <c r="CW13" s="357"/>
      <c r="CX13" s="357"/>
      <c r="CY13" s="357"/>
      <c r="CZ13" s="357"/>
      <c r="DA13" s="358"/>
      <c r="DB13" s="356">
        <v>7.3</v>
      </c>
      <c r="DC13" s="357"/>
      <c r="DD13" s="357"/>
      <c r="DE13" s="357"/>
      <c r="DF13" s="357"/>
      <c r="DG13" s="357"/>
      <c r="DH13" s="357"/>
      <c r="DI13" s="358"/>
    </row>
    <row r="14" spans="1:119" ht="18.75" customHeight="1" x14ac:dyDescent="0.2">
      <c r="A14" s="2"/>
      <c r="B14" s="464"/>
      <c r="C14" s="465"/>
      <c r="D14" s="465"/>
      <c r="E14" s="465"/>
      <c r="F14" s="465"/>
      <c r="G14" s="465"/>
      <c r="H14" s="465"/>
      <c r="I14" s="465"/>
      <c r="J14" s="465"/>
      <c r="K14" s="466"/>
      <c r="L14" s="535" t="s">
        <v>222</v>
      </c>
      <c r="M14" s="554"/>
      <c r="N14" s="554"/>
      <c r="O14" s="554"/>
      <c r="P14" s="554"/>
      <c r="Q14" s="555"/>
      <c r="R14" s="548">
        <v>12398</v>
      </c>
      <c r="S14" s="549"/>
      <c r="T14" s="549"/>
      <c r="U14" s="549"/>
      <c r="V14" s="550"/>
      <c r="W14" s="434"/>
      <c r="X14" s="381"/>
      <c r="Y14" s="381"/>
      <c r="Z14" s="381"/>
      <c r="AA14" s="381"/>
      <c r="AB14" s="382"/>
      <c r="AC14" s="538">
        <v>24.8</v>
      </c>
      <c r="AD14" s="539"/>
      <c r="AE14" s="539"/>
      <c r="AF14" s="539"/>
      <c r="AG14" s="540"/>
      <c r="AH14" s="538">
        <v>28</v>
      </c>
      <c r="AI14" s="539"/>
      <c r="AJ14" s="539"/>
      <c r="AK14" s="539"/>
      <c r="AL14" s="541"/>
      <c r="AM14" s="522"/>
      <c r="AN14" s="407"/>
      <c r="AO14" s="407"/>
      <c r="AP14" s="407"/>
      <c r="AQ14" s="407"/>
      <c r="AR14" s="407"/>
      <c r="AS14" s="407"/>
      <c r="AT14" s="408"/>
      <c r="AU14" s="523"/>
      <c r="AV14" s="524"/>
      <c r="AW14" s="524"/>
      <c r="AX14" s="524"/>
      <c r="AY14" s="496"/>
      <c r="AZ14" s="497"/>
      <c r="BA14" s="497"/>
      <c r="BB14" s="497"/>
      <c r="BC14" s="497"/>
      <c r="BD14" s="497"/>
      <c r="BE14" s="497"/>
      <c r="BF14" s="497"/>
      <c r="BG14" s="497"/>
      <c r="BH14" s="497"/>
      <c r="BI14" s="497"/>
      <c r="BJ14" s="497"/>
      <c r="BK14" s="497"/>
      <c r="BL14" s="497"/>
      <c r="BM14" s="498"/>
      <c r="BN14" s="368"/>
      <c r="BO14" s="369"/>
      <c r="BP14" s="369"/>
      <c r="BQ14" s="369"/>
      <c r="BR14" s="369"/>
      <c r="BS14" s="369"/>
      <c r="BT14" s="369"/>
      <c r="BU14" s="370"/>
      <c r="BV14" s="368"/>
      <c r="BW14" s="369"/>
      <c r="BX14" s="369"/>
      <c r="BY14" s="369"/>
      <c r="BZ14" s="369"/>
      <c r="CA14" s="369"/>
      <c r="CB14" s="369"/>
      <c r="CC14" s="370"/>
      <c r="CD14" s="499" t="s">
        <v>226</v>
      </c>
      <c r="CE14" s="500"/>
      <c r="CF14" s="500"/>
      <c r="CG14" s="500"/>
      <c r="CH14" s="500"/>
      <c r="CI14" s="500"/>
      <c r="CJ14" s="500"/>
      <c r="CK14" s="500"/>
      <c r="CL14" s="500"/>
      <c r="CM14" s="500"/>
      <c r="CN14" s="500"/>
      <c r="CO14" s="500"/>
      <c r="CP14" s="500"/>
      <c r="CQ14" s="500"/>
      <c r="CR14" s="500"/>
      <c r="CS14" s="501"/>
      <c r="CT14" s="542" t="s">
        <v>202</v>
      </c>
      <c r="CU14" s="543"/>
      <c r="CV14" s="543"/>
      <c r="CW14" s="543"/>
      <c r="CX14" s="543"/>
      <c r="CY14" s="543"/>
      <c r="CZ14" s="543"/>
      <c r="DA14" s="544"/>
      <c r="DB14" s="542" t="s">
        <v>202</v>
      </c>
      <c r="DC14" s="543"/>
      <c r="DD14" s="543"/>
      <c r="DE14" s="543"/>
      <c r="DF14" s="543"/>
      <c r="DG14" s="543"/>
      <c r="DH14" s="543"/>
      <c r="DI14" s="544"/>
    </row>
    <row r="15" spans="1:119" ht="18.75" customHeight="1" x14ac:dyDescent="0.2">
      <c r="A15" s="2"/>
      <c r="B15" s="464"/>
      <c r="C15" s="465"/>
      <c r="D15" s="465"/>
      <c r="E15" s="465"/>
      <c r="F15" s="465"/>
      <c r="G15" s="465"/>
      <c r="H15" s="465"/>
      <c r="I15" s="465"/>
      <c r="J15" s="465"/>
      <c r="K15" s="466"/>
      <c r="L15" s="14"/>
      <c r="M15" s="545" t="s">
        <v>215</v>
      </c>
      <c r="N15" s="546"/>
      <c r="O15" s="546"/>
      <c r="P15" s="546"/>
      <c r="Q15" s="547"/>
      <c r="R15" s="548">
        <v>11945</v>
      </c>
      <c r="S15" s="549"/>
      <c r="T15" s="549"/>
      <c r="U15" s="549"/>
      <c r="V15" s="550"/>
      <c r="W15" s="446" t="s">
        <v>6</v>
      </c>
      <c r="X15" s="378"/>
      <c r="Y15" s="378"/>
      <c r="Z15" s="378"/>
      <c r="AA15" s="378"/>
      <c r="AB15" s="379"/>
      <c r="AC15" s="409">
        <v>1580</v>
      </c>
      <c r="AD15" s="410"/>
      <c r="AE15" s="410"/>
      <c r="AF15" s="410"/>
      <c r="AG15" s="411"/>
      <c r="AH15" s="409">
        <v>1550</v>
      </c>
      <c r="AI15" s="410"/>
      <c r="AJ15" s="410"/>
      <c r="AK15" s="410"/>
      <c r="AL15" s="412"/>
      <c r="AM15" s="522"/>
      <c r="AN15" s="407"/>
      <c r="AO15" s="407"/>
      <c r="AP15" s="407"/>
      <c r="AQ15" s="407"/>
      <c r="AR15" s="407"/>
      <c r="AS15" s="407"/>
      <c r="AT15" s="408"/>
      <c r="AU15" s="523"/>
      <c r="AV15" s="524"/>
      <c r="AW15" s="524"/>
      <c r="AX15" s="524"/>
      <c r="AY15" s="413" t="s">
        <v>228</v>
      </c>
      <c r="AZ15" s="414"/>
      <c r="BA15" s="414"/>
      <c r="BB15" s="414"/>
      <c r="BC15" s="414"/>
      <c r="BD15" s="414"/>
      <c r="BE15" s="414"/>
      <c r="BF15" s="414"/>
      <c r="BG15" s="414"/>
      <c r="BH15" s="414"/>
      <c r="BI15" s="414"/>
      <c r="BJ15" s="414"/>
      <c r="BK15" s="414"/>
      <c r="BL15" s="414"/>
      <c r="BM15" s="415"/>
      <c r="BN15" s="374">
        <v>1546434</v>
      </c>
      <c r="BO15" s="375"/>
      <c r="BP15" s="375"/>
      <c r="BQ15" s="375"/>
      <c r="BR15" s="375"/>
      <c r="BS15" s="375"/>
      <c r="BT15" s="375"/>
      <c r="BU15" s="376"/>
      <c r="BV15" s="374">
        <v>1517164</v>
      </c>
      <c r="BW15" s="375"/>
      <c r="BX15" s="375"/>
      <c r="BY15" s="375"/>
      <c r="BZ15" s="375"/>
      <c r="CA15" s="375"/>
      <c r="CB15" s="375"/>
      <c r="CC15" s="376"/>
      <c r="CD15" s="551" t="s">
        <v>214</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2">
      <c r="A16" s="2"/>
      <c r="B16" s="464"/>
      <c r="C16" s="465"/>
      <c r="D16" s="465"/>
      <c r="E16" s="465"/>
      <c r="F16" s="465"/>
      <c r="G16" s="465"/>
      <c r="H16" s="465"/>
      <c r="I16" s="465"/>
      <c r="J16" s="465"/>
      <c r="K16" s="466"/>
      <c r="L16" s="535" t="s">
        <v>230</v>
      </c>
      <c r="M16" s="536"/>
      <c r="N16" s="536"/>
      <c r="O16" s="536"/>
      <c r="P16" s="536"/>
      <c r="Q16" s="537"/>
      <c r="R16" s="532" t="s">
        <v>231</v>
      </c>
      <c r="S16" s="533"/>
      <c r="T16" s="533"/>
      <c r="U16" s="533"/>
      <c r="V16" s="534"/>
      <c r="W16" s="434"/>
      <c r="X16" s="381"/>
      <c r="Y16" s="381"/>
      <c r="Z16" s="381"/>
      <c r="AA16" s="381"/>
      <c r="AB16" s="382"/>
      <c r="AC16" s="538">
        <v>25.2</v>
      </c>
      <c r="AD16" s="539"/>
      <c r="AE16" s="539"/>
      <c r="AF16" s="539"/>
      <c r="AG16" s="540"/>
      <c r="AH16" s="538">
        <v>23.6</v>
      </c>
      <c r="AI16" s="539"/>
      <c r="AJ16" s="539"/>
      <c r="AK16" s="539"/>
      <c r="AL16" s="541"/>
      <c r="AM16" s="522"/>
      <c r="AN16" s="407"/>
      <c r="AO16" s="407"/>
      <c r="AP16" s="407"/>
      <c r="AQ16" s="407"/>
      <c r="AR16" s="407"/>
      <c r="AS16" s="407"/>
      <c r="AT16" s="408"/>
      <c r="AU16" s="523"/>
      <c r="AV16" s="524"/>
      <c r="AW16" s="524"/>
      <c r="AX16" s="524"/>
      <c r="AY16" s="496" t="s">
        <v>107</v>
      </c>
      <c r="AZ16" s="497"/>
      <c r="BA16" s="497"/>
      <c r="BB16" s="497"/>
      <c r="BC16" s="497"/>
      <c r="BD16" s="497"/>
      <c r="BE16" s="497"/>
      <c r="BF16" s="497"/>
      <c r="BG16" s="497"/>
      <c r="BH16" s="497"/>
      <c r="BI16" s="497"/>
      <c r="BJ16" s="497"/>
      <c r="BK16" s="497"/>
      <c r="BL16" s="497"/>
      <c r="BM16" s="498"/>
      <c r="BN16" s="368">
        <v>4268451</v>
      </c>
      <c r="BO16" s="369"/>
      <c r="BP16" s="369"/>
      <c r="BQ16" s="369"/>
      <c r="BR16" s="369"/>
      <c r="BS16" s="369"/>
      <c r="BT16" s="369"/>
      <c r="BU16" s="370"/>
      <c r="BV16" s="368">
        <v>4230724</v>
      </c>
      <c r="BW16" s="369"/>
      <c r="BX16" s="369"/>
      <c r="BY16" s="369"/>
      <c r="BZ16" s="369"/>
      <c r="CA16" s="369"/>
      <c r="CB16" s="369"/>
      <c r="CC16" s="370"/>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2">
      <c r="A17" s="2"/>
      <c r="B17" s="467"/>
      <c r="C17" s="468"/>
      <c r="D17" s="468"/>
      <c r="E17" s="468"/>
      <c r="F17" s="468"/>
      <c r="G17" s="468"/>
      <c r="H17" s="468"/>
      <c r="I17" s="468"/>
      <c r="J17" s="468"/>
      <c r="K17" s="469"/>
      <c r="L17" s="15"/>
      <c r="M17" s="529" t="s">
        <v>102</v>
      </c>
      <c r="N17" s="530"/>
      <c r="O17" s="530"/>
      <c r="P17" s="530"/>
      <c r="Q17" s="531"/>
      <c r="R17" s="532" t="s">
        <v>212</v>
      </c>
      <c r="S17" s="533"/>
      <c r="T17" s="533"/>
      <c r="U17" s="533"/>
      <c r="V17" s="534"/>
      <c r="W17" s="446" t="s">
        <v>96</v>
      </c>
      <c r="X17" s="378"/>
      <c r="Y17" s="378"/>
      <c r="Z17" s="378"/>
      <c r="AA17" s="378"/>
      <c r="AB17" s="379"/>
      <c r="AC17" s="409">
        <v>3141</v>
      </c>
      <c r="AD17" s="410"/>
      <c r="AE17" s="410"/>
      <c r="AF17" s="410"/>
      <c r="AG17" s="411"/>
      <c r="AH17" s="409">
        <v>3175</v>
      </c>
      <c r="AI17" s="410"/>
      <c r="AJ17" s="410"/>
      <c r="AK17" s="410"/>
      <c r="AL17" s="412"/>
      <c r="AM17" s="522"/>
      <c r="AN17" s="407"/>
      <c r="AO17" s="407"/>
      <c r="AP17" s="407"/>
      <c r="AQ17" s="407"/>
      <c r="AR17" s="407"/>
      <c r="AS17" s="407"/>
      <c r="AT17" s="408"/>
      <c r="AU17" s="523"/>
      <c r="AV17" s="524"/>
      <c r="AW17" s="524"/>
      <c r="AX17" s="524"/>
      <c r="AY17" s="496" t="s">
        <v>233</v>
      </c>
      <c r="AZ17" s="497"/>
      <c r="BA17" s="497"/>
      <c r="BB17" s="497"/>
      <c r="BC17" s="497"/>
      <c r="BD17" s="497"/>
      <c r="BE17" s="497"/>
      <c r="BF17" s="497"/>
      <c r="BG17" s="497"/>
      <c r="BH17" s="497"/>
      <c r="BI17" s="497"/>
      <c r="BJ17" s="497"/>
      <c r="BK17" s="497"/>
      <c r="BL17" s="497"/>
      <c r="BM17" s="498"/>
      <c r="BN17" s="368">
        <v>1951783</v>
      </c>
      <c r="BO17" s="369"/>
      <c r="BP17" s="369"/>
      <c r="BQ17" s="369"/>
      <c r="BR17" s="369"/>
      <c r="BS17" s="369"/>
      <c r="BT17" s="369"/>
      <c r="BU17" s="370"/>
      <c r="BV17" s="368">
        <v>1917492</v>
      </c>
      <c r="BW17" s="369"/>
      <c r="BX17" s="369"/>
      <c r="BY17" s="369"/>
      <c r="BZ17" s="369"/>
      <c r="CA17" s="369"/>
      <c r="CB17" s="369"/>
      <c r="CC17" s="370"/>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2">
      <c r="A18" s="2"/>
      <c r="B18" s="509" t="s">
        <v>234</v>
      </c>
      <c r="C18" s="460"/>
      <c r="D18" s="460"/>
      <c r="E18" s="510"/>
      <c r="F18" s="510"/>
      <c r="G18" s="510"/>
      <c r="H18" s="510"/>
      <c r="I18" s="510"/>
      <c r="J18" s="510"/>
      <c r="K18" s="510"/>
      <c r="L18" s="525">
        <v>100.64</v>
      </c>
      <c r="M18" s="525"/>
      <c r="N18" s="525"/>
      <c r="O18" s="525"/>
      <c r="P18" s="525"/>
      <c r="Q18" s="525"/>
      <c r="R18" s="526"/>
      <c r="S18" s="526"/>
      <c r="T18" s="526"/>
      <c r="U18" s="526"/>
      <c r="V18" s="527"/>
      <c r="W18" s="447"/>
      <c r="X18" s="448"/>
      <c r="Y18" s="448"/>
      <c r="Z18" s="448"/>
      <c r="AA18" s="448"/>
      <c r="AB18" s="441"/>
      <c r="AC18" s="484">
        <v>50</v>
      </c>
      <c r="AD18" s="485"/>
      <c r="AE18" s="485"/>
      <c r="AF18" s="485"/>
      <c r="AG18" s="528"/>
      <c r="AH18" s="484">
        <v>48.4</v>
      </c>
      <c r="AI18" s="485"/>
      <c r="AJ18" s="485"/>
      <c r="AK18" s="485"/>
      <c r="AL18" s="486"/>
      <c r="AM18" s="522"/>
      <c r="AN18" s="407"/>
      <c r="AO18" s="407"/>
      <c r="AP18" s="407"/>
      <c r="AQ18" s="407"/>
      <c r="AR18" s="407"/>
      <c r="AS18" s="407"/>
      <c r="AT18" s="408"/>
      <c r="AU18" s="523"/>
      <c r="AV18" s="524"/>
      <c r="AW18" s="524"/>
      <c r="AX18" s="524"/>
      <c r="AY18" s="496" t="s">
        <v>235</v>
      </c>
      <c r="AZ18" s="497"/>
      <c r="BA18" s="497"/>
      <c r="BB18" s="497"/>
      <c r="BC18" s="497"/>
      <c r="BD18" s="497"/>
      <c r="BE18" s="497"/>
      <c r="BF18" s="497"/>
      <c r="BG18" s="497"/>
      <c r="BH18" s="497"/>
      <c r="BI18" s="497"/>
      <c r="BJ18" s="497"/>
      <c r="BK18" s="497"/>
      <c r="BL18" s="497"/>
      <c r="BM18" s="498"/>
      <c r="BN18" s="368">
        <v>3930063</v>
      </c>
      <c r="BO18" s="369"/>
      <c r="BP18" s="369"/>
      <c r="BQ18" s="369"/>
      <c r="BR18" s="369"/>
      <c r="BS18" s="369"/>
      <c r="BT18" s="369"/>
      <c r="BU18" s="370"/>
      <c r="BV18" s="368">
        <v>3818196</v>
      </c>
      <c r="BW18" s="369"/>
      <c r="BX18" s="369"/>
      <c r="BY18" s="369"/>
      <c r="BZ18" s="369"/>
      <c r="CA18" s="369"/>
      <c r="CB18" s="369"/>
      <c r="CC18" s="370"/>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2">
      <c r="A19" s="2"/>
      <c r="B19" s="509" t="s">
        <v>55</v>
      </c>
      <c r="C19" s="460"/>
      <c r="D19" s="460"/>
      <c r="E19" s="510"/>
      <c r="F19" s="510"/>
      <c r="G19" s="510"/>
      <c r="H19" s="510"/>
      <c r="I19" s="510"/>
      <c r="J19" s="510"/>
      <c r="K19" s="510"/>
      <c r="L19" s="511">
        <v>123</v>
      </c>
      <c r="M19" s="511"/>
      <c r="N19" s="511"/>
      <c r="O19" s="511"/>
      <c r="P19" s="511"/>
      <c r="Q19" s="511"/>
      <c r="R19" s="512"/>
      <c r="S19" s="512"/>
      <c r="T19" s="512"/>
      <c r="U19" s="512"/>
      <c r="V19" s="513"/>
      <c r="W19" s="430"/>
      <c r="X19" s="431"/>
      <c r="Y19" s="431"/>
      <c r="Z19" s="431"/>
      <c r="AA19" s="431"/>
      <c r="AB19" s="431"/>
      <c r="AC19" s="520"/>
      <c r="AD19" s="520"/>
      <c r="AE19" s="520"/>
      <c r="AF19" s="520"/>
      <c r="AG19" s="520"/>
      <c r="AH19" s="520"/>
      <c r="AI19" s="520"/>
      <c r="AJ19" s="520"/>
      <c r="AK19" s="520"/>
      <c r="AL19" s="521"/>
      <c r="AM19" s="522"/>
      <c r="AN19" s="407"/>
      <c r="AO19" s="407"/>
      <c r="AP19" s="407"/>
      <c r="AQ19" s="407"/>
      <c r="AR19" s="407"/>
      <c r="AS19" s="407"/>
      <c r="AT19" s="408"/>
      <c r="AU19" s="523"/>
      <c r="AV19" s="524"/>
      <c r="AW19" s="524"/>
      <c r="AX19" s="524"/>
      <c r="AY19" s="496" t="s">
        <v>131</v>
      </c>
      <c r="AZ19" s="497"/>
      <c r="BA19" s="497"/>
      <c r="BB19" s="497"/>
      <c r="BC19" s="497"/>
      <c r="BD19" s="497"/>
      <c r="BE19" s="497"/>
      <c r="BF19" s="497"/>
      <c r="BG19" s="497"/>
      <c r="BH19" s="497"/>
      <c r="BI19" s="497"/>
      <c r="BJ19" s="497"/>
      <c r="BK19" s="497"/>
      <c r="BL19" s="497"/>
      <c r="BM19" s="498"/>
      <c r="BN19" s="368">
        <v>5816858</v>
      </c>
      <c r="BO19" s="369"/>
      <c r="BP19" s="369"/>
      <c r="BQ19" s="369"/>
      <c r="BR19" s="369"/>
      <c r="BS19" s="369"/>
      <c r="BT19" s="369"/>
      <c r="BU19" s="370"/>
      <c r="BV19" s="368">
        <v>5820037</v>
      </c>
      <c r="BW19" s="369"/>
      <c r="BX19" s="369"/>
      <c r="BY19" s="369"/>
      <c r="BZ19" s="369"/>
      <c r="CA19" s="369"/>
      <c r="CB19" s="369"/>
      <c r="CC19" s="370"/>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2">
      <c r="A20" s="2"/>
      <c r="B20" s="509" t="s">
        <v>237</v>
      </c>
      <c r="C20" s="460"/>
      <c r="D20" s="460"/>
      <c r="E20" s="510"/>
      <c r="F20" s="510"/>
      <c r="G20" s="510"/>
      <c r="H20" s="510"/>
      <c r="I20" s="510"/>
      <c r="J20" s="510"/>
      <c r="K20" s="510"/>
      <c r="L20" s="511">
        <v>5906</v>
      </c>
      <c r="M20" s="511"/>
      <c r="N20" s="511"/>
      <c r="O20" s="511"/>
      <c r="P20" s="511"/>
      <c r="Q20" s="511"/>
      <c r="R20" s="512"/>
      <c r="S20" s="512"/>
      <c r="T20" s="512"/>
      <c r="U20" s="512"/>
      <c r="V20" s="513"/>
      <c r="W20" s="447"/>
      <c r="X20" s="448"/>
      <c r="Y20" s="448"/>
      <c r="Z20" s="448"/>
      <c r="AA20" s="448"/>
      <c r="AB20" s="448"/>
      <c r="AC20" s="514"/>
      <c r="AD20" s="514"/>
      <c r="AE20" s="514"/>
      <c r="AF20" s="514"/>
      <c r="AG20" s="514"/>
      <c r="AH20" s="514"/>
      <c r="AI20" s="514"/>
      <c r="AJ20" s="514"/>
      <c r="AK20" s="514"/>
      <c r="AL20" s="515"/>
      <c r="AM20" s="516"/>
      <c r="AN20" s="476"/>
      <c r="AO20" s="476"/>
      <c r="AP20" s="476"/>
      <c r="AQ20" s="476"/>
      <c r="AR20" s="476"/>
      <c r="AS20" s="476"/>
      <c r="AT20" s="477"/>
      <c r="AU20" s="517"/>
      <c r="AV20" s="518"/>
      <c r="AW20" s="518"/>
      <c r="AX20" s="519"/>
      <c r="AY20" s="496"/>
      <c r="AZ20" s="497"/>
      <c r="BA20" s="497"/>
      <c r="BB20" s="497"/>
      <c r="BC20" s="497"/>
      <c r="BD20" s="497"/>
      <c r="BE20" s="497"/>
      <c r="BF20" s="497"/>
      <c r="BG20" s="497"/>
      <c r="BH20" s="497"/>
      <c r="BI20" s="497"/>
      <c r="BJ20" s="497"/>
      <c r="BK20" s="497"/>
      <c r="BL20" s="497"/>
      <c r="BM20" s="498"/>
      <c r="BN20" s="368"/>
      <c r="BO20" s="369"/>
      <c r="BP20" s="369"/>
      <c r="BQ20" s="369"/>
      <c r="BR20" s="369"/>
      <c r="BS20" s="369"/>
      <c r="BT20" s="369"/>
      <c r="BU20" s="370"/>
      <c r="BV20" s="368"/>
      <c r="BW20" s="369"/>
      <c r="BX20" s="369"/>
      <c r="BY20" s="369"/>
      <c r="BZ20" s="369"/>
      <c r="CA20" s="369"/>
      <c r="CB20" s="369"/>
      <c r="CC20" s="370"/>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2">
      <c r="A21" s="2"/>
      <c r="B21" s="506" t="s">
        <v>238</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87"/>
      <c r="AZ21" s="488"/>
      <c r="BA21" s="488"/>
      <c r="BB21" s="488"/>
      <c r="BC21" s="488"/>
      <c r="BD21" s="488"/>
      <c r="BE21" s="488"/>
      <c r="BF21" s="488"/>
      <c r="BG21" s="488"/>
      <c r="BH21" s="488"/>
      <c r="BI21" s="488"/>
      <c r="BJ21" s="488"/>
      <c r="BK21" s="488"/>
      <c r="BL21" s="488"/>
      <c r="BM21" s="489"/>
      <c r="BN21" s="371"/>
      <c r="BO21" s="372"/>
      <c r="BP21" s="372"/>
      <c r="BQ21" s="372"/>
      <c r="BR21" s="372"/>
      <c r="BS21" s="372"/>
      <c r="BT21" s="372"/>
      <c r="BU21" s="373"/>
      <c r="BV21" s="371"/>
      <c r="BW21" s="372"/>
      <c r="BX21" s="372"/>
      <c r="BY21" s="372"/>
      <c r="BZ21" s="372"/>
      <c r="CA21" s="372"/>
      <c r="CB21" s="372"/>
      <c r="CC21" s="3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2">
      <c r="A22" s="2"/>
      <c r="B22" s="491" t="s">
        <v>239</v>
      </c>
      <c r="C22" s="398"/>
      <c r="D22" s="399"/>
      <c r="E22" s="377" t="s">
        <v>8</v>
      </c>
      <c r="F22" s="378"/>
      <c r="G22" s="378"/>
      <c r="H22" s="378"/>
      <c r="I22" s="378"/>
      <c r="J22" s="378"/>
      <c r="K22" s="379"/>
      <c r="L22" s="377" t="s">
        <v>241</v>
      </c>
      <c r="M22" s="378"/>
      <c r="N22" s="378"/>
      <c r="O22" s="378"/>
      <c r="P22" s="379"/>
      <c r="Q22" s="383" t="s">
        <v>243</v>
      </c>
      <c r="R22" s="384"/>
      <c r="S22" s="384"/>
      <c r="T22" s="384"/>
      <c r="U22" s="384"/>
      <c r="V22" s="385"/>
      <c r="W22" s="397" t="s">
        <v>56</v>
      </c>
      <c r="X22" s="398"/>
      <c r="Y22" s="399"/>
      <c r="Z22" s="377" t="s">
        <v>8</v>
      </c>
      <c r="AA22" s="378"/>
      <c r="AB22" s="378"/>
      <c r="AC22" s="378"/>
      <c r="AD22" s="378"/>
      <c r="AE22" s="378"/>
      <c r="AF22" s="378"/>
      <c r="AG22" s="379"/>
      <c r="AH22" s="389" t="s">
        <v>184</v>
      </c>
      <c r="AI22" s="378"/>
      <c r="AJ22" s="378"/>
      <c r="AK22" s="378"/>
      <c r="AL22" s="379"/>
      <c r="AM22" s="389" t="s">
        <v>244</v>
      </c>
      <c r="AN22" s="390"/>
      <c r="AO22" s="390"/>
      <c r="AP22" s="390"/>
      <c r="AQ22" s="390"/>
      <c r="AR22" s="391"/>
      <c r="AS22" s="383" t="s">
        <v>243</v>
      </c>
      <c r="AT22" s="384"/>
      <c r="AU22" s="384"/>
      <c r="AV22" s="384"/>
      <c r="AW22" s="384"/>
      <c r="AX22" s="395"/>
      <c r="AY22" s="413" t="s">
        <v>246</v>
      </c>
      <c r="AZ22" s="414"/>
      <c r="BA22" s="414"/>
      <c r="BB22" s="414"/>
      <c r="BC22" s="414"/>
      <c r="BD22" s="414"/>
      <c r="BE22" s="414"/>
      <c r="BF22" s="414"/>
      <c r="BG22" s="414"/>
      <c r="BH22" s="414"/>
      <c r="BI22" s="414"/>
      <c r="BJ22" s="414"/>
      <c r="BK22" s="414"/>
      <c r="BL22" s="414"/>
      <c r="BM22" s="415"/>
      <c r="BN22" s="374">
        <v>4997271</v>
      </c>
      <c r="BO22" s="375"/>
      <c r="BP22" s="375"/>
      <c r="BQ22" s="375"/>
      <c r="BR22" s="375"/>
      <c r="BS22" s="375"/>
      <c r="BT22" s="375"/>
      <c r="BU22" s="376"/>
      <c r="BV22" s="374">
        <v>5415398</v>
      </c>
      <c r="BW22" s="375"/>
      <c r="BX22" s="375"/>
      <c r="BY22" s="375"/>
      <c r="BZ22" s="375"/>
      <c r="CA22" s="375"/>
      <c r="CB22" s="375"/>
      <c r="CC22" s="376"/>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2">
      <c r="A23" s="2"/>
      <c r="B23" s="492"/>
      <c r="C23" s="401"/>
      <c r="D23" s="402"/>
      <c r="E23" s="380"/>
      <c r="F23" s="381"/>
      <c r="G23" s="381"/>
      <c r="H23" s="381"/>
      <c r="I23" s="381"/>
      <c r="J23" s="381"/>
      <c r="K23" s="382"/>
      <c r="L23" s="380"/>
      <c r="M23" s="381"/>
      <c r="N23" s="381"/>
      <c r="O23" s="381"/>
      <c r="P23" s="382"/>
      <c r="Q23" s="386"/>
      <c r="R23" s="387"/>
      <c r="S23" s="387"/>
      <c r="T23" s="387"/>
      <c r="U23" s="387"/>
      <c r="V23" s="388"/>
      <c r="W23" s="400"/>
      <c r="X23" s="401"/>
      <c r="Y23" s="402"/>
      <c r="Z23" s="380"/>
      <c r="AA23" s="381"/>
      <c r="AB23" s="381"/>
      <c r="AC23" s="381"/>
      <c r="AD23" s="381"/>
      <c r="AE23" s="381"/>
      <c r="AF23" s="381"/>
      <c r="AG23" s="382"/>
      <c r="AH23" s="380"/>
      <c r="AI23" s="381"/>
      <c r="AJ23" s="381"/>
      <c r="AK23" s="381"/>
      <c r="AL23" s="382"/>
      <c r="AM23" s="392"/>
      <c r="AN23" s="393"/>
      <c r="AO23" s="393"/>
      <c r="AP23" s="393"/>
      <c r="AQ23" s="393"/>
      <c r="AR23" s="394"/>
      <c r="AS23" s="386"/>
      <c r="AT23" s="387"/>
      <c r="AU23" s="387"/>
      <c r="AV23" s="387"/>
      <c r="AW23" s="387"/>
      <c r="AX23" s="396"/>
      <c r="AY23" s="496" t="s">
        <v>248</v>
      </c>
      <c r="AZ23" s="497"/>
      <c r="BA23" s="497"/>
      <c r="BB23" s="497"/>
      <c r="BC23" s="497"/>
      <c r="BD23" s="497"/>
      <c r="BE23" s="497"/>
      <c r="BF23" s="497"/>
      <c r="BG23" s="497"/>
      <c r="BH23" s="497"/>
      <c r="BI23" s="497"/>
      <c r="BJ23" s="497"/>
      <c r="BK23" s="497"/>
      <c r="BL23" s="497"/>
      <c r="BM23" s="498"/>
      <c r="BN23" s="368">
        <v>4972995</v>
      </c>
      <c r="BO23" s="369"/>
      <c r="BP23" s="369"/>
      <c r="BQ23" s="369"/>
      <c r="BR23" s="369"/>
      <c r="BS23" s="369"/>
      <c r="BT23" s="369"/>
      <c r="BU23" s="370"/>
      <c r="BV23" s="368">
        <v>5379418</v>
      </c>
      <c r="BW23" s="369"/>
      <c r="BX23" s="369"/>
      <c r="BY23" s="369"/>
      <c r="BZ23" s="369"/>
      <c r="CA23" s="369"/>
      <c r="CB23" s="369"/>
      <c r="CC23" s="370"/>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2">
      <c r="A24" s="2"/>
      <c r="B24" s="492"/>
      <c r="C24" s="401"/>
      <c r="D24" s="402"/>
      <c r="E24" s="406" t="s">
        <v>250</v>
      </c>
      <c r="F24" s="407"/>
      <c r="G24" s="407"/>
      <c r="H24" s="407"/>
      <c r="I24" s="407"/>
      <c r="J24" s="407"/>
      <c r="K24" s="408"/>
      <c r="L24" s="409">
        <v>1</v>
      </c>
      <c r="M24" s="410"/>
      <c r="N24" s="410"/>
      <c r="O24" s="410"/>
      <c r="P24" s="411"/>
      <c r="Q24" s="409">
        <v>7720</v>
      </c>
      <c r="R24" s="410"/>
      <c r="S24" s="410"/>
      <c r="T24" s="410"/>
      <c r="U24" s="410"/>
      <c r="V24" s="411"/>
      <c r="W24" s="400"/>
      <c r="X24" s="401"/>
      <c r="Y24" s="402"/>
      <c r="Z24" s="406" t="s">
        <v>251</v>
      </c>
      <c r="AA24" s="407"/>
      <c r="AB24" s="407"/>
      <c r="AC24" s="407"/>
      <c r="AD24" s="407"/>
      <c r="AE24" s="407"/>
      <c r="AF24" s="407"/>
      <c r="AG24" s="408"/>
      <c r="AH24" s="409">
        <v>125</v>
      </c>
      <c r="AI24" s="410"/>
      <c r="AJ24" s="410"/>
      <c r="AK24" s="410"/>
      <c r="AL24" s="411"/>
      <c r="AM24" s="409">
        <v>382625</v>
      </c>
      <c r="AN24" s="410"/>
      <c r="AO24" s="410"/>
      <c r="AP24" s="410"/>
      <c r="AQ24" s="410"/>
      <c r="AR24" s="411"/>
      <c r="AS24" s="409">
        <v>3061</v>
      </c>
      <c r="AT24" s="410"/>
      <c r="AU24" s="410"/>
      <c r="AV24" s="410"/>
      <c r="AW24" s="410"/>
      <c r="AX24" s="412"/>
      <c r="AY24" s="487" t="s">
        <v>253</v>
      </c>
      <c r="AZ24" s="488"/>
      <c r="BA24" s="488"/>
      <c r="BB24" s="488"/>
      <c r="BC24" s="488"/>
      <c r="BD24" s="488"/>
      <c r="BE24" s="488"/>
      <c r="BF24" s="488"/>
      <c r="BG24" s="488"/>
      <c r="BH24" s="488"/>
      <c r="BI24" s="488"/>
      <c r="BJ24" s="488"/>
      <c r="BK24" s="488"/>
      <c r="BL24" s="488"/>
      <c r="BM24" s="489"/>
      <c r="BN24" s="368">
        <v>2868492</v>
      </c>
      <c r="BO24" s="369"/>
      <c r="BP24" s="369"/>
      <c r="BQ24" s="369"/>
      <c r="BR24" s="369"/>
      <c r="BS24" s="369"/>
      <c r="BT24" s="369"/>
      <c r="BU24" s="370"/>
      <c r="BV24" s="368">
        <v>3068604</v>
      </c>
      <c r="BW24" s="369"/>
      <c r="BX24" s="369"/>
      <c r="BY24" s="369"/>
      <c r="BZ24" s="369"/>
      <c r="CA24" s="369"/>
      <c r="CB24" s="369"/>
      <c r="CC24" s="370"/>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2">
      <c r="A25" s="2"/>
      <c r="B25" s="492"/>
      <c r="C25" s="401"/>
      <c r="D25" s="402"/>
      <c r="E25" s="406" t="s">
        <v>256</v>
      </c>
      <c r="F25" s="407"/>
      <c r="G25" s="407"/>
      <c r="H25" s="407"/>
      <c r="I25" s="407"/>
      <c r="J25" s="407"/>
      <c r="K25" s="408"/>
      <c r="L25" s="409">
        <v>1</v>
      </c>
      <c r="M25" s="410"/>
      <c r="N25" s="410"/>
      <c r="O25" s="410"/>
      <c r="P25" s="411"/>
      <c r="Q25" s="409">
        <v>6130</v>
      </c>
      <c r="R25" s="410"/>
      <c r="S25" s="410"/>
      <c r="T25" s="410"/>
      <c r="U25" s="410"/>
      <c r="V25" s="411"/>
      <c r="W25" s="400"/>
      <c r="X25" s="401"/>
      <c r="Y25" s="402"/>
      <c r="Z25" s="406" t="s">
        <v>257</v>
      </c>
      <c r="AA25" s="407"/>
      <c r="AB25" s="407"/>
      <c r="AC25" s="407"/>
      <c r="AD25" s="407"/>
      <c r="AE25" s="407"/>
      <c r="AF25" s="407"/>
      <c r="AG25" s="408"/>
      <c r="AH25" s="409" t="s">
        <v>202</v>
      </c>
      <c r="AI25" s="410"/>
      <c r="AJ25" s="410"/>
      <c r="AK25" s="410"/>
      <c r="AL25" s="411"/>
      <c r="AM25" s="409" t="s">
        <v>202</v>
      </c>
      <c r="AN25" s="410"/>
      <c r="AO25" s="410"/>
      <c r="AP25" s="410"/>
      <c r="AQ25" s="410"/>
      <c r="AR25" s="411"/>
      <c r="AS25" s="409" t="s">
        <v>202</v>
      </c>
      <c r="AT25" s="410"/>
      <c r="AU25" s="410"/>
      <c r="AV25" s="410"/>
      <c r="AW25" s="410"/>
      <c r="AX25" s="412"/>
      <c r="AY25" s="413" t="s">
        <v>36</v>
      </c>
      <c r="AZ25" s="414"/>
      <c r="BA25" s="414"/>
      <c r="BB25" s="414"/>
      <c r="BC25" s="414"/>
      <c r="BD25" s="414"/>
      <c r="BE25" s="414"/>
      <c r="BF25" s="414"/>
      <c r="BG25" s="414"/>
      <c r="BH25" s="414"/>
      <c r="BI25" s="414"/>
      <c r="BJ25" s="414"/>
      <c r="BK25" s="414"/>
      <c r="BL25" s="414"/>
      <c r="BM25" s="415"/>
      <c r="BN25" s="374">
        <v>643482</v>
      </c>
      <c r="BO25" s="375"/>
      <c r="BP25" s="375"/>
      <c r="BQ25" s="375"/>
      <c r="BR25" s="375"/>
      <c r="BS25" s="375"/>
      <c r="BT25" s="375"/>
      <c r="BU25" s="376"/>
      <c r="BV25" s="374">
        <v>751724</v>
      </c>
      <c r="BW25" s="375"/>
      <c r="BX25" s="375"/>
      <c r="BY25" s="375"/>
      <c r="BZ25" s="375"/>
      <c r="CA25" s="375"/>
      <c r="CB25" s="375"/>
      <c r="CC25" s="376"/>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2">
      <c r="A26" s="2"/>
      <c r="B26" s="492"/>
      <c r="C26" s="401"/>
      <c r="D26" s="402"/>
      <c r="E26" s="406" t="s">
        <v>258</v>
      </c>
      <c r="F26" s="407"/>
      <c r="G26" s="407"/>
      <c r="H26" s="407"/>
      <c r="I26" s="407"/>
      <c r="J26" s="407"/>
      <c r="K26" s="408"/>
      <c r="L26" s="409">
        <v>1</v>
      </c>
      <c r="M26" s="410"/>
      <c r="N26" s="410"/>
      <c r="O26" s="410"/>
      <c r="P26" s="411"/>
      <c r="Q26" s="409">
        <v>5730</v>
      </c>
      <c r="R26" s="410"/>
      <c r="S26" s="410"/>
      <c r="T26" s="410"/>
      <c r="U26" s="410"/>
      <c r="V26" s="411"/>
      <c r="W26" s="400"/>
      <c r="X26" s="401"/>
      <c r="Y26" s="402"/>
      <c r="Z26" s="406" t="s">
        <v>259</v>
      </c>
      <c r="AA26" s="502"/>
      <c r="AB26" s="502"/>
      <c r="AC26" s="502"/>
      <c r="AD26" s="502"/>
      <c r="AE26" s="502"/>
      <c r="AF26" s="502"/>
      <c r="AG26" s="503"/>
      <c r="AH26" s="409">
        <v>3</v>
      </c>
      <c r="AI26" s="410"/>
      <c r="AJ26" s="410"/>
      <c r="AK26" s="410"/>
      <c r="AL26" s="411"/>
      <c r="AM26" s="409">
        <v>9285</v>
      </c>
      <c r="AN26" s="410"/>
      <c r="AO26" s="410"/>
      <c r="AP26" s="410"/>
      <c r="AQ26" s="410"/>
      <c r="AR26" s="411"/>
      <c r="AS26" s="409">
        <v>3095</v>
      </c>
      <c r="AT26" s="410"/>
      <c r="AU26" s="410"/>
      <c r="AV26" s="410"/>
      <c r="AW26" s="410"/>
      <c r="AX26" s="412"/>
      <c r="AY26" s="504" t="s">
        <v>260</v>
      </c>
      <c r="AZ26" s="474"/>
      <c r="BA26" s="474"/>
      <c r="BB26" s="474"/>
      <c r="BC26" s="474"/>
      <c r="BD26" s="474"/>
      <c r="BE26" s="474"/>
      <c r="BF26" s="474"/>
      <c r="BG26" s="474"/>
      <c r="BH26" s="474"/>
      <c r="BI26" s="474"/>
      <c r="BJ26" s="474"/>
      <c r="BK26" s="474"/>
      <c r="BL26" s="474"/>
      <c r="BM26" s="505"/>
      <c r="BN26" s="368" t="s">
        <v>202</v>
      </c>
      <c r="BO26" s="369"/>
      <c r="BP26" s="369"/>
      <c r="BQ26" s="369"/>
      <c r="BR26" s="369"/>
      <c r="BS26" s="369"/>
      <c r="BT26" s="369"/>
      <c r="BU26" s="370"/>
      <c r="BV26" s="368" t="s">
        <v>202</v>
      </c>
      <c r="BW26" s="369"/>
      <c r="BX26" s="369"/>
      <c r="BY26" s="369"/>
      <c r="BZ26" s="369"/>
      <c r="CA26" s="369"/>
      <c r="CB26" s="369"/>
      <c r="CC26" s="370"/>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2">
      <c r="A27" s="2"/>
      <c r="B27" s="492"/>
      <c r="C27" s="401"/>
      <c r="D27" s="402"/>
      <c r="E27" s="406" t="s">
        <v>261</v>
      </c>
      <c r="F27" s="407"/>
      <c r="G27" s="407"/>
      <c r="H27" s="407"/>
      <c r="I27" s="407"/>
      <c r="J27" s="407"/>
      <c r="K27" s="408"/>
      <c r="L27" s="409">
        <v>1</v>
      </c>
      <c r="M27" s="410"/>
      <c r="N27" s="410"/>
      <c r="O27" s="410"/>
      <c r="P27" s="411"/>
      <c r="Q27" s="409">
        <v>3088</v>
      </c>
      <c r="R27" s="410"/>
      <c r="S27" s="410"/>
      <c r="T27" s="410"/>
      <c r="U27" s="410"/>
      <c r="V27" s="411"/>
      <c r="W27" s="400"/>
      <c r="X27" s="401"/>
      <c r="Y27" s="402"/>
      <c r="Z27" s="406" t="s">
        <v>263</v>
      </c>
      <c r="AA27" s="407"/>
      <c r="AB27" s="407"/>
      <c r="AC27" s="407"/>
      <c r="AD27" s="407"/>
      <c r="AE27" s="407"/>
      <c r="AF27" s="407"/>
      <c r="AG27" s="408"/>
      <c r="AH27" s="409">
        <v>1</v>
      </c>
      <c r="AI27" s="410"/>
      <c r="AJ27" s="410"/>
      <c r="AK27" s="410"/>
      <c r="AL27" s="411"/>
      <c r="AM27" s="409" t="s">
        <v>267</v>
      </c>
      <c r="AN27" s="410"/>
      <c r="AO27" s="410"/>
      <c r="AP27" s="410"/>
      <c r="AQ27" s="410"/>
      <c r="AR27" s="411"/>
      <c r="AS27" s="409" t="s">
        <v>267</v>
      </c>
      <c r="AT27" s="410"/>
      <c r="AU27" s="410"/>
      <c r="AV27" s="410"/>
      <c r="AW27" s="410"/>
      <c r="AX27" s="412"/>
      <c r="AY27" s="499" t="s">
        <v>268</v>
      </c>
      <c r="AZ27" s="500"/>
      <c r="BA27" s="500"/>
      <c r="BB27" s="500"/>
      <c r="BC27" s="500"/>
      <c r="BD27" s="500"/>
      <c r="BE27" s="500"/>
      <c r="BF27" s="500"/>
      <c r="BG27" s="500"/>
      <c r="BH27" s="500"/>
      <c r="BI27" s="500"/>
      <c r="BJ27" s="500"/>
      <c r="BK27" s="500"/>
      <c r="BL27" s="500"/>
      <c r="BM27" s="501"/>
      <c r="BN27" s="371">
        <v>243000</v>
      </c>
      <c r="BO27" s="372"/>
      <c r="BP27" s="372"/>
      <c r="BQ27" s="372"/>
      <c r="BR27" s="372"/>
      <c r="BS27" s="372"/>
      <c r="BT27" s="372"/>
      <c r="BU27" s="373"/>
      <c r="BV27" s="371">
        <v>243000</v>
      </c>
      <c r="BW27" s="372"/>
      <c r="BX27" s="372"/>
      <c r="BY27" s="372"/>
      <c r="BZ27" s="372"/>
      <c r="CA27" s="372"/>
      <c r="CB27" s="372"/>
      <c r="CC27" s="3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2">
      <c r="A28" s="2"/>
      <c r="B28" s="492"/>
      <c r="C28" s="401"/>
      <c r="D28" s="402"/>
      <c r="E28" s="406" t="s">
        <v>269</v>
      </c>
      <c r="F28" s="407"/>
      <c r="G28" s="407"/>
      <c r="H28" s="407"/>
      <c r="I28" s="407"/>
      <c r="J28" s="407"/>
      <c r="K28" s="408"/>
      <c r="L28" s="409">
        <v>1</v>
      </c>
      <c r="M28" s="410"/>
      <c r="N28" s="410"/>
      <c r="O28" s="410"/>
      <c r="P28" s="411"/>
      <c r="Q28" s="409">
        <v>2548</v>
      </c>
      <c r="R28" s="410"/>
      <c r="S28" s="410"/>
      <c r="T28" s="410"/>
      <c r="U28" s="410"/>
      <c r="V28" s="411"/>
      <c r="W28" s="400"/>
      <c r="X28" s="401"/>
      <c r="Y28" s="402"/>
      <c r="Z28" s="406" t="s">
        <v>37</v>
      </c>
      <c r="AA28" s="407"/>
      <c r="AB28" s="407"/>
      <c r="AC28" s="407"/>
      <c r="AD28" s="407"/>
      <c r="AE28" s="407"/>
      <c r="AF28" s="407"/>
      <c r="AG28" s="408"/>
      <c r="AH28" s="409" t="s">
        <v>202</v>
      </c>
      <c r="AI28" s="410"/>
      <c r="AJ28" s="410"/>
      <c r="AK28" s="410"/>
      <c r="AL28" s="411"/>
      <c r="AM28" s="409" t="s">
        <v>202</v>
      </c>
      <c r="AN28" s="410"/>
      <c r="AO28" s="410"/>
      <c r="AP28" s="410"/>
      <c r="AQ28" s="410"/>
      <c r="AR28" s="411"/>
      <c r="AS28" s="409" t="s">
        <v>202</v>
      </c>
      <c r="AT28" s="410"/>
      <c r="AU28" s="410"/>
      <c r="AV28" s="410"/>
      <c r="AW28" s="410"/>
      <c r="AX28" s="412"/>
      <c r="AY28" s="359" t="s">
        <v>272</v>
      </c>
      <c r="AZ28" s="360"/>
      <c r="BA28" s="360"/>
      <c r="BB28" s="361"/>
      <c r="BC28" s="413" t="s">
        <v>101</v>
      </c>
      <c r="BD28" s="414"/>
      <c r="BE28" s="414"/>
      <c r="BF28" s="414"/>
      <c r="BG28" s="414"/>
      <c r="BH28" s="414"/>
      <c r="BI28" s="414"/>
      <c r="BJ28" s="414"/>
      <c r="BK28" s="414"/>
      <c r="BL28" s="414"/>
      <c r="BM28" s="415"/>
      <c r="BN28" s="374">
        <v>2209164</v>
      </c>
      <c r="BO28" s="375"/>
      <c r="BP28" s="375"/>
      <c r="BQ28" s="375"/>
      <c r="BR28" s="375"/>
      <c r="BS28" s="375"/>
      <c r="BT28" s="375"/>
      <c r="BU28" s="376"/>
      <c r="BV28" s="374">
        <v>2222378</v>
      </c>
      <c r="BW28" s="375"/>
      <c r="BX28" s="375"/>
      <c r="BY28" s="375"/>
      <c r="BZ28" s="375"/>
      <c r="CA28" s="375"/>
      <c r="CB28" s="375"/>
      <c r="CC28" s="376"/>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2">
      <c r="A29" s="2"/>
      <c r="B29" s="492"/>
      <c r="C29" s="401"/>
      <c r="D29" s="402"/>
      <c r="E29" s="406" t="s">
        <v>273</v>
      </c>
      <c r="F29" s="407"/>
      <c r="G29" s="407"/>
      <c r="H29" s="407"/>
      <c r="I29" s="407"/>
      <c r="J29" s="407"/>
      <c r="K29" s="408"/>
      <c r="L29" s="409">
        <v>10</v>
      </c>
      <c r="M29" s="410"/>
      <c r="N29" s="410"/>
      <c r="O29" s="410"/>
      <c r="P29" s="411"/>
      <c r="Q29" s="409">
        <v>2316</v>
      </c>
      <c r="R29" s="410"/>
      <c r="S29" s="410"/>
      <c r="T29" s="410"/>
      <c r="U29" s="410"/>
      <c r="V29" s="411"/>
      <c r="W29" s="403"/>
      <c r="X29" s="404"/>
      <c r="Y29" s="405"/>
      <c r="Z29" s="406" t="s">
        <v>275</v>
      </c>
      <c r="AA29" s="407"/>
      <c r="AB29" s="407"/>
      <c r="AC29" s="407"/>
      <c r="AD29" s="407"/>
      <c r="AE29" s="407"/>
      <c r="AF29" s="407"/>
      <c r="AG29" s="408"/>
      <c r="AH29" s="409">
        <v>126</v>
      </c>
      <c r="AI29" s="410"/>
      <c r="AJ29" s="410"/>
      <c r="AK29" s="410"/>
      <c r="AL29" s="411"/>
      <c r="AM29" s="409">
        <v>387384</v>
      </c>
      <c r="AN29" s="410"/>
      <c r="AO29" s="410"/>
      <c r="AP29" s="410"/>
      <c r="AQ29" s="410"/>
      <c r="AR29" s="411"/>
      <c r="AS29" s="409">
        <v>3074</v>
      </c>
      <c r="AT29" s="410"/>
      <c r="AU29" s="410"/>
      <c r="AV29" s="410"/>
      <c r="AW29" s="410"/>
      <c r="AX29" s="412"/>
      <c r="AY29" s="362"/>
      <c r="AZ29" s="363"/>
      <c r="BA29" s="363"/>
      <c r="BB29" s="364"/>
      <c r="BC29" s="496" t="s">
        <v>276</v>
      </c>
      <c r="BD29" s="497"/>
      <c r="BE29" s="497"/>
      <c r="BF29" s="497"/>
      <c r="BG29" s="497"/>
      <c r="BH29" s="497"/>
      <c r="BI29" s="497"/>
      <c r="BJ29" s="497"/>
      <c r="BK29" s="497"/>
      <c r="BL29" s="497"/>
      <c r="BM29" s="498"/>
      <c r="BN29" s="368">
        <v>539439</v>
      </c>
      <c r="BO29" s="369"/>
      <c r="BP29" s="369"/>
      <c r="BQ29" s="369"/>
      <c r="BR29" s="369"/>
      <c r="BS29" s="369"/>
      <c r="BT29" s="369"/>
      <c r="BU29" s="370"/>
      <c r="BV29" s="368">
        <v>491537</v>
      </c>
      <c r="BW29" s="369"/>
      <c r="BX29" s="369"/>
      <c r="BY29" s="369"/>
      <c r="BZ29" s="369"/>
      <c r="CA29" s="369"/>
      <c r="CB29" s="369"/>
      <c r="CC29" s="370"/>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2">
      <c r="A30" s="2"/>
      <c r="B30" s="493"/>
      <c r="C30" s="494"/>
      <c r="D30" s="495"/>
      <c r="E30" s="475"/>
      <c r="F30" s="476"/>
      <c r="G30" s="476"/>
      <c r="H30" s="476"/>
      <c r="I30" s="476"/>
      <c r="J30" s="476"/>
      <c r="K30" s="477"/>
      <c r="L30" s="478"/>
      <c r="M30" s="479"/>
      <c r="N30" s="479"/>
      <c r="O30" s="479"/>
      <c r="P30" s="480"/>
      <c r="Q30" s="478"/>
      <c r="R30" s="479"/>
      <c r="S30" s="479"/>
      <c r="T30" s="479"/>
      <c r="U30" s="479"/>
      <c r="V30" s="480"/>
      <c r="W30" s="481" t="s">
        <v>278</v>
      </c>
      <c r="X30" s="482"/>
      <c r="Y30" s="482"/>
      <c r="Z30" s="482"/>
      <c r="AA30" s="482"/>
      <c r="AB30" s="482"/>
      <c r="AC30" s="482"/>
      <c r="AD30" s="482"/>
      <c r="AE30" s="482"/>
      <c r="AF30" s="482"/>
      <c r="AG30" s="483"/>
      <c r="AH30" s="484">
        <v>95.5</v>
      </c>
      <c r="AI30" s="485"/>
      <c r="AJ30" s="485"/>
      <c r="AK30" s="485"/>
      <c r="AL30" s="485"/>
      <c r="AM30" s="485"/>
      <c r="AN30" s="485"/>
      <c r="AO30" s="485"/>
      <c r="AP30" s="485"/>
      <c r="AQ30" s="485"/>
      <c r="AR30" s="485"/>
      <c r="AS30" s="485"/>
      <c r="AT30" s="485"/>
      <c r="AU30" s="485"/>
      <c r="AV30" s="485"/>
      <c r="AW30" s="485"/>
      <c r="AX30" s="486"/>
      <c r="AY30" s="365"/>
      <c r="AZ30" s="366"/>
      <c r="BA30" s="366"/>
      <c r="BB30" s="367"/>
      <c r="BC30" s="487" t="s">
        <v>67</v>
      </c>
      <c r="BD30" s="488"/>
      <c r="BE30" s="488"/>
      <c r="BF30" s="488"/>
      <c r="BG30" s="488"/>
      <c r="BH30" s="488"/>
      <c r="BI30" s="488"/>
      <c r="BJ30" s="488"/>
      <c r="BK30" s="488"/>
      <c r="BL30" s="488"/>
      <c r="BM30" s="489"/>
      <c r="BN30" s="371">
        <v>8643231</v>
      </c>
      <c r="BO30" s="372"/>
      <c r="BP30" s="372"/>
      <c r="BQ30" s="372"/>
      <c r="BR30" s="372"/>
      <c r="BS30" s="372"/>
      <c r="BT30" s="372"/>
      <c r="BU30" s="373"/>
      <c r="BV30" s="371">
        <v>7454871</v>
      </c>
      <c r="BW30" s="372"/>
      <c r="BX30" s="372"/>
      <c r="BY30" s="372"/>
      <c r="BZ30" s="372"/>
      <c r="CA30" s="372"/>
      <c r="CB30" s="372"/>
      <c r="CC30" s="3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90" t="s">
        <v>188</v>
      </c>
      <c r="D32" s="490"/>
      <c r="E32" s="490"/>
      <c r="F32" s="490"/>
      <c r="G32" s="490"/>
      <c r="H32" s="490"/>
      <c r="I32" s="490"/>
      <c r="J32" s="490"/>
      <c r="K32" s="490"/>
      <c r="L32" s="490"/>
      <c r="M32" s="490"/>
      <c r="N32" s="490"/>
      <c r="O32" s="490"/>
      <c r="P32" s="490"/>
      <c r="Q32" s="490"/>
      <c r="R32" s="490"/>
      <c r="S32" s="490"/>
      <c r="U32" s="474" t="s">
        <v>90</v>
      </c>
      <c r="V32" s="474"/>
      <c r="W32" s="474"/>
      <c r="X32" s="474"/>
      <c r="Y32" s="474"/>
      <c r="Z32" s="474"/>
      <c r="AA32" s="474"/>
      <c r="AB32" s="474"/>
      <c r="AC32" s="474"/>
      <c r="AD32" s="474"/>
      <c r="AE32" s="474"/>
      <c r="AF32" s="474"/>
      <c r="AG32" s="474"/>
      <c r="AH32" s="474"/>
      <c r="AI32" s="474"/>
      <c r="AJ32" s="474"/>
      <c r="AK32" s="474"/>
      <c r="AM32" s="474" t="s">
        <v>280</v>
      </c>
      <c r="AN32" s="474"/>
      <c r="AO32" s="474"/>
      <c r="AP32" s="474"/>
      <c r="AQ32" s="474"/>
      <c r="AR32" s="474"/>
      <c r="AS32" s="474"/>
      <c r="AT32" s="474"/>
      <c r="AU32" s="474"/>
      <c r="AV32" s="474"/>
      <c r="AW32" s="474"/>
      <c r="AX32" s="474"/>
      <c r="AY32" s="474"/>
      <c r="AZ32" s="474"/>
      <c r="BA32" s="474"/>
      <c r="BB32" s="474"/>
      <c r="BC32" s="474"/>
      <c r="BE32" s="474" t="s">
        <v>281</v>
      </c>
      <c r="BF32" s="474"/>
      <c r="BG32" s="474"/>
      <c r="BH32" s="474"/>
      <c r="BI32" s="474"/>
      <c r="BJ32" s="474"/>
      <c r="BK32" s="474"/>
      <c r="BL32" s="474"/>
      <c r="BM32" s="474"/>
      <c r="BN32" s="474"/>
      <c r="BO32" s="474"/>
      <c r="BP32" s="474"/>
      <c r="BQ32" s="474"/>
      <c r="BR32" s="474"/>
      <c r="BS32" s="474"/>
      <c r="BT32" s="474"/>
      <c r="BU32" s="474"/>
      <c r="BW32" s="474" t="s">
        <v>283</v>
      </c>
      <c r="BX32" s="474"/>
      <c r="BY32" s="474"/>
      <c r="BZ32" s="474"/>
      <c r="CA32" s="474"/>
      <c r="CB32" s="474"/>
      <c r="CC32" s="474"/>
      <c r="CD32" s="474"/>
      <c r="CE32" s="474"/>
      <c r="CF32" s="474"/>
      <c r="CG32" s="474"/>
      <c r="CH32" s="474"/>
      <c r="CI32" s="474"/>
      <c r="CJ32" s="474"/>
      <c r="CK32" s="474"/>
      <c r="CL32" s="474"/>
      <c r="CM32" s="474"/>
      <c r="CO32" s="474" t="s">
        <v>284</v>
      </c>
      <c r="CP32" s="474"/>
      <c r="CQ32" s="474"/>
      <c r="CR32" s="474"/>
      <c r="CS32" s="474"/>
      <c r="CT32" s="474"/>
      <c r="CU32" s="474"/>
      <c r="CV32" s="474"/>
      <c r="CW32" s="474"/>
      <c r="CX32" s="474"/>
      <c r="CY32" s="474"/>
      <c r="CZ32" s="474"/>
      <c r="DA32" s="474"/>
      <c r="DB32" s="474"/>
      <c r="DC32" s="474"/>
      <c r="DD32" s="474"/>
      <c r="DE32" s="474"/>
      <c r="DI32" s="36"/>
    </row>
    <row r="33" spans="1:113" ht="13.5" customHeight="1" x14ac:dyDescent="0.2">
      <c r="A33" s="2"/>
      <c r="B33" s="5"/>
      <c r="C33" s="453" t="s">
        <v>119</v>
      </c>
      <c r="D33" s="453"/>
      <c r="E33" s="433" t="s">
        <v>285</v>
      </c>
      <c r="F33" s="433"/>
      <c r="G33" s="433"/>
      <c r="H33" s="433"/>
      <c r="I33" s="433"/>
      <c r="J33" s="433"/>
      <c r="K33" s="433"/>
      <c r="L33" s="433"/>
      <c r="M33" s="433"/>
      <c r="N33" s="433"/>
      <c r="O33" s="433"/>
      <c r="P33" s="433"/>
      <c r="Q33" s="433"/>
      <c r="R33" s="433"/>
      <c r="S33" s="433"/>
      <c r="T33" s="12"/>
      <c r="U33" s="453" t="s">
        <v>119</v>
      </c>
      <c r="V33" s="453"/>
      <c r="W33" s="433" t="s">
        <v>285</v>
      </c>
      <c r="X33" s="433"/>
      <c r="Y33" s="433"/>
      <c r="Z33" s="433"/>
      <c r="AA33" s="433"/>
      <c r="AB33" s="433"/>
      <c r="AC33" s="433"/>
      <c r="AD33" s="433"/>
      <c r="AE33" s="433"/>
      <c r="AF33" s="433"/>
      <c r="AG33" s="433"/>
      <c r="AH33" s="433"/>
      <c r="AI33" s="433"/>
      <c r="AJ33" s="433"/>
      <c r="AK33" s="433"/>
      <c r="AL33" s="12"/>
      <c r="AM33" s="453" t="s">
        <v>119</v>
      </c>
      <c r="AN33" s="453"/>
      <c r="AO33" s="433" t="s">
        <v>285</v>
      </c>
      <c r="AP33" s="433"/>
      <c r="AQ33" s="433"/>
      <c r="AR33" s="433"/>
      <c r="AS33" s="433"/>
      <c r="AT33" s="433"/>
      <c r="AU33" s="433"/>
      <c r="AV33" s="433"/>
      <c r="AW33" s="433"/>
      <c r="AX33" s="433"/>
      <c r="AY33" s="433"/>
      <c r="AZ33" s="433"/>
      <c r="BA33" s="433"/>
      <c r="BB33" s="433"/>
      <c r="BC33" s="433"/>
      <c r="BD33" s="8"/>
      <c r="BE33" s="433" t="s">
        <v>288</v>
      </c>
      <c r="BF33" s="433"/>
      <c r="BG33" s="433" t="s">
        <v>169</v>
      </c>
      <c r="BH33" s="433"/>
      <c r="BI33" s="433"/>
      <c r="BJ33" s="433"/>
      <c r="BK33" s="433"/>
      <c r="BL33" s="433"/>
      <c r="BM33" s="433"/>
      <c r="BN33" s="433"/>
      <c r="BO33" s="433"/>
      <c r="BP33" s="433"/>
      <c r="BQ33" s="433"/>
      <c r="BR33" s="433"/>
      <c r="BS33" s="433"/>
      <c r="BT33" s="433"/>
      <c r="BU33" s="433"/>
      <c r="BV33" s="8"/>
      <c r="BW33" s="453" t="s">
        <v>288</v>
      </c>
      <c r="BX33" s="453"/>
      <c r="BY33" s="433" t="s">
        <v>108</v>
      </c>
      <c r="BZ33" s="433"/>
      <c r="CA33" s="433"/>
      <c r="CB33" s="433"/>
      <c r="CC33" s="433"/>
      <c r="CD33" s="433"/>
      <c r="CE33" s="433"/>
      <c r="CF33" s="433"/>
      <c r="CG33" s="433"/>
      <c r="CH33" s="433"/>
      <c r="CI33" s="433"/>
      <c r="CJ33" s="433"/>
      <c r="CK33" s="433"/>
      <c r="CL33" s="433"/>
      <c r="CM33" s="433"/>
      <c r="CN33" s="12"/>
      <c r="CO33" s="453" t="s">
        <v>119</v>
      </c>
      <c r="CP33" s="453"/>
      <c r="CQ33" s="433" t="s">
        <v>289</v>
      </c>
      <c r="CR33" s="433"/>
      <c r="CS33" s="433"/>
      <c r="CT33" s="433"/>
      <c r="CU33" s="433"/>
      <c r="CV33" s="433"/>
      <c r="CW33" s="433"/>
      <c r="CX33" s="433"/>
      <c r="CY33" s="433"/>
      <c r="CZ33" s="433"/>
      <c r="DA33" s="433"/>
      <c r="DB33" s="433"/>
      <c r="DC33" s="433"/>
      <c r="DD33" s="433"/>
      <c r="DE33" s="433"/>
      <c r="DF33" s="12"/>
      <c r="DG33" s="473" t="s">
        <v>78</v>
      </c>
      <c r="DH33" s="473"/>
      <c r="DI33" s="19"/>
    </row>
    <row r="34" spans="1:113" ht="32.25" customHeight="1" x14ac:dyDescent="0.2">
      <c r="A34" s="2"/>
      <c r="B34" s="5"/>
      <c r="C34" s="471">
        <f>IF(E34="","",1)</f>
        <v>1</v>
      </c>
      <c r="D34" s="471"/>
      <c r="E34" s="470" t="str">
        <f>IF('各会計、関係団体の財政状況及び健全化判断比率'!B7="","",'各会計、関係団体の財政状況及び健全化判断比率'!B7)</f>
        <v>一般会計</v>
      </c>
      <c r="F34" s="470"/>
      <c r="G34" s="470"/>
      <c r="H34" s="470"/>
      <c r="I34" s="470"/>
      <c r="J34" s="470"/>
      <c r="K34" s="470"/>
      <c r="L34" s="470"/>
      <c r="M34" s="470"/>
      <c r="N34" s="470"/>
      <c r="O34" s="470"/>
      <c r="P34" s="470"/>
      <c r="Q34" s="470"/>
      <c r="R34" s="470"/>
      <c r="S34" s="470"/>
      <c r="T34" s="2"/>
      <c r="U34" s="471">
        <f>IF(W34="","",MAX(C34:D43)+1)</f>
        <v>2</v>
      </c>
      <c r="V34" s="471"/>
      <c r="W34" s="470" t="str">
        <f>IF('各会計、関係団体の財政状況及び健全化判断比率'!B28="","",'各会計、関係団体の財政状況及び健全化判断比率'!B28)</f>
        <v>国民健康保険事業特別会計</v>
      </c>
      <c r="X34" s="470"/>
      <c r="Y34" s="470"/>
      <c r="Z34" s="470"/>
      <c r="AA34" s="470"/>
      <c r="AB34" s="470"/>
      <c r="AC34" s="470"/>
      <c r="AD34" s="470"/>
      <c r="AE34" s="470"/>
      <c r="AF34" s="470"/>
      <c r="AG34" s="470"/>
      <c r="AH34" s="470"/>
      <c r="AI34" s="470"/>
      <c r="AJ34" s="470"/>
      <c r="AK34" s="470"/>
      <c r="AL34" s="2"/>
      <c r="AM34" s="471">
        <f>IF(AO34="","",MAX(C34:D43,U34:V43)+1)</f>
        <v>5</v>
      </c>
      <c r="AN34" s="471"/>
      <c r="AO34" s="470" t="str">
        <f>IF('各会計、関係団体の財政状況及び健全化判断比率'!B31="","",'各会計、関係団体の財政状況及び健全化判断比率'!B31)</f>
        <v>大崎町水道事業会計</v>
      </c>
      <c r="AP34" s="470"/>
      <c r="AQ34" s="470"/>
      <c r="AR34" s="470"/>
      <c r="AS34" s="470"/>
      <c r="AT34" s="470"/>
      <c r="AU34" s="470"/>
      <c r="AV34" s="470"/>
      <c r="AW34" s="470"/>
      <c r="AX34" s="470"/>
      <c r="AY34" s="470"/>
      <c r="AZ34" s="470"/>
      <c r="BA34" s="470"/>
      <c r="BB34" s="470"/>
      <c r="BC34" s="470"/>
      <c r="BD34" s="2"/>
      <c r="BE34" s="471">
        <f>IF(BG34="","",MAX(C34:D43,U34:V43,AM34:AN43)+1)</f>
        <v>6</v>
      </c>
      <c r="BF34" s="471"/>
      <c r="BG34" s="470" t="str">
        <f>IF('各会計、関係団体の財政状況及び健全化判断比率'!B32="","",'各会計、関係団体の財政状況及び健全化判断比率'!B32)</f>
        <v>大崎町公共下水道事業特別会計</v>
      </c>
      <c r="BH34" s="470"/>
      <c r="BI34" s="470"/>
      <c r="BJ34" s="470"/>
      <c r="BK34" s="470"/>
      <c r="BL34" s="470"/>
      <c r="BM34" s="470"/>
      <c r="BN34" s="470"/>
      <c r="BO34" s="470"/>
      <c r="BP34" s="470"/>
      <c r="BQ34" s="470"/>
      <c r="BR34" s="470"/>
      <c r="BS34" s="470"/>
      <c r="BT34" s="470"/>
      <c r="BU34" s="470"/>
      <c r="BV34" s="2"/>
      <c r="BW34" s="471">
        <f>IF(BY34="","",MAX(C34:D43,U34:V43,AM34:AN43,BE34:BF43)+1)</f>
        <v>7</v>
      </c>
      <c r="BX34" s="471"/>
      <c r="BY34" s="470" t="str">
        <f>IF('各会計、関係団体の財政状況及び健全化判断比率'!B68="","",'各会計、関係団体の財政状況及び健全化判断比率'!B68)</f>
        <v>鹿児島県市町村総合事務組合</v>
      </c>
      <c r="BZ34" s="470"/>
      <c r="CA34" s="470"/>
      <c r="CB34" s="470"/>
      <c r="CC34" s="470"/>
      <c r="CD34" s="470"/>
      <c r="CE34" s="470"/>
      <c r="CF34" s="470"/>
      <c r="CG34" s="470"/>
      <c r="CH34" s="470"/>
      <c r="CI34" s="470"/>
      <c r="CJ34" s="470"/>
      <c r="CK34" s="470"/>
      <c r="CL34" s="470"/>
      <c r="CM34" s="470"/>
      <c r="CN34" s="2"/>
      <c r="CO34" s="471" t="str">
        <f>IF(CQ34="","",MAX(C34:D43,U34:V43,AM34:AN43,BE34:BF43,BW34:BX43)+1)</f>
        <v/>
      </c>
      <c r="CP34" s="471"/>
      <c r="CQ34" s="470" t="str">
        <f>IF('各会計、関係団体の財政状況及び健全化判断比率'!BS7="","",'各会計、関係団体の財政状況及び健全化判断比率'!BS7)</f>
        <v/>
      </c>
      <c r="CR34" s="470"/>
      <c r="CS34" s="470"/>
      <c r="CT34" s="470"/>
      <c r="CU34" s="470"/>
      <c r="CV34" s="470"/>
      <c r="CW34" s="470"/>
      <c r="CX34" s="470"/>
      <c r="CY34" s="470"/>
      <c r="CZ34" s="470"/>
      <c r="DA34" s="470"/>
      <c r="DB34" s="470"/>
      <c r="DC34" s="470"/>
      <c r="DD34" s="470"/>
      <c r="DE34" s="470"/>
      <c r="DG34" s="472" t="str">
        <f>IF('各会計、関係団体の財政状況及び健全化判断比率'!BR7="","",'各会計、関係団体の財政状況及び健全化判断比率'!BR7)</f>
        <v/>
      </c>
      <c r="DH34" s="472"/>
      <c r="DI34" s="19"/>
    </row>
    <row r="35" spans="1:113" ht="32.25" customHeight="1" x14ac:dyDescent="0.2">
      <c r="A35" s="2"/>
      <c r="B35" s="5"/>
      <c r="C35" s="471" t="str">
        <f t="shared" ref="C35:C43" si="0">IF(E35="","",C34+1)</f>
        <v/>
      </c>
      <c r="D35" s="471"/>
      <c r="E35" s="470" t="str">
        <f>IF('各会計、関係団体の財政状況及び健全化判断比率'!B8="","",'各会計、関係団体の財政状況及び健全化判断比率'!B8)</f>
        <v/>
      </c>
      <c r="F35" s="470"/>
      <c r="G35" s="470"/>
      <c r="H35" s="470"/>
      <c r="I35" s="470"/>
      <c r="J35" s="470"/>
      <c r="K35" s="470"/>
      <c r="L35" s="470"/>
      <c r="M35" s="470"/>
      <c r="N35" s="470"/>
      <c r="O35" s="470"/>
      <c r="P35" s="470"/>
      <c r="Q35" s="470"/>
      <c r="R35" s="470"/>
      <c r="S35" s="470"/>
      <c r="T35" s="2"/>
      <c r="U35" s="471">
        <f t="shared" ref="U35:U43" si="1">IF(W35="","",U34+1)</f>
        <v>3</v>
      </c>
      <c r="V35" s="471"/>
      <c r="W35" s="470" t="str">
        <f>IF('各会計、関係団体の財政状況及び健全化判断比率'!B29="","",'各会計、関係団体の財政状況及び健全化判断比率'!B29)</f>
        <v>介護保険事業特別会計</v>
      </c>
      <c r="X35" s="470"/>
      <c r="Y35" s="470"/>
      <c r="Z35" s="470"/>
      <c r="AA35" s="470"/>
      <c r="AB35" s="470"/>
      <c r="AC35" s="470"/>
      <c r="AD35" s="470"/>
      <c r="AE35" s="470"/>
      <c r="AF35" s="470"/>
      <c r="AG35" s="470"/>
      <c r="AH35" s="470"/>
      <c r="AI35" s="470"/>
      <c r="AJ35" s="470"/>
      <c r="AK35" s="470"/>
      <c r="AL35" s="2"/>
      <c r="AM35" s="471" t="str">
        <f t="shared" ref="AM35:AM43" si="2">IF(AO35="","",AM34+1)</f>
        <v/>
      </c>
      <c r="AN35" s="471"/>
      <c r="AO35" s="470"/>
      <c r="AP35" s="470"/>
      <c r="AQ35" s="470"/>
      <c r="AR35" s="470"/>
      <c r="AS35" s="470"/>
      <c r="AT35" s="470"/>
      <c r="AU35" s="470"/>
      <c r="AV35" s="470"/>
      <c r="AW35" s="470"/>
      <c r="AX35" s="470"/>
      <c r="AY35" s="470"/>
      <c r="AZ35" s="470"/>
      <c r="BA35" s="470"/>
      <c r="BB35" s="470"/>
      <c r="BC35" s="470"/>
      <c r="BD35" s="2"/>
      <c r="BE35" s="471" t="str">
        <f t="shared" ref="BE35:BE43" si="3">IF(BG35="","",BE34+1)</f>
        <v/>
      </c>
      <c r="BF35" s="471"/>
      <c r="BG35" s="470"/>
      <c r="BH35" s="470"/>
      <c r="BI35" s="470"/>
      <c r="BJ35" s="470"/>
      <c r="BK35" s="470"/>
      <c r="BL35" s="470"/>
      <c r="BM35" s="470"/>
      <c r="BN35" s="470"/>
      <c r="BO35" s="470"/>
      <c r="BP35" s="470"/>
      <c r="BQ35" s="470"/>
      <c r="BR35" s="470"/>
      <c r="BS35" s="470"/>
      <c r="BT35" s="470"/>
      <c r="BU35" s="470"/>
      <c r="BV35" s="2"/>
      <c r="BW35" s="471">
        <f t="shared" ref="BW35:BW43" si="4">IF(BY35="","",BW34+1)</f>
        <v>8</v>
      </c>
      <c r="BX35" s="471"/>
      <c r="BY35" s="470" t="str">
        <f>IF('各会計、関係団体の財政状況及び健全化判断比率'!B69="","",'各会計、関係団体の財政状況及び健全化判断比率'!B69)</f>
        <v>大隅曽於地区消防組合</v>
      </c>
      <c r="BZ35" s="470"/>
      <c r="CA35" s="470"/>
      <c r="CB35" s="470"/>
      <c r="CC35" s="470"/>
      <c r="CD35" s="470"/>
      <c r="CE35" s="470"/>
      <c r="CF35" s="470"/>
      <c r="CG35" s="470"/>
      <c r="CH35" s="470"/>
      <c r="CI35" s="470"/>
      <c r="CJ35" s="470"/>
      <c r="CK35" s="470"/>
      <c r="CL35" s="470"/>
      <c r="CM35" s="470"/>
      <c r="CN35" s="2"/>
      <c r="CO35" s="471" t="str">
        <f t="shared" ref="CO35:CO43" si="5">IF(CQ35="","",CO34+1)</f>
        <v/>
      </c>
      <c r="CP35" s="471"/>
      <c r="CQ35" s="470" t="str">
        <f>IF('各会計、関係団体の財政状況及び健全化判断比率'!BS8="","",'各会計、関係団体の財政状況及び健全化判断比率'!BS8)</f>
        <v/>
      </c>
      <c r="CR35" s="470"/>
      <c r="CS35" s="470"/>
      <c r="CT35" s="470"/>
      <c r="CU35" s="470"/>
      <c r="CV35" s="470"/>
      <c r="CW35" s="470"/>
      <c r="CX35" s="470"/>
      <c r="CY35" s="470"/>
      <c r="CZ35" s="470"/>
      <c r="DA35" s="470"/>
      <c r="DB35" s="470"/>
      <c r="DC35" s="470"/>
      <c r="DD35" s="470"/>
      <c r="DE35" s="470"/>
      <c r="DG35" s="472" t="str">
        <f>IF('各会計、関係団体の財政状況及び健全化判断比率'!BR8="","",'各会計、関係団体の財政状況及び健全化判断比率'!BR8)</f>
        <v/>
      </c>
      <c r="DH35" s="472"/>
      <c r="DI35" s="19"/>
    </row>
    <row r="36" spans="1:113" ht="32.25" customHeight="1" x14ac:dyDescent="0.2">
      <c r="A36" s="2"/>
      <c r="B36" s="5"/>
      <c r="C36" s="471" t="str">
        <f t="shared" si="0"/>
        <v/>
      </c>
      <c r="D36" s="471"/>
      <c r="E36" s="470" t="str">
        <f>IF('各会計、関係団体の財政状況及び健全化判断比率'!B9="","",'各会計、関係団体の財政状況及び健全化判断比率'!B9)</f>
        <v/>
      </c>
      <c r="F36" s="470"/>
      <c r="G36" s="470"/>
      <c r="H36" s="470"/>
      <c r="I36" s="470"/>
      <c r="J36" s="470"/>
      <c r="K36" s="470"/>
      <c r="L36" s="470"/>
      <c r="M36" s="470"/>
      <c r="N36" s="470"/>
      <c r="O36" s="470"/>
      <c r="P36" s="470"/>
      <c r="Q36" s="470"/>
      <c r="R36" s="470"/>
      <c r="S36" s="470"/>
      <c r="T36" s="2"/>
      <c r="U36" s="471">
        <f t="shared" si="1"/>
        <v>4</v>
      </c>
      <c r="V36" s="471"/>
      <c r="W36" s="470" t="str">
        <f>IF('各会計、関係団体の財政状況及び健全化判断比率'!B30="","",'各会計、関係団体の財政状況及び健全化判断比率'!B30)</f>
        <v>後期高齢者医療特別会計</v>
      </c>
      <c r="X36" s="470"/>
      <c r="Y36" s="470"/>
      <c r="Z36" s="470"/>
      <c r="AA36" s="470"/>
      <c r="AB36" s="470"/>
      <c r="AC36" s="470"/>
      <c r="AD36" s="470"/>
      <c r="AE36" s="470"/>
      <c r="AF36" s="470"/>
      <c r="AG36" s="470"/>
      <c r="AH36" s="470"/>
      <c r="AI36" s="470"/>
      <c r="AJ36" s="470"/>
      <c r="AK36" s="470"/>
      <c r="AL36" s="2"/>
      <c r="AM36" s="471" t="str">
        <f t="shared" si="2"/>
        <v/>
      </c>
      <c r="AN36" s="471"/>
      <c r="AO36" s="470"/>
      <c r="AP36" s="470"/>
      <c r="AQ36" s="470"/>
      <c r="AR36" s="470"/>
      <c r="AS36" s="470"/>
      <c r="AT36" s="470"/>
      <c r="AU36" s="470"/>
      <c r="AV36" s="470"/>
      <c r="AW36" s="470"/>
      <c r="AX36" s="470"/>
      <c r="AY36" s="470"/>
      <c r="AZ36" s="470"/>
      <c r="BA36" s="470"/>
      <c r="BB36" s="470"/>
      <c r="BC36" s="470"/>
      <c r="BD36" s="2"/>
      <c r="BE36" s="471" t="str">
        <f t="shared" si="3"/>
        <v/>
      </c>
      <c r="BF36" s="471"/>
      <c r="BG36" s="470"/>
      <c r="BH36" s="470"/>
      <c r="BI36" s="470"/>
      <c r="BJ36" s="470"/>
      <c r="BK36" s="470"/>
      <c r="BL36" s="470"/>
      <c r="BM36" s="470"/>
      <c r="BN36" s="470"/>
      <c r="BO36" s="470"/>
      <c r="BP36" s="470"/>
      <c r="BQ36" s="470"/>
      <c r="BR36" s="470"/>
      <c r="BS36" s="470"/>
      <c r="BT36" s="470"/>
      <c r="BU36" s="470"/>
      <c r="BV36" s="2"/>
      <c r="BW36" s="471">
        <f t="shared" si="4"/>
        <v>9</v>
      </c>
      <c r="BX36" s="471"/>
      <c r="BY36" s="470" t="str">
        <f>IF('各会計、関係団体の財政状況及び健全化判断比率'!B70="","",'各会計、関係団体の財政状況及び健全化判断比率'!B70)</f>
        <v>曽於南部厚生事務組合</v>
      </c>
      <c r="BZ36" s="470"/>
      <c r="CA36" s="470"/>
      <c r="CB36" s="470"/>
      <c r="CC36" s="470"/>
      <c r="CD36" s="470"/>
      <c r="CE36" s="470"/>
      <c r="CF36" s="470"/>
      <c r="CG36" s="470"/>
      <c r="CH36" s="470"/>
      <c r="CI36" s="470"/>
      <c r="CJ36" s="470"/>
      <c r="CK36" s="470"/>
      <c r="CL36" s="470"/>
      <c r="CM36" s="470"/>
      <c r="CN36" s="2"/>
      <c r="CO36" s="471" t="str">
        <f t="shared" si="5"/>
        <v/>
      </c>
      <c r="CP36" s="471"/>
      <c r="CQ36" s="470" t="str">
        <f>IF('各会計、関係団体の財政状況及び健全化判断比率'!BS9="","",'各会計、関係団体の財政状況及び健全化判断比率'!BS9)</f>
        <v/>
      </c>
      <c r="CR36" s="470"/>
      <c r="CS36" s="470"/>
      <c r="CT36" s="470"/>
      <c r="CU36" s="470"/>
      <c r="CV36" s="470"/>
      <c r="CW36" s="470"/>
      <c r="CX36" s="470"/>
      <c r="CY36" s="470"/>
      <c r="CZ36" s="470"/>
      <c r="DA36" s="470"/>
      <c r="DB36" s="470"/>
      <c r="DC36" s="470"/>
      <c r="DD36" s="470"/>
      <c r="DE36" s="470"/>
      <c r="DG36" s="472" t="str">
        <f>IF('各会計、関係団体の財政状況及び健全化判断比率'!BR9="","",'各会計、関係団体の財政状況及び健全化判断比率'!BR9)</f>
        <v/>
      </c>
      <c r="DH36" s="472"/>
      <c r="DI36" s="19"/>
    </row>
    <row r="37" spans="1:113" ht="32.25" customHeight="1" x14ac:dyDescent="0.2">
      <c r="A37" s="2"/>
      <c r="B37" s="5"/>
      <c r="C37" s="471" t="str">
        <f t="shared" si="0"/>
        <v/>
      </c>
      <c r="D37" s="471"/>
      <c r="E37" s="470" t="str">
        <f>IF('各会計、関係団体の財政状況及び健全化判断比率'!B10="","",'各会計、関係団体の財政状況及び健全化判断比率'!B10)</f>
        <v/>
      </c>
      <c r="F37" s="470"/>
      <c r="G37" s="470"/>
      <c r="H37" s="470"/>
      <c r="I37" s="470"/>
      <c r="J37" s="470"/>
      <c r="K37" s="470"/>
      <c r="L37" s="470"/>
      <c r="M37" s="470"/>
      <c r="N37" s="470"/>
      <c r="O37" s="470"/>
      <c r="P37" s="470"/>
      <c r="Q37" s="470"/>
      <c r="R37" s="470"/>
      <c r="S37" s="470"/>
      <c r="T37" s="2"/>
      <c r="U37" s="471" t="str">
        <f t="shared" si="1"/>
        <v/>
      </c>
      <c r="V37" s="471"/>
      <c r="W37" s="470"/>
      <c r="X37" s="470"/>
      <c r="Y37" s="470"/>
      <c r="Z37" s="470"/>
      <c r="AA37" s="470"/>
      <c r="AB37" s="470"/>
      <c r="AC37" s="470"/>
      <c r="AD37" s="470"/>
      <c r="AE37" s="470"/>
      <c r="AF37" s="470"/>
      <c r="AG37" s="470"/>
      <c r="AH37" s="470"/>
      <c r="AI37" s="470"/>
      <c r="AJ37" s="470"/>
      <c r="AK37" s="470"/>
      <c r="AL37" s="2"/>
      <c r="AM37" s="471" t="str">
        <f t="shared" si="2"/>
        <v/>
      </c>
      <c r="AN37" s="471"/>
      <c r="AO37" s="470"/>
      <c r="AP37" s="470"/>
      <c r="AQ37" s="470"/>
      <c r="AR37" s="470"/>
      <c r="AS37" s="470"/>
      <c r="AT37" s="470"/>
      <c r="AU37" s="470"/>
      <c r="AV37" s="470"/>
      <c r="AW37" s="470"/>
      <c r="AX37" s="470"/>
      <c r="AY37" s="470"/>
      <c r="AZ37" s="470"/>
      <c r="BA37" s="470"/>
      <c r="BB37" s="470"/>
      <c r="BC37" s="470"/>
      <c r="BD37" s="2"/>
      <c r="BE37" s="471" t="str">
        <f t="shared" si="3"/>
        <v/>
      </c>
      <c r="BF37" s="471"/>
      <c r="BG37" s="470"/>
      <c r="BH37" s="470"/>
      <c r="BI37" s="470"/>
      <c r="BJ37" s="470"/>
      <c r="BK37" s="470"/>
      <c r="BL37" s="470"/>
      <c r="BM37" s="470"/>
      <c r="BN37" s="470"/>
      <c r="BO37" s="470"/>
      <c r="BP37" s="470"/>
      <c r="BQ37" s="470"/>
      <c r="BR37" s="470"/>
      <c r="BS37" s="470"/>
      <c r="BT37" s="470"/>
      <c r="BU37" s="470"/>
      <c r="BV37" s="2"/>
      <c r="BW37" s="471">
        <f t="shared" si="4"/>
        <v>10</v>
      </c>
      <c r="BX37" s="471"/>
      <c r="BY37" s="470" t="str">
        <f>IF('各会計、関係団体の財政状況及び健全化判断比率'!B71="","",'各会計、関係団体の財政状況及び健全化判断比率'!B71)</f>
        <v>曽於地区介護保険組合</v>
      </c>
      <c r="BZ37" s="470"/>
      <c r="CA37" s="470"/>
      <c r="CB37" s="470"/>
      <c r="CC37" s="470"/>
      <c r="CD37" s="470"/>
      <c r="CE37" s="470"/>
      <c r="CF37" s="470"/>
      <c r="CG37" s="470"/>
      <c r="CH37" s="470"/>
      <c r="CI37" s="470"/>
      <c r="CJ37" s="470"/>
      <c r="CK37" s="470"/>
      <c r="CL37" s="470"/>
      <c r="CM37" s="470"/>
      <c r="CN37" s="2"/>
      <c r="CO37" s="471" t="str">
        <f t="shared" si="5"/>
        <v/>
      </c>
      <c r="CP37" s="471"/>
      <c r="CQ37" s="470" t="str">
        <f>IF('各会計、関係団体の財政状況及び健全化判断比率'!BS10="","",'各会計、関係団体の財政状況及び健全化判断比率'!BS10)</f>
        <v/>
      </c>
      <c r="CR37" s="470"/>
      <c r="CS37" s="470"/>
      <c r="CT37" s="470"/>
      <c r="CU37" s="470"/>
      <c r="CV37" s="470"/>
      <c r="CW37" s="470"/>
      <c r="CX37" s="470"/>
      <c r="CY37" s="470"/>
      <c r="CZ37" s="470"/>
      <c r="DA37" s="470"/>
      <c r="DB37" s="470"/>
      <c r="DC37" s="470"/>
      <c r="DD37" s="470"/>
      <c r="DE37" s="470"/>
      <c r="DG37" s="472" t="str">
        <f>IF('各会計、関係団体の財政状況及び健全化判断比率'!BR10="","",'各会計、関係団体の財政状況及び健全化判断比率'!BR10)</f>
        <v/>
      </c>
      <c r="DH37" s="472"/>
      <c r="DI37" s="19"/>
    </row>
    <row r="38" spans="1:113" ht="32.25" customHeight="1" x14ac:dyDescent="0.2">
      <c r="A38" s="2"/>
      <c r="B38" s="5"/>
      <c r="C38" s="471" t="str">
        <f t="shared" si="0"/>
        <v/>
      </c>
      <c r="D38" s="471"/>
      <c r="E38" s="470" t="str">
        <f>IF('各会計、関係団体の財政状況及び健全化判断比率'!B11="","",'各会計、関係団体の財政状況及び健全化判断比率'!B11)</f>
        <v/>
      </c>
      <c r="F38" s="470"/>
      <c r="G38" s="470"/>
      <c r="H38" s="470"/>
      <c r="I38" s="470"/>
      <c r="J38" s="470"/>
      <c r="K38" s="470"/>
      <c r="L38" s="470"/>
      <c r="M38" s="470"/>
      <c r="N38" s="470"/>
      <c r="O38" s="470"/>
      <c r="P38" s="470"/>
      <c r="Q38" s="470"/>
      <c r="R38" s="470"/>
      <c r="S38" s="470"/>
      <c r="T38" s="2"/>
      <c r="U38" s="471" t="str">
        <f t="shared" si="1"/>
        <v/>
      </c>
      <c r="V38" s="471"/>
      <c r="W38" s="470"/>
      <c r="X38" s="470"/>
      <c r="Y38" s="470"/>
      <c r="Z38" s="470"/>
      <c r="AA38" s="470"/>
      <c r="AB38" s="470"/>
      <c r="AC38" s="470"/>
      <c r="AD38" s="470"/>
      <c r="AE38" s="470"/>
      <c r="AF38" s="470"/>
      <c r="AG38" s="470"/>
      <c r="AH38" s="470"/>
      <c r="AI38" s="470"/>
      <c r="AJ38" s="470"/>
      <c r="AK38" s="470"/>
      <c r="AL38" s="2"/>
      <c r="AM38" s="471" t="str">
        <f t="shared" si="2"/>
        <v/>
      </c>
      <c r="AN38" s="471"/>
      <c r="AO38" s="470"/>
      <c r="AP38" s="470"/>
      <c r="AQ38" s="470"/>
      <c r="AR38" s="470"/>
      <c r="AS38" s="470"/>
      <c r="AT38" s="470"/>
      <c r="AU38" s="470"/>
      <c r="AV38" s="470"/>
      <c r="AW38" s="470"/>
      <c r="AX38" s="470"/>
      <c r="AY38" s="470"/>
      <c r="AZ38" s="470"/>
      <c r="BA38" s="470"/>
      <c r="BB38" s="470"/>
      <c r="BC38" s="470"/>
      <c r="BD38" s="2"/>
      <c r="BE38" s="471" t="str">
        <f t="shared" si="3"/>
        <v/>
      </c>
      <c r="BF38" s="471"/>
      <c r="BG38" s="470"/>
      <c r="BH38" s="470"/>
      <c r="BI38" s="470"/>
      <c r="BJ38" s="470"/>
      <c r="BK38" s="470"/>
      <c r="BL38" s="470"/>
      <c r="BM38" s="470"/>
      <c r="BN38" s="470"/>
      <c r="BO38" s="470"/>
      <c r="BP38" s="470"/>
      <c r="BQ38" s="470"/>
      <c r="BR38" s="470"/>
      <c r="BS38" s="470"/>
      <c r="BT38" s="470"/>
      <c r="BU38" s="470"/>
      <c r="BV38" s="2"/>
      <c r="BW38" s="471">
        <f t="shared" si="4"/>
        <v>11</v>
      </c>
      <c r="BX38" s="471"/>
      <c r="BY38" s="470" t="str">
        <f>IF('各会計、関係団体の財政状況及び健全化判断比率'!B72="","",'各会計、関係団体の財政状況及び健全化判断比率'!B72)</f>
        <v>鹿児島県後期高齢者医療広域連合(一般会計)</v>
      </c>
      <c r="BZ38" s="470"/>
      <c r="CA38" s="470"/>
      <c r="CB38" s="470"/>
      <c r="CC38" s="470"/>
      <c r="CD38" s="470"/>
      <c r="CE38" s="470"/>
      <c r="CF38" s="470"/>
      <c r="CG38" s="470"/>
      <c r="CH38" s="470"/>
      <c r="CI38" s="470"/>
      <c r="CJ38" s="470"/>
      <c r="CK38" s="470"/>
      <c r="CL38" s="470"/>
      <c r="CM38" s="470"/>
      <c r="CN38" s="2"/>
      <c r="CO38" s="471" t="str">
        <f t="shared" si="5"/>
        <v/>
      </c>
      <c r="CP38" s="471"/>
      <c r="CQ38" s="470" t="str">
        <f>IF('各会計、関係団体の財政状況及び健全化判断比率'!BS11="","",'各会計、関係団体の財政状況及び健全化判断比率'!BS11)</f>
        <v/>
      </c>
      <c r="CR38" s="470"/>
      <c r="CS38" s="470"/>
      <c r="CT38" s="470"/>
      <c r="CU38" s="470"/>
      <c r="CV38" s="470"/>
      <c r="CW38" s="470"/>
      <c r="CX38" s="470"/>
      <c r="CY38" s="470"/>
      <c r="CZ38" s="470"/>
      <c r="DA38" s="470"/>
      <c r="DB38" s="470"/>
      <c r="DC38" s="470"/>
      <c r="DD38" s="470"/>
      <c r="DE38" s="470"/>
      <c r="DG38" s="472" t="str">
        <f>IF('各会計、関係団体の財政状況及び健全化判断比率'!BR11="","",'各会計、関係団体の財政状況及び健全化判断比率'!BR11)</f>
        <v/>
      </c>
      <c r="DH38" s="472"/>
      <c r="DI38" s="19"/>
    </row>
    <row r="39" spans="1:113" ht="32.25" customHeight="1" x14ac:dyDescent="0.2">
      <c r="A39" s="2"/>
      <c r="B39" s="5"/>
      <c r="C39" s="471" t="str">
        <f t="shared" si="0"/>
        <v/>
      </c>
      <c r="D39" s="471"/>
      <c r="E39" s="470" t="str">
        <f>IF('各会計、関係団体の財政状況及び健全化判断比率'!B12="","",'各会計、関係団体の財政状況及び健全化判断比率'!B12)</f>
        <v/>
      </c>
      <c r="F39" s="470"/>
      <c r="G39" s="470"/>
      <c r="H39" s="470"/>
      <c r="I39" s="470"/>
      <c r="J39" s="470"/>
      <c r="K39" s="470"/>
      <c r="L39" s="470"/>
      <c r="M39" s="470"/>
      <c r="N39" s="470"/>
      <c r="O39" s="470"/>
      <c r="P39" s="470"/>
      <c r="Q39" s="470"/>
      <c r="R39" s="470"/>
      <c r="S39" s="470"/>
      <c r="T39" s="2"/>
      <c r="U39" s="471" t="str">
        <f t="shared" si="1"/>
        <v/>
      </c>
      <c r="V39" s="471"/>
      <c r="W39" s="470"/>
      <c r="X39" s="470"/>
      <c r="Y39" s="470"/>
      <c r="Z39" s="470"/>
      <c r="AA39" s="470"/>
      <c r="AB39" s="470"/>
      <c r="AC39" s="470"/>
      <c r="AD39" s="470"/>
      <c r="AE39" s="470"/>
      <c r="AF39" s="470"/>
      <c r="AG39" s="470"/>
      <c r="AH39" s="470"/>
      <c r="AI39" s="470"/>
      <c r="AJ39" s="470"/>
      <c r="AK39" s="470"/>
      <c r="AL39" s="2"/>
      <c r="AM39" s="471" t="str">
        <f t="shared" si="2"/>
        <v/>
      </c>
      <c r="AN39" s="471"/>
      <c r="AO39" s="470"/>
      <c r="AP39" s="470"/>
      <c r="AQ39" s="470"/>
      <c r="AR39" s="470"/>
      <c r="AS39" s="470"/>
      <c r="AT39" s="470"/>
      <c r="AU39" s="470"/>
      <c r="AV39" s="470"/>
      <c r="AW39" s="470"/>
      <c r="AX39" s="470"/>
      <c r="AY39" s="470"/>
      <c r="AZ39" s="470"/>
      <c r="BA39" s="470"/>
      <c r="BB39" s="470"/>
      <c r="BC39" s="470"/>
      <c r="BD39" s="2"/>
      <c r="BE39" s="471" t="str">
        <f t="shared" si="3"/>
        <v/>
      </c>
      <c r="BF39" s="471"/>
      <c r="BG39" s="470"/>
      <c r="BH39" s="470"/>
      <c r="BI39" s="470"/>
      <c r="BJ39" s="470"/>
      <c r="BK39" s="470"/>
      <c r="BL39" s="470"/>
      <c r="BM39" s="470"/>
      <c r="BN39" s="470"/>
      <c r="BO39" s="470"/>
      <c r="BP39" s="470"/>
      <c r="BQ39" s="470"/>
      <c r="BR39" s="470"/>
      <c r="BS39" s="470"/>
      <c r="BT39" s="470"/>
      <c r="BU39" s="470"/>
      <c r="BV39" s="2"/>
      <c r="BW39" s="471">
        <f t="shared" si="4"/>
        <v>12</v>
      </c>
      <c r="BX39" s="471"/>
      <c r="BY39" s="470" t="str">
        <f>IF('各会計、関係団体の財政状況及び健全化判断比率'!B73="","",'各会計、関係団体の財政状況及び健全化判断比率'!B73)</f>
        <v>鹿児島県後期高齢者医療広域連合(後期高齢者医療特別会計)</v>
      </c>
      <c r="BZ39" s="470"/>
      <c r="CA39" s="470"/>
      <c r="CB39" s="470"/>
      <c r="CC39" s="470"/>
      <c r="CD39" s="470"/>
      <c r="CE39" s="470"/>
      <c r="CF39" s="470"/>
      <c r="CG39" s="470"/>
      <c r="CH39" s="470"/>
      <c r="CI39" s="470"/>
      <c r="CJ39" s="470"/>
      <c r="CK39" s="470"/>
      <c r="CL39" s="470"/>
      <c r="CM39" s="470"/>
      <c r="CN39" s="2"/>
      <c r="CO39" s="471" t="str">
        <f t="shared" si="5"/>
        <v/>
      </c>
      <c r="CP39" s="471"/>
      <c r="CQ39" s="470" t="str">
        <f>IF('各会計、関係団体の財政状況及び健全化判断比率'!BS12="","",'各会計、関係団体の財政状況及び健全化判断比率'!BS12)</f>
        <v/>
      </c>
      <c r="CR39" s="470"/>
      <c r="CS39" s="470"/>
      <c r="CT39" s="470"/>
      <c r="CU39" s="470"/>
      <c r="CV39" s="470"/>
      <c r="CW39" s="470"/>
      <c r="CX39" s="470"/>
      <c r="CY39" s="470"/>
      <c r="CZ39" s="470"/>
      <c r="DA39" s="470"/>
      <c r="DB39" s="470"/>
      <c r="DC39" s="470"/>
      <c r="DD39" s="470"/>
      <c r="DE39" s="470"/>
      <c r="DG39" s="472" t="str">
        <f>IF('各会計、関係団体の財政状況及び健全化判断比率'!BR12="","",'各会計、関係団体の財政状況及び健全化判断比率'!BR12)</f>
        <v/>
      </c>
      <c r="DH39" s="472"/>
      <c r="DI39" s="19"/>
    </row>
    <row r="40" spans="1:113" ht="32.25" customHeight="1" x14ac:dyDescent="0.2">
      <c r="A40" s="2"/>
      <c r="B40" s="5"/>
      <c r="C40" s="471" t="str">
        <f t="shared" si="0"/>
        <v/>
      </c>
      <c r="D40" s="471"/>
      <c r="E40" s="470" t="str">
        <f>IF('各会計、関係団体の財政状況及び健全化判断比率'!B13="","",'各会計、関係団体の財政状況及び健全化判断比率'!B13)</f>
        <v/>
      </c>
      <c r="F40" s="470"/>
      <c r="G40" s="470"/>
      <c r="H40" s="470"/>
      <c r="I40" s="470"/>
      <c r="J40" s="470"/>
      <c r="K40" s="470"/>
      <c r="L40" s="470"/>
      <c r="M40" s="470"/>
      <c r="N40" s="470"/>
      <c r="O40" s="470"/>
      <c r="P40" s="470"/>
      <c r="Q40" s="470"/>
      <c r="R40" s="470"/>
      <c r="S40" s="470"/>
      <c r="T40" s="2"/>
      <c r="U40" s="471" t="str">
        <f t="shared" si="1"/>
        <v/>
      </c>
      <c r="V40" s="471"/>
      <c r="W40" s="470"/>
      <c r="X40" s="470"/>
      <c r="Y40" s="470"/>
      <c r="Z40" s="470"/>
      <c r="AA40" s="470"/>
      <c r="AB40" s="470"/>
      <c r="AC40" s="470"/>
      <c r="AD40" s="470"/>
      <c r="AE40" s="470"/>
      <c r="AF40" s="470"/>
      <c r="AG40" s="470"/>
      <c r="AH40" s="470"/>
      <c r="AI40" s="470"/>
      <c r="AJ40" s="470"/>
      <c r="AK40" s="470"/>
      <c r="AL40" s="2"/>
      <c r="AM40" s="471" t="str">
        <f t="shared" si="2"/>
        <v/>
      </c>
      <c r="AN40" s="471"/>
      <c r="AO40" s="470"/>
      <c r="AP40" s="470"/>
      <c r="AQ40" s="470"/>
      <c r="AR40" s="470"/>
      <c r="AS40" s="470"/>
      <c r="AT40" s="470"/>
      <c r="AU40" s="470"/>
      <c r="AV40" s="470"/>
      <c r="AW40" s="470"/>
      <c r="AX40" s="470"/>
      <c r="AY40" s="470"/>
      <c r="AZ40" s="470"/>
      <c r="BA40" s="470"/>
      <c r="BB40" s="470"/>
      <c r="BC40" s="470"/>
      <c r="BD40" s="2"/>
      <c r="BE40" s="471" t="str">
        <f t="shared" si="3"/>
        <v/>
      </c>
      <c r="BF40" s="471"/>
      <c r="BG40" s="470"/>
      <c r="BH40" s="470"/>
      <c r="BI40" s="470"/>
      <c r="BJ40" s="470"/>
      <c r="BK40" s="470"/>
      <c r="BL40" s="470"/>
      <c r="BM40" s="470"/>
      <c r="BN40" s="470"/>
      <c r="BO40" s="470"/>
      <c r="BP40" s="470"/>
      <c r="BQ40" s="470"/>
      <c r="BR40" s="470"/>
      <c r="BS40" s="470"/>
      <c r="BT40" s="470"/>
      <c r="BU40" s="470"/>
      <c r="BV40" s="2"/>
      <c r="BW40" s="471" t="str">
        <f t="shared" si="4"/>
        <v/>
      </c>
      <c r="BX40" s="471"/>
      <c r="BY40" s="470" t="str">
        <f>IF('各会計、関係団体の財政状況及び健全化判断比率'!B74="","",'各会計、関係団体の財政状況及び健全化判断比率'!B74)</f>
        <v/>
      </c>
      <c r="BZ40" s="470"/>
      <c r="CA40" s="470"/>
      <c r="CB40" s="470"/>
      <c r="CC40" s="470"/>
      <c r="CD40" s="470"/>
      <c r="CE40" s="470"/>
      <c r="CF40" s="470"/>
      <c r="CG40" s="470"/>
      <c r="CH40" s="470"/>
      <c r="CI40" s="470"/>
      <c r="CJ40" s="470"/>
      <c r="CK40" s="470"/>
      <c r="CL40" s="470"/>
      <c r="CM40" s="470"/>
      <c r="CN40" s="2"/>
      <c r="CO40" s="471" t="str">
        <f t="shared" si="5"/>
        <v/>
      </c>
      <c r="CP40" s="471"/>
      <c r="CQ40" s="470" t="str">
        <f>IF('各会計、関係団体の財政状況及び健全化判断比率'!BS13="","",'各会計、関係団体の財政状況及び健全化判断比率'!BS13)</f>
        <v/>
      </c>
      <c r="CR40" s="470"/>
      <c r="CS40" s="470"/>
      <c r="CT40" s="470"/>
      <c r="CU40" s="470"/>
      <c r="CV40" s="470"/>
      <c r="CW40" s="470"/>
      <c r="CX40" s="470"/>
      <c r="CY40" s="470"/>
      <c r="CZ40" s="470"/>
      <c r="DA40" s="470"/>
      <c r="DB40" s="470"/>
      <c r="DC40" s="470"/>
      <c r="DD40" s="470"/>
      <c r="DE40" s="470"/>
      <c r="DG40" s="472" t="str">
        <f>IF('各会計、関係団体の財政状況及び健全化判断比率'!BR13="","",'各会計、関係団体の財政状況及び健全化判断比率'!BR13)</f>
        <v/>
      </c>
      <c r="DH40" s="472"/>
      <c r="DI40" s="19"/>
    </row>
    <row r="41" spans="1:113" ht="32.25" customHeight="1" x14ac:dyDescent="0.2">
      <c r="A41" s="2"/>
      <c r="B41" s="5"/>
      <c r="C41" s="471" t="str">
        <f t="shared" si="0"/>
        <v/>
      </c>
      <c r="D41" s="471"/>
      <c r="E41" s="470" t="str">
        <f>IF('各会計、関係団体の財政状況及び健全化判断比率'!B14="","",'各会計、関係団体の財政状況及び健全化判断比率'!B14)</f>
        <v/>
      </c>
      <c r="F41" s="470"/>
      <c r="G41" s="470"/>
      <c r="H41" s="470"/>
      <c r="I41" s="470"/>
      <c r="J41" s="470"/>
      <c r="K41" s="470"/>
      <c r="L41" s="470"/>
      <c r="M41" s="470"/>
      <c r="N41" s="470"/>
      <c r="O41" s="470"/>
      <c r="P41" s="470"/>
      <c r="Q41" s="470"/>
      <c r="R41" s="470"/>
      <c r="S41" s="470"/>
      <c r="T41" s="2"/>
      <c r="U41" s="471" t="str">
        <f t="shared" si="1"/>
        <v/>
      </c>
      <c r="V41" s="471"/>
      <c r="W41" s="470"/>
      <c r="X41" s="470"/>
      <c r="Y41" s="470"/>
      <c r="Z41" s="470"/>
      <c r="AA41" s="470"/>
      <c r="AB41" s="470"/>
      <c r="AC41" s="470"/>
      <c r="AD41" s="470"/>
      <c r="AE41" s="470"/>
      <c r="AF41" s="470"/>
      <c r="AG41" s="470"/>
      <c r="AH41" s="470"/>
      <c r="AI41" s="470"/>
      <c r="AJ41" s="470"/>
      <c r="AK41" s="470"/>
      <c r="AL41" s="2"/>
      <c r="AM41" s="471" t="str">
        <f t="shared" si="2"/>
        <v/>
      </c>
      <c r="AN41" s="471"/>
      <c r="AO41" s="470"/>
      <c r="AP41" s="470"/>
      <c r="AQ41" s="470"/>
      <c r="AR41" s="470"/>
      <c r="AS41" s="470"/>
      <c r="AT41" s="470"/>
      <c r="AU41" s="470"/>
      <c r="AV41" s="470"/>
      <c r="AW41" s="470"/>
      <c r="AX41" s="470"/>
      <c r="AY41" s="470"/>
      <c r="AZ41" s="470"/>
      <c r="BA41" s="470"/>
      <c r="BB41" s="470"/>
      <c r="BC41" s="470"/>
      <c r="BD41" s="2"/>
      <c r="BE41" s="471" t="str">
        <f t="shared" si="3"/>
        <v/>
      </c>
      <c r="BF41" s="471"/>
      <c r="BG41" s="470"/>
      <c r="BH41" s="470"/>
      <c r="BI41" s="470"/>
      <c r="BJ41" s="470"/>
      <c r="BK41" s="470"/>
      <c r="BL41" s="470"/>
      <c r="BM41" s="470"/>
      <c r="BN41" s="470"/>
      <c r="BO41" s="470"/>
      <c r="BP41" s="470"/>
      <c r="BQ41" s="470"/>
      <c r="BR41" s="470"/>
      <c r="BS41" s="470"/>
      <c r="BT41" s="470"/>
      <c r="BU41" s="470"/>
      <c r="BV41" s="2"/>
      <c r="BW41" s="471" t="str">
        <f t="shared" si="4"/>
        <v/>
      </c>
      <c r="BX41" s="471"/>
      <c r="BY41" s="470" t="str">
        <f>IF('各会計、関係団体の財政状況及び健全化判断比率'!B75="","",'各会計、関係団体の財政状況及び健全化判断比率'!B75)</f>
        <v/>
      </c>
      <c r="BZ41" s="470"/>
      <c r="CA41" s="470"/>
      <c r="CB41" s="470"/>
      <c r="CC41" s="470"/>
      <c r="CD41" s="470"/>
      <c r="CE41" s="470"/>
      <c r="CF41" s="470"/>
      <c r="CG41" s="470"/>
      <c r="CH41" s="470"/>
      <c r="CI41" s="470"/>
      <c r="CJ41" s="470"/>
      <c r="CK41" s="470"/>
      <c r="CL41" s="470"/>
      <c r="CM41" s="470"/>
      <c r="CN41" s="2"/>
      <c r="CO41" s="471" t="str">
        <f t="shared" si="5"/>
        <v/>
      </c>
      <c r="CP41" s="471"/>
      <c r="CQ41" s="470" t="str">
        <f>IF('各会計、関係団体の財政状況及び健全化判断比率'!BS14="","",'各会計、関係団体の財政状況及び健全化判断比率'!BS14)</f>
        <v/>
      </c>
      <c r="CR41" s="470"/>
      <c r="CS41" s="470"/>
      <c r="CT41" s="470"/>
      <c r="CU41" s="470"/>
      <c r="CV41" s="470"/>
      <c r="CW41" s="470"/>
      <c r="CX41" s="470"/>
      <c r="CY41" s="470"/>
      <c r="CZ41" s="470"/>
      <c r="DA41" s="470"/>
      <c r="DB41" s="470"/>
      <c r="DC41" s="470"/>
      <c r="DD41" s="470"/>
      <c r="DE41" s="470"/>
      <c r="DG41" s="472" t="str">
        <f>IF('各会計、関係団体の財政状況及び健全化判断比率'!BR14="","",'各会計、関係団体の財政状況及び健全化判断比率'!BR14)</f>
        <v/>
      </c>
      <c r="DH41" s="472"/>
      <c r="DI41" s="19"/>
    </row>
    <row r="42" spans="1:113" ht="32.25" customHeight="1" x14ac:dyDescent="0.2">
      <c r="B42" s="5"/>
      <c r="C42" s="471" t="str">
        <f t="shared" si="0"/>
        <v/>
      </c>
      <c r="D42" s="471"/>
      <c r="E42" s="470" t="str">
        <f>IF('各会計、関係団体の財政状況及び健全化判断比率'!B15="","",'各会計、関係団体の財政状況及び健全化判断比率'!B15)</f>
        <v/>
      </c>
      <c r="F42" s="470"/>
      <c r="G42" s="470"/>
      <c r="H42" s="470"/>
      <c r="I42" s="470"/>
      <c r="J42" s="470"/>
      <c r="K42" s="470"/>
      <c r="L42" s="470"/>
      <c r="M42" s="470"/>
      <c r="N42" s="470"/>
      <c r="O42" s="470"/>
      <c r="P42" s="470"/>
      <c r="Q42" s="470"/>
      <c r="R42" s="470"/>
      <c r="S42" s="470"/>
      <c r="T42" s="2"/>
      <c r="U42" s="471" t="str">
        <f t="shared" si="1"/>
        <v/>
      </c>
      <c r="V42" s="471"/>
      <c r="W42" s="470"/>
      <c r="X42" s="470"/>
      <c r="Y42" s="470"/>
      <c r="Z42" s="470"/>
      <c r="AA42" s="470"/>
      <c r="AB42" s="470"/>
      <c r="AC42" s="470"/>
      <c r="AD42" s="470"/>
      <c r="AE42" s="470"/>
      <c r="AF42" s="470"/>
      <c r="AG42" s="470"/>
      <c r="AH42" s="470"/>
      <c r="AI42" s="470"/>
      <c r="AJ42" s="470"/>
      <c r="AK42" s="470"/>
      <c r="AL42" s="2"/>
      <c r="AM42" s="471" t="str">
        <f t="shared" si="2"/>
        <v/>
      </c>
      <c r="AN42" s="471"/>
      <c r="AO42" s="470"/>
      <c r="AP42" s="470"/>
      <c r="AQ42" s="470"/>
      <c r="AR42" s="470"/>
      <c r="AS42" s="470"/>
      <c r="AT42" s="470"/>
      <c r="AU42" s="470"/>
      <c r="AV42" s="470"/>
      <c r="AW42" s="470"/>
      <c r="AX42" s="470"/>
      <c r="AY42" s="470"/>
      <c r="AZ42" s="470"/>
      <c r="BA42" s="470"/>
      <c r="BB42" s="470"/>
      <c r="BC42" s="470"/>
      <c r="BD42" s="2"/>
      <c r="BE42" s="471" t="str">
        <f t="shared" si="3"/>
        <v/>
      </c>
      <c r="BF42" s="471"/>
      <c r="BG42" s="470"/>
      <c r="BH42" s="470"/>
      <c r="BI42" s="470"/>
      <c r="BJ42" s="470"/>
      <c r="BK42" s="470"/>
      <c r="BL42" s="470"/>
      <c r="BM42" s="470"/>
      <c r="BN42" s="470"/>
      <c r="BO42" s="470"/>
      <c r="BP42" s="470"/>
      <c r="BQ42" s="470"/>
      <c r="BR42" s="470"/>
      <c r="BS42" s="470"/>
      <c r="BT42" s="470"/>
      <c r="BU42" s="470"/>
      <c r="BV42" s="2"/>
      <c r="BW42" s="471" t="str">
        <f t="shared" si="4"/>
        <v/>
      </c>
      <c r="BX42" s="471"/>
      <c r="BY42" s="470" t="str">
        <f>IF('各会計、関係団体の財政状況及び健全化判断比率'!B76="","",'各会計、関係団体の財政状況及び健全化判断比率'!B76)</f>
        <v/>
      </c>
      <c r="BZ42" s="470"/>
      <c r="CA42" s="470"/>
      <c r="CB42" s="470"/>
      <c r="CC42" s="470"/>
      <c r="CD42" s="470"/>
      <c r="CE42" s="470"/>
      <c r="CF42" s="470"/>
      <c r="CG42" s="470"/>
      <c r="CH42" s="470"/>
      <c r="CI42" s="470"/>
      <c r="CJ42" s="470"/>
      <c r="CK42" s="470"/>
      <c r="CL42" s="470"/>
      <c r="CM42" s="470"/>
      <c r="CN42" s="2"/>
      <c r="CO42" s="471" t="str">
        <f t="shared" si="5"/>
        <v/>
      </c>
      <c r="CP42" s="471"/>
      <c r="CQ42" s="470" t="str">
        <f>IF('各会計、関係団体の財政状況及び健全化判断比率'!BS15="","",'各会計、関係団体の財政状況及び健全化判断比率'!BS15)</f>
        <v/>
      </c>
      <c r="CR42" s="470"/>
      <c r="CS42" s="470"/>
      <c r="CT42" s="470"/>
      <c r="CU42" s="470"/>
      <c r="CV42" s="470"/>
      <c r="CW42" s="470"/>
      <c r="CX42" s="470"/>
      <c r="CY42" s="470"/>
      <c r="CZ42" s="470"/>
      <c r="DA42" s="470"/>
      <c r="DB42" s="470"/>
      <c r="DC42" s="470"/>
      <c r="DD42" s="470"/>
      <c r="DE42" s="470"/>
      <c r="DG42" s="472" t="str">
        <f>IF('各会計、関係団体の財政状況及び健全化判断比率'!BR15="","",'各会計、関係団体の財政状況及び健全化判断比率'!BR15)</f>
        <v/>
      </c>
      <c r="DH42" s="472"/>
      <c r="DI42" s="19"/>
    </row>
    <row r="43" spans="1:113" ht="32.25" customHeight="1" x14ac:dyDescent="0.2">
      <c r="B43" s="5"/>
      <c r="C43" s="471" t="str">
        <f t="shared" si="0"/>
        <v/>
      </c>
      <c r="D43" s="471"/>
      <c r="E43" s="470" t="str">
        <f>IF('各会計、関係団体の財政状況及び健全化判断比率'!B16="","",'各会計、関係団体の財政状況及び健全化判断比率'!B16)</f>
        <v/>
      </c>
      <c r="F43" s="470"/>
      <c r="G43" s="470"/>
      <c r="H43" s="470"/>
      <c r="I43" s="470"/>
      <c r="J43" s="470"/>
      <c r="K43" s="470"/>
      <c r="L43" s="470"/>
      <c r="M43" s="470"/>
      <c r="N43" s="470"/>
      <c r="O43" s="470"/>
      <c r="P43" s="470"/>
      <c r="Q43" s="470"/>
      <c r="R43" s="470"/>
      <c r="S43" s="470"/>
      <c r="T43" s="2"/>
      <c r="U43" s="471" t="str">
        <f t="shared" si="1"/>
        <v/>
      </c>
      <c r="V43" s="471"/>
      <c r="W43" s="470"/>
      <c r="X43" s="470"/>
      <c r="Y43" s="470"/>
      <c r="Z43" s="470"/>
      <c r="AA43" s="470"/>
      <c r="AB43" s="470"/>
      <c r="AC43" s="470"/>
      <c r="AD43" s="470"/>
      <c r="AE43" s="470"/>
      <c r="AF43" s="470"/>
      <c r="AG43" s="470"/>
      <c r="AH43" s="470"/>
      <c r="AI43" s="470"/>
      <c r="AJ43" s="470"/>
      <c r="AK43" s="470"/>
      <c r="AL43" s="2"/>
      <c r="AM43" s="471" t="str">
        <f t="shared" si="2"/>
        <v/>
      </c>
      <c r="AN43" s="471"/>
      <c r="AO43" s="470"/>
      <c r="AP43" s="470"/>
      <c r="AQ43" s="470"/>
      <c r="AR43" s="470"/>
      <c r="AS43" s="470"/>
      <c r="AT43" s="470"/>
      <c r="AU43" s="470"/>
      <c r="AV43" s="470"/>
      <c r="AW43" s="470"/>
      <c r="AX43" s="470"/>
      <c r="AY43" s="470"/>
      <c r="AZ43" s="470"/>
      <c r="BA43" s="470"/>
      <c r="BB43" s="470"/>
      <c r="BC43" s="470"/>
      <c r="BD43" s="2"/>
      <c r="BE43" s="471" t="str">
        <f t="shared" si="3"/>
        <v/>
      </c>
      <c r="BF43" s="471"/>
      <c r="BG43" s="470"/>
      <c r="BH43" s="470"/>
      <c r="BI43" s="470"/>
      <c r="BJ43" s="470"/>
      <c r="BK43" s="470"/>
      <c r="BL43" s="470"/>
      <c r="BM43" s="470"/>
      <c r="BN43" s="470"/>
      <c r="BO43" s="470"/>
      <c r="BP43" s="470"/>
      <c r="BQ43" s="470"/>
      <c r="BR43" s="470"/>
      <c r="BS43" s="470"/>
      <c r="BT43" s="470"/>
      <c r="BU43" s="470"/>
      <c r="BV43" s="2"/>
      <c r="BW43" s="471" t="str">
        <f t="shared" si="4"/>
        <v/>
      </c>
      <c r="BX43" s="471"/>
      <c r="BY43" s="470" t="str">
        <f>IF('各会計、関係団体の財政状況及び健全化判断比率'!B77="","",'各会計、関係団体の財政状況及び健全化判断比率'!B77)</f>
        <v/>
      </c>
      <c r="BZ43" s="470"/>
      <c r="CA43" s="470"/>
      <c r="CB43" s="470"/>
      <c r="CC43" s="470"/>
      <c r="CD43" s="470"/>
      <c r="CE43" s="470"/>
      <c r="CF43" s="470"/>
      <c r="CG43" s="470"/>
      <c r="CH43" s="470"/>
      <c r="CI43" s="470"/>
      <c r="CJ43" s="470"/>
      <c r="CK43" s="470"/>
      <c r="CL43" s="470"/>
      <c r="CM43" s="470"/>
      <c r="CN43" s="2"/>
      <c r="CO43" s="471" t="str">
        <f t="shared" si="5"/>
        <v/>
      </c>
      <c r="CP43" s="471"/>
      <c r="CQ43" s="470" t="str">
        <f>IF('各会計、関係団体の財政状況及び健全化判断比率'!BS16="","",'各会計、関係団体の財政状況及び健全化判断比率'!BS16)</f>
        <v/>
      </c>
      <c r="CR43" s="470"/>
      <c r="CS43" s="470"/>
      <c r="CT43" s="470"/>
      <c r="CU43" s="470"/>
      <c r="CV43" s="470"/>
      <c r="CW43" s="470"/>
      <c r="CX43" s="470"/>
      <c r="CY43" s="470"/>
      <c r="CZ43" s="470"/>
      <c r="DA43" s="470"/>
      <c r="DB43" s="470"/>
      <c r="DC43" s="470"/>
      <c r="DD43" s="470"/>
      <c r="DE43" s="470"/>
      <c r="DG43" s="472" t="str">
        <f>IF('各会計、関係団体の財政状況及び健全化判断比率'!BR16="","",'各会計、関係団体の財政状況及び健全化判断比率'!BR16)</f>
        <v/>
      </c>
      <c r="DH43" s="472"/>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290</v>
      </c>
      <c r="E46" s="416" t="s">
        <v>291</v>
      </c>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6"/>
      <c r="DF46" s="416"/>
      <c r="DG46" s="416"/>
      <c r="DH46" s="416"/>
      <c r="DI46" s="416"/>
    </row>
    <row r="47" spans="1:113" x14ac:dyDescent="0.2">
      <c r="E47" s="416" t="s">
        <v>294</v>
      </c>
      <c r="F47" s="416"/>
      <c r="G47" s="416"/>
      <c r="H47" s="416"/>
      <c r="I47" s="416"/>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6"/>
      <c r="DF47" s="416"/>
      <c r="DG47" s="416"/>
      <c r="DH47" s="416"/>
      <c r="DI47" s="416"/>
    </row>
    <row r="48" spans="1:113" x14ac:dyDescent="0.2">
      <c r="E48" s="416" t="s">
        <v>296</v>
      </c>
      <c r="F48" s="416"/>
      <c r="G48" s="416"/>
      <c r="H48" s="416"/>
      <c r="I48" s="416"/>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6"/>
      <c r="DF48" s="416"/>
      <c r="DG48" s="416"/>
      <c r="DH48" s="416"/>
      <c r="DI48" s="416"/>
    </row>
    <row r="49" spans="5:113" x14ac:dyDescent="0.2">
      <c r="E49" s="416" t="s">
        <v>297</v>
      </c>
      <c r="F49" s="416"/>
      <c r="G49" s="416"/>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c r="DD49" s="416"/>
      <c r="DE49" s="416"/>
      <c r="DF49" s="416"/>
      <c r="DG49" s="416"/>
      <c r="DH49" s="416"/>
      <c r="DI49" s="416"/>
    </row>
    <row r="50" spans="5:113" x14ac:dyDescent="0.2">
      <c r="E50" s="416" t="s">
        <v>199</v>
      </c>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c r="BO50" s="416"/>
      <c r="BP50" s="416"/>
      <c r="BQ50" s="416"/>
      <c r="BR50" s="416"/>
      <c r="BS50" s="416"/>
      <c r="BT50" s="416"/>
      <c r="BU50" s="416"/>
      <c r="BV50" s="416"/>
      <c r="BW50" s="416"/>
      <c r="BX50" s="416"/>
      <c r="BY50" s="416"/>
      <c r="BZ50" s="416"/>
      <c r="CA50" s="416"/>
      <c r="CB50" s="416"/>
      <c r="CC50" s="416"/>
      <c r="CD50" s="416"/>
      <c r="CE50" s="416"/>
      <c r="CF50" s="416"/>
      <c r="CG50" s="416"/>
      <c r="CH50" s="416"/>
      <c r="CI50" s="416"/>
      <c r="CJ50" s="416"/>
      <c r="CK50" s="416"/>
      <c r="CL50" s="416"/>
      <c r="CM50" s="416"/>
      <c r="CN50" s="416"/>
      <c r="CO50" s="416"/>
      <c r="CP50" s="416"/>
      <c r="CQ50" s="416"/>
      <c r="CR50" s="416"/>
      <c r="CS50" s="416"/>
      <c r="CT50" s="416"/>
      <c r="CU50" s="416"/>
      <c r="CV50" s="416"/>
      <c r="CW50" s="416"/>
      <c r="CX50" s="416"/>
      <c r="CY50" s="416"/>
      <c r="CZ50" s="416"/>
      <c r="DA50" s="416"/>
      <c r="DB50" s="416"/>
      <c r="DC50" s="416"/>
      <c r="DD50" s="416"/>
      <c r="DE50" s="416"/>
      <c r="DF50" s="416"/>
      <c r="DG50" s="416"/>
      <c r="DH50" s="416"/>
      <c r="DI50" s="416"/>
    </row>
    <row r="51" spans="5:113" x14ac:dyDescent="0.2">
      <c r="E51" s="416" t="s">
        <v>300</v>
      </c>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c r="BO51" s="416"/>
      <c r="BP51" s="416"/>
      <c r="BQ51" s="416"/>
      <c r="BR51" s="416"/>
      <c r="BS51" s="416"/>
      <c r="BT51" s="416"/>
      <c r="BU51" s="416"/>
      <c r="BV51" s="416"/>
      <c r="BW51" s="416"/>
      <c r="BX51" s="416"/>
      <c r="BY51" s="416"/>
      <c r="BZ51" s="416"/>
      <c r="CA51" s="416"/>
      <c r="CB51" s="416"/>
      <c r="CC51" s="416"/>
      <c r="CD51" s="416"/>
      <c r="CE51" s="416"/>
      <c r="CF51" s="416"/>
      <c r="CG51" s="416"/>
      <c r="CH51" s="416"/>
      <c r="CI51" s="416"/>
      <c r="CJ51" s="416"/>
      <c r="CK51" s="416"/>
      <c r="CL51" s="416"/>
      <c r="CM51" s="416"/>
      <c r="CN51" s="416"/>
      <c r="CO51" s="416"/>
      <c r="CP51" s="416"/>
      <c r="CQ51" s="416"/>
      <c r="CR51" s="416"/>
      <c r="CS51" s="416"/>
      <c r="CT51" s="416"/>
      <c r="CU51" s="416"/>
      <c r="CV51" s="416"/>
      <c r="CW51" s="416"/>
      <c r="CX51" s="416"/>
      <c r="CY51" s="416"/>
      <c r="CZ51" s="416"/>
      <c r="DA51" s="416"/>
      <c r="DB51" s="416"/>
      <c r="DC51" s="416"/>
      <c r="DD51" s="416"/>
      <c r="DE51" s="416"/>
      <c r="DF51" s="416"/>
      <c r="DG51" s="416"/>
      <c r="DH51" s="416"/>
      <c r="DI51" s="416"/>
    </row>
    <row r="52" spans="5:113" x14ac:dyDescent="0.2">
      <c r="E52" s="416" t="s">
        <v>303</v>
      </c>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c r="BO52" s="416"/>
      <c r="BP52" s="416"/>
      <c r="BQ52" s="416"/>
      <c r="BR52" s="416"/>
      <c r="BS52" s="416"/>
      <c r="BT52" s="416"/>
      <c r="BU52" s="416"/>
      <c r="BV52" s="416"/>
      <c r="BW52" s="416"/>
      <c r="BX52" s="416"/>
      <c r="BY52" s="416"/>
      <c r="BZ52" s="416"/>
      <c r="CA52" s="416"/>
      <c r="CB52" s="416"/>
      <c r="CC52" s="416"/>
      <c r="CD52" s="416"/>
      <c r="CE52" s="416"/>
      <c r="CF52" s="416"/>
      <c r="CG52" s="416"/>
      <c r="CH52" s="416"/>
      <c r="CI52" s="416"/>
      <c r="CJ52" s="416"/>
      <c r="CK52" s="416"/>
      <c r="CL52" s="416"/>
      <c r="CM52" s="416"/>
      <c r="CN52" s="416"/>
      <c r="CO52" s="416"/>
      <c r="CP52" s="416"/>
      <c r="CQ52" s="416"/>
      <c r="CR52" s="416"/>
      <c r="CS52" s="416"/>
      <c r="CT52" s="416"/>
      <c r="CU52" s="416"/>
      <c r="CV52" s="416"/>
      <c r="CW52" s="416"/>
      <c r="CX52" s="416"/>
      <c r="CY52" s="416"/>
      <c r="CZ52" s="416"/>
      <c r="DA52" s="416"/>
      <c r="DB52" s="416"/>
      <c r="DC52" s="416"/>
      <c r="DD52" s="416"/>
      <c r="DE52" s="416"/>
      <c r="DF52" s="416"/>
      <c r="DG52" s="416"/>
      <c r="DH52" s="416"/>
      <c r="DI52" s="416"/>
    </row>
    <row r="53" spans="5:113" x14ac:dyDescent="0.2">
      <c r="E53" s="416" t="s">
        <v>304</v>
      </c>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c r="BO53" s="416"/>
      <c r="BP53" s="416"/>
      <c r="BQ53" s="416"/>
      <c r="BR53" s="416"/>
      <c r="BS53" s="416"/>
      <c r="BT53" s="416"/>
      <c r="BU53" s="416"/>
      <c r="BV53" s="416"/>
      <c r="BW53" s="416"/>
      <c r="BX53" s="416"/>
      <c r="BY53" s="416"/>
      <c r="BZ53" s="416"/>
      <c r="CA53" s="416"/>
      <c r="CB53" s="416"/>
      <c r="CC53" s="416"/>
      <c r="CD53" s="416"/>
      <c r="CE53" s="416"/>
      <c r="CF53" s="416"/>
      <c r="CG53" s="416"/>
      <c r="CH53" s="416"/>
      <c r="CI53" s="416"/>
      <c r="CJ53" s="416"/>
      <c r="CK53" s="416"/>
      <c r="CL53" s="416"/>
      <c r="CM53" s="416"/>
      <c r="CN53" s="416"/>
      <c r="CO53" s="416"/>
      <c r="CP53" s="416"/>
      <c r="CQ53" s="416"/>
      <c r="CR53" s="416"/>
      <c r="CS53" s="416"/>
      <c r="CT53" s="416"/>
      <c r="CU53" s="416"/>
      <c r="CV53" s="416"/>
      <c r="CW53" s="416"/>
      <c r="CX53" s="416"/>
      <c r="CY53" s="416"/>
      <c r="CZ53" s="416"/>
      <c r="DA53" s="416"/>
      <c r="DB53" s="416"/>
      <c r="DC53" s="416"/>
      <c r="DD53" s="416"/>
      <c r="DE53" s="416"/>
      <c r="DF53" s="416"/>
      <c r="DG53" s="416"/>
      <c r="DH53" s="416"/>
      <c r="DI53" s="416"/>
    </row>
    <row r="54" spans="5:113" x14ac:dyDescent="0.2"/>
    <row r="55" spans="5:113" x14ac:dyDescent="0.2"/>
    <row r="56" spans="5:113" x14ac:dyDescent="0.2"/>
  </sheetData>
  <sheetProtection algorithmName="SHA-512" hashValue="1wghAXdWf3HiG3D1jVaSJer3ika48q+ttFW6F3hjvXiIzib8X69JS2ihjZjZStO7yY7i4Lqgg3JfYMRimnC5sw==" saltValue="P4R6l7yHdEJR4KB8Ea13e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17</v>
      </c>
      <c r="F33" s="196" t="s">
        <v>521</v>
      </c>
      <c r="G33" s="201" t="s">
        <v>522</v>
      </c>
      <c r="H33" s="201" t="s">
        <v>523</v>
      </c>
      <c r="I33" s="201" t="s">
        <v>524</v>
      </c>
      <c r="J33" s="205" t="s">
        <v>254</v>
      </c>
      <c r="K33" s="186"/>
      <c r="L33" s="186"/>
      <c r="M33" s="186"/>
      <c r="N33" s="186"/>
      <c r="O33" s="186"/>
      <c r="P33" s="186"/>
    </row>
    <row r="34" spans="1:16" ht="39" customHeight="1" x14ac:dyDescent="0.2">
      <c r="A34" s="186"/>
      <c r="B34" s="188"/>
      <c r="C34" s="1063" t="s">
        <v>366</v>
      </c>
      <c r="D34" s="1063"/>
      <c r="E34" s="1064"/>
      <c r="F34" s="197">
        <v>12.73</v>
      </c>
      <c r="G34" s="202">
        <v>11.99</v>
      </c>
      <c r="H34" s="202">
        <v>9.57</v>
      </c>
      <c r="I34" s="202">
        <v>10.199999999999999</v>
      </c>
      <c r="J34" s="206">
        <v>10.14</v>
      </c>
      <c r="K34" s="186"/>
      <c r="L34" s="186"/>
      <c r="M34" s="186"/>
      <c r="N34" s="186"/>
      <c r="O34" s="186"/>
      <c r="P34" s="186"/>
    </row>
    <row r="35" spans="1:16" ht="39" customHeight="1" x14ac:dyDescent="0.2">
      <c r="A35" s="186"/>
      <c r="B35" s="189"/>
      <c r="C35" s="1059" t="s">
        <v>265</v>
      </c>
      <c r="D35" s="1059"/>
      <c r="E35" s="1060"/>
      <c r="F35" s="198">
        <v>9</v>
      </c>
      <c r="G35" s="203">
        <v>10.57</v>
      </c>
      <c r="H35" s="203">
        <v>10.9</v>
      </c>
      <c r="I35" s="203">
        <v>10.46</v>
      </c>
      <c r="J35" s="207">
        <v>8.26</v>
      </c>
      <c r="K35" s="186"/>
      <c r="L35" s="186"/>
      <c r="M35" s="186"/>
      <c r="N35" s="186"/>
      <c r="O35" s="186"/>
      <c r="P35" s="186"/>
    </row>
    <row r="36" spans="1:16" ht="39" customHeight="1" x14ac:dyDescent="0.2">
      <c r="A36" s="186"/>
      <c r="B36" s="189"/>
      <c r="C36" s="1059" t="s">
        <v>286</v>
      </c>
      <c r="D36" s="1059"/>
      <c r="E36" s="1060"/>
      <c r="F36" s="198">
        <v>4.05</v>
      </c>
      <c r="G36" s="203">
        <v>4.95</v>
      </c>
      <c r="H36" s="203">
        <v>5.32</v>
      </c>
      <c r="I36" s="203">
        <v>2.56</v>
      </c>
      <c r="J36" s="207">
        <v>3.62</v>
      </c>
      <c r="K36" s="186"/>
      <c r="L36" s="186"/>
      <c r="M36" s="186"/>
      <c r="N36" s="186"/>
      <c r="O36" s="186"/>
      <c r="P36" s="186"/>
    </row>
    <row r="37" spans="1:16" ht="39" customHeight="1" x14ac:dyDescent="0.2">
      <c r="A37" s="186"/>
      <c r="B37" s="189"/>
      <c r="C37" s="1059" t="s">
        <v>19</v>
      </c>
      <c r="D37" s="1059"/>
      <c r="E37" s="1060"/>
      <c r="F37" s="198">
        <v>0.1</v>
      </c>
      <c r="G37" s="203">
        <v>0.12</v>
      </c>
      <c r="H37" s="203">
        <v>0.13</v>
      </c>
      <c r="I37" s="203">
        <v>0.15</v>
      </c>
      <c r="J37" s="207">
        <v>0.54</v>
      </c>
      <c r="K37" s="186"/>
      <c r="L37" s="186"/>
      <c r="M37" s="186"/>
      <c r="N37" s="186"/>
      <c r="O37" s="186"/>
      <c r="P37" s="186"/>
    </row>
    <row r="38" spans="1:16" ht="39" customHeight="1" x14ac:dyDescent="0.2">
      <c r="A38" s="186"/>
      <c r="B38" s="189"/>
      <c r="C38" s="1059" t="s">
        <v>461</v>
      </c>
      <c r="D38" s="1059"/>
      <c r="E38" s="1060"/>
      <c r="F38" s="198">
        <v>0.31</v>
      </c>
      <c r="G38" s="203">
        <v>0.44</v>
      </c>
      <c r="H38" s="203">
        <v>0.79</v>
      </c>
      <c r="I38" s="203">
        <v>0.54</v>
      </c>
      <c r="J38" s="207">
        <v>0.27</v>
      </c>
      <c r="K38" s="186"/>
      <c r="L38" s="186"/>
      <c r="M38" s="186"/>
      <c r="N38" s="186"/>
      <c r="O38" s="186"/>
      <c r="P38" s="186"/>
    </row>
    <row r="39" spans="1:16" ht="39" customHeight="1" x14ac:dyDescent="0.2">
      <c r="A39" s="186"/>
      <c r="B39" s="189"/>
      <c r="C39" s="1059" t="s">
        <v>227</v>
      </c>
      <c r="D39" s="1059"/>
      <c r="E39" s="1060"/>
      <c r="F39" s="198">
        <v>0.09</v>
      </c>
      <c r="G39" s="203">
        <v>0.12</v>
      </c>
      <c r="H39" s="203">
        <v>0.09</v>
      </c>
      <c r="I39" s="203">
        <v>0.1</v>
      </c>
      <c r="J39" s="207">
        <v>0.1</v>
      </c>
      <c r="K39" s="186"/>
      <c r="L39" s="186"/>
      <c r="M39" s="186"/>
      <c r="N39" s="186"/>
      <c r="O39" s="186"/>
      <c r="P39" s="186"/>
    </row>
    <row r="40" spans="1:16" ht="39" customHeight="1" x14ac:dyDescent="0.2">
      <c r="A40" s="186"/>
      <c r="B40" s="189"/>
      <c r="C40" s="1059"/>
      <c r="D40" s="1059"/>
      <c r="E40" s="1060"/>
      <c r="F40" s="198"/>
      <c r="G40" s="203"/>
      <c r="H40" s="203"/>
      <c r="I40" s="203"/>
      <c r="J40" s="207"/>
      <c r="K40" s="186"/>
      <c r="L40" s="186"/>
      <c r="M40" s="186"/>
      <c r="N40" s="186"/>
      <c r="O40" s="186"/>
      <c r="P40" s="186"/>
    </row>
    <row r="41" spans="1:16" ht="39" customHeight="1" x14ac:dyDescent="0.2">
      <c r="A41" s="186"/>
      <c r="B41" s="189"/>
      <c r="C41" s="1059"/>
      <c r="D41" s="1059"/>
      <c r="E41" s="1060"/>
      <c r="F41" s="198"/>
      <c r="G41" s="203"/>
      <c r="H41" s="203"/>
      <c r="I41" s="203"/>
      <c r="J41" s="207"/>
      <c r="K41" s="186"/>
      <c r="L41" s="186"/>
      <c r="M41" s="186"/>
      <c r="N41" s="186"/>
      <c r="O41" s="186"/>
      <c r="P41" s="186"/>
    </row>
    <row r="42" spans="1:16" ht="39" customHeight="1" x14ac:dyDescent="0.2">
      <c r="A42" s="186"/>
      <c r="B42" s="190"/>
      <c r="C42" s="1059" t="s">
        <v>525</v>
      </c>
      <c r="D42" s="1059"/>
      <c r="E42" s="1060"/>
      <c r="F42" s="198" t="s">
        <v>202</v>
      </c>
      <c r="G42" s="203" t="s">
        <v>202</v>
      </c>
      <c r="H42" s="203" t="s">
        <v>202</v>
      </c>
      <c r="I42" s="203" t="s">
        <v>202</v>
      </c>
      <c r="J42" s="207" t="s">
        <v>202</v>
      </c>
      <c r="K42" s="186"/>
      <c r="L42" s="186"/>
      <c r="M42" s="186"/>
      <c r="N42" s="186"/>
      <c r="O42" s="186"/>
      <c r="P42" s="186"/>
    </row>
    <row r="43" spans="1:16" ht="39" customHeight="1" x14ac:dyDescent="0.2">
      <c r="A43" s="186"/>
      <c r="B43" s="191"/>
      <c r="C43" s="1061" t="s">
        <v>483</v>
      </c>
      <c r="D43" s="1061"/>
      <c r="E43" s="1062"/>
      <c r="F43" s="199" t="s">
        <v>202</v>
      </c>
      <c r="G43" s="204" t="s">
        <v>202</v>
      </c>
      <c r="H43" s="204" t="s">
        <v>202</v>
      </c>
      <c r="I43" s="204" t="s">
        <v>202</v>
      </c>
      <c r="J43" s="208" t="s">
        <v>202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RSJdjRzqFWKJ8zHNAsQ85AYOC0vIrqxq8TkE6Z8nPO/mL6HCTeGrfYDdudHwZPl7IfpDKVvn0MDXW1I5vxR0OQ==" saltValue="8cLXIWKBLA5g/H8qDHzLM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18</v>
      </c>
      <c r="P43" s="85"/>
      <c r="Q43" s="85"/>
      <c r="R43" s="85"/>
      <c r="S43" s="85"/>
      <c r="T43" s="85"/>
      <c r="U43" s="85"/>
    </row>
    <row r="44" spans="1:21" ht="30.75" customHeight="1" x14ac:dyDescent="0.25">
      <c r="A44" s="85"/>
      <c r="B44" s="209" t="s">
        <v>25</v>
      </c>
      <c r="C44" s="215"/>
      <c r="D44" s="215"/>
      <c r="E44" s="223"/>
      <c r="F44" s="223"/>
      <c r="G44" s="223"/>
      <c r="H44" s="223"/>
      <c r="I44" s="223"/>
      <c r="J44" s="226" t="s">
        <v>17</v>
      </c>
      <c r="K44" s="228" t="s">
        <v>521</v>
      </c>
      <c r="L44" s="237" t="s">
        <v>522</v>
      </c>
      <c r="M44" s="237" t="s">
        <v>523</v>
      </c>
      <c r="N44" s="237" t="s">
        <v>524</v>
      </c>
      <c r="O44" s="246" t="s">
        <v>254</v>
      </c>
      <c r="P44" s="85"/>
      <c r="Q44" s="85"/>
      <c r="R44" s="85"/>
      <c r="S44" s="85"/>
      <c r="T44" s="85"/>
      <c r="U44" s="85"/>
    </row>
    <row r="45" spans="1:21" ht="30.75" customHeight="1" x14ac:dyDescent="0.2">
      <c r="A45" s="85"/>
      <c r="B45" s="1080" t="s">
        <v>27</v>
      </c>
      <c r="C45" s="1081"/>
      <c r="D45" s="218"/>
      <c r="E45" s="1094" t="s">
        <v>24</v>
      </c>
      <c r="F45" s="1094"/>
      <c r="G45" s="1094"/>
      <c r="H45" s="1094"/>
      <c r="I45" s="1094"/>
      <c r="J45" s="1095"/>
      <c r="K45" s="229">
        <v>937</v>
      </c>
      <c r="L45" s="238">
        <v>892</v>
      </c>
      <c r="M45" s="238">
        <v>898</v>
      </c>
      <c r="N45" s="238">
        <v>834</v>
      </c>
      <c r="O45" s="247">
        <v>770</v>
      </c>
      <c r="P45" s="85"/>
      <c r="Q45" s="85"/>
      <c r="R45" s="85"/>
      <c r="S45" s="85"/>
      <c r="T45" s="85"/>
      <c r="U45" s="85"/>
    </row>
    <row r="46" spans="1:21" ht="30.75" customHeight="1" x14ac:dyDescent="0.2">
      <c r="A46" s="85"/>
      <c r="B46" s="1082"/>
      <c r="C46" s="1083"/>
      <c r="D46" s="219"/>
      <c r="E46" s="1086" t="s">
        <v>30</v>
      </c>
      <c r="F46" s="1086"/>
      <c r="G46" s="1086"/>
      <c r="H46" s="1086"/>
      <c r="I46" s="1086"/>
      <c r="J46" s="1087"/>
      <c r="K46" s="230" t="s">
        <v>202</v>
      </c>
      <c r="L46" s="239" t="s">
        <v>202</v>
      </c>
      <c r="M46" s="239" t="s">
        <v>202</v>
      </c>
      <c r="N46" s="239" t="s">
        <v>202</v>
      </c>
      <c r="O46" s="248" t="s">
        <v>202</v>
      </c>
      <c r="P46" s="85"/>
      <c r="Q46" s="85"/>
      <c r="R46" s="85"/>
      <c r="S46" s="85"/>
      <c r="T46" s="85"/>
      <c r="U46" s="85"/>
    </row>
    <row r="47" spans="1:21" ht="30.75" customHeight="1" x14ac:dyDescent="0.2">
      <c r="A47" s="85"/>
      <c r="B47" s="1082"/>
      <c r="C47" s="1083"/>
      <c r="D47" s="219"/>
      <c r="E47" s="1086" t="s">
        <v>33</v>
      </c>
      <c r="F47" s="1086"/>
      <c r="G47" s="1086"/>
      <c r="H47" s="1086"/>
      <c r="I47" s="1086"/>
      <c r="J47" s="1087"/>
      <c r="K47" s="230" t="s">
        <v>202</v>
      </c>
      <c r="L47" s="239" t="s">
        <v>202</v>
      </c>
      <c r="M47" s="239" t="s">
        <v>202</v>
      </c>
      <c r="N47" s="239" t="s">
        <v>202</v>
      </c>
      <c r="O47" s="248" t="s">
        <v>202</v>
      </c>
      <c r="P47" s="85"/>
      <c r="Q47" s="85"/>
      <c r="R47" s="85"/>
      <c r="S47" s="85"/>
      <c r="T47" s="85"/>
      <c r="U47" s="85"/>
    </row>
    <row r="48" spans="1:21" ht="30.75" customHeight="1" x14ac:dyDescent="0.2">
      <c r="A48" s="85"/>
      <c r="B48" s="1082"/>
      <c r="C48" s="1083"/>
      <c r="D48" s="219"/>
      <c r="E48" s="1086" t="s">
        <v>39</v>
      </c>
      <c r="F48" s="1086"/>
      <c r="G48" s="1086"/>
      <c r="H48" s="1086"/>
      <c r="I48" s="1086"/>
      <c r="J48" s="1087"/>
      <c r="K48" s="230">
        <v>107</v>
      </c>
      <c r="L48" s="239">
        <v>121</v>
      </c>
      <c r="M48" s="239">
        <v>119</v>
      </c>
      <c r="N48" s="239">
        <v>117</v>
      </c>
      <c r="O48" s="248">
        <v>124</v>
      </c>
      <c r="P48" s="85"/>
      <c r="Q48" s="85"/>
      <c r="R48" s="85"/>
      <c r="S48" s="85"/>
      <c r="T48" s="85"/>
      <c r="U48" s="85"/>
    </row>
    <row r="49" spans="1:21" ht="30.75" customHeight="1" x14ac:dyDescent="0.2">
      <c r="A49" s="85"/>
      <c r="B49" s="1082"/>
      <c r="C49" s="1083"/>
      <c r="D49" s="219"/>
      <c r="E49" s="1086" t="s">
        <v>0</v>
      </c>
      <c r="F49" s="1086"/>
      <c r="G49" s="1086"/>
      <c r="H49" s="1086"/>
      <c r="I49" s="1086"/>
      <c r="J49" s="1087"/>
      <c r="K49" s="230">
        <v>11</v>
      </c>
      <c r="L49" s="239">
        <v>11</v>
      </c>
      <c r="M49" s="239">
        <v>13</v>
      </c>
      <c r="N49" s="239">
        <v>13</v>
      </c>
      <c r="O49" s="248">
        <v>12</v>
      </c>
      <c r="P49" s="85"/>
      <c r="Q49" s="85"/>
      <c r="R49" s="85"/>
      <c r="S49" s="85"/>
      <c r="T49" s="85"/>
      <c r="U49" s="85"/>
    </row>
    <row r="50" spans="1:21" ht="30.75" customHeight="1" x14ac:dyDescent="0.2">
      <c r="A50" s="85"/>
      <c r="B50" s="1082"/>
      <c r="C50" s="1083"/>
      <c r="D50" s="219"/>
      <c r="E50" s="1086" t="s">
        <v>41</v>
      </c>
      <c r="F50" s="1086"/>
      <c r="G50" s="1086"/>
      <c r="H50" s="1086"/>
      <c r="I50" s="1086"/>
      <c r="J50" s="1087"/>
      <c r="K50" s="230">
        <v>57</v>
      </c>
      <c r="L50" s="239" t="s">
        <v>202</v>
      </c>
      <c r="M50" s="239" t="s">
        <v>202</v>
      </c>
      <c r="N50" s="239" t="s">
        <v>202</v>
      </c>
      <c r="O50" s="248" t="s">
        <v>202</v>
      </c>
      <c r="P50" s="85"/>
      <c r="Q50" s="85"/>
      <c r="R50" s="85"/>
      <c r="S50" s="85"/>
      <c r="T50" s="85"/>
      <c r="U50" s="85"/>
    </row>
    <row r="51" spans="1:21" ht="30.75" customHeight="1" x14ac:dyDescent="0.2">
      <c r="A51" s="85"/>
      <c r="B51" s="1084"/>
      <c r="C51" s="1085"/>
      <c r="D51" s="220"/>
      <c r="E51" s="1086" t="s">
        <v>45</v>
      </c>
      <c r="F51" s="1086"/>
      <c r="G51" s="1086"/>
      <c r="H51" s="1086"/>
      <c r="I51" s="1086"/>
      <c r="J51" s="1087"/>
      <c r="K51" s="230" t="s">
        <v>202</v>
      </c>
      <c r="L51" s="239" t="s">
        <v>202</v>
      </c>
      <c r="M51" s="239" t="s">
        <v>202</v>
      </c>
      <c r="N51" s="239" t="s">
        <v>202</v>
      </c>
      <c r="O51" s="248" t="s">
        <v>202</v>
      </c>
      <c r="P51" s="85"/>
      <c r="Q51" s="85"/>
      <c r="R51" s="85"/>
      <c r="S51" s="85"/>
      <c r="T51" s="85"/>
      <c r="U51" s="85"/>
    </row>
    <row r="52" spans="1:21" ht="30.75" customHeight="1" x14ac:dyDescent="0.2">
      <c r="A52" s="85"/>
      <c r="B52" s="1088" t="s">
        <v>47</v>
      </c>
      <c r="C52" s="1089"/>
      <c r="D52" s="220"/>
      <c r="E52" s="1086" t="s">
        <v>48</v>
      </c>
      <c r="F52" s="1086"/>
      <c r="G52" s="1086"/>
      <c r="H52" s="1086"/>
      <c r="I52" s="1086"/>
      <c r="J52" s="1087"/>
      <c r="K52" s="230">
        <v>758</v>
      </c>
      <c r="L52" s="239">
        <v>732</v>
      </c>
      <c r="M52" s="239">
        <v>721</v>
      </c>
      <c r="N52" s="239">
        <v>676</v>
      </c>
      <c r="O52" s="248">
        <v>622</v>
      </c>
      <c r="P52" s="85"/>
      <c r="Q52" s="85"/>
      <c r="R52" s="85"/>
      <c r="S52" s="85"/>
      <c r="T52" s="85"/>
      <c r="U52" s="85"/>
    </row>
    <row r="53" spans="1:21" ht="30.75" customHeight="1" x14ac:dyDescent="0.2">
      <c r="A53" s="85"/>
      <c r="B53" s="1090" t="s">
        <v>49</v>
      </c>
      <c r="C53" s="1091"/>
      <c r="D53" s="221"/>
      <c r="E53" s="1092" t="s">
        <v>52</v>
      </c>
      <c r="F53" s="1092"/>
      <c r="G53" s="1092"/>
      <c r="H53" s="1092"/>
      <c r="I53" s="1092"/>
      <c r="J53" s="1093"/>
      <c r="K53" s="231">
        <v>354</v>
      </c>
      <c r="L53" s="240">
        <v>292</v>
      </c>
      <c r="M53" s="240">
        <v>309</v>
      </c>
      <c r="N53" s="240">
        <v>288</v>
      </c>
      <c r="O53" s="249">
        <v>284</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5</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5">
      <c r="A57" s="85"/>
      <c r="B57" s="212"/>
      <c r="C57" s="217"/>
      <c r="D57" s="217"/>
      <c r="E57" s="224"/>
      <c r="F57" s="224"/>
      <c r="G57" s="224"/>
      <c r="H57" s="224"/>
      <c r="I57" s="224"/>
      <c r="J57" s="227" t="s">
        <v>17</v>
      </c>
      <c r="K57" s="233" t="s">
        <v>521</v>
      </c>
      <c r="L57" s="241" t="s">
        <v>522</v>
      </c>
      <c r="M57" s="241" t="s">
        <v>523</v>
      </c>
      <c r="N57" s="241" t="s">
        <v>524</v>
      </c>
      <c r="O57" s="251" t="s">
        <v>254</v>
      </c>
      <c r="P57" s="85"/>
      <c r="Q57" s="85"/>
      <c r="R57" s="85"/>
      <c r="S57" s="85"/>
      <c r="T57" s="85"/>
      <c r="U57" s="85"/>
    </row>
    <row r="58" spans="1:21" ht="31.5" customHeight="1" x14ac:dyDescent="0.2">
      <c r="B58" s="1074" t="s">
        <v>58</v>
      </c>
      <c r="C58" s="1075"/>
      <c r="D58" s="1065" t="s">
        <v>61</v>
      </c>
      <c r="E58" s="1066"/>
      <c r="F58" s="1066"/>
      <c r="G58" s="1066"/>
      <c r="H58" s="1066"/>
      <c r="I58" s="1066"/>
      <c r="J58" s="1067"/>
      <c r="K58" s="234"/>
      <c r="L58" s="242"/>
      <c r="M58" s="242"/>
      <c r="N58" s="242"/>
      <c r="O58" s="252"/>
    </row>
    <row r="59" spans="1:21" ht="31.5" customHeight="1" x14ac:dyDescent="0.2">
      <c r="B59" s="1076"/>
      <c r="C59" s="1077"/>
      <c r="D59" s="1068" t="s">
        <v>12</v>
      </c>
      <c r="E59" s="1069"/>
      <c r="F59" s="1069"/>
      <c r="G59" s="1069"/>
      <c r="H59" s="1069"/>
      <c r="I59" s="1069"/>
      <c r="J59" s="1070"/>
      <c r="K59" s="235"/>
      <c r="L59" s="243"/>
      <c r="M59" s="243"/>
      <c r="N59" s="243"/>
      <c r="O59" s="253"/>
    </row>
    <row r="60" spans="1:21" ht="31.5" customHeight="1" x14ac:dyDescent="0.2">
      <c r="B60" s="1078"/>
      <c r="C60" s="1079"/>
      <c r="D60" s="1071" t="s">
        <v>64</v>
      </c>
      <c r="E60" s="1072"/>
      <c r="F60" s="1072"/>
      <c r="G60" s="1072"/>
      <c r="H60" s="1072"/>
      <c r="I60" s="1072"/>
      <c r="J60" s="1073"/>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wo82aMH3kgNEn3+TQVO24d7tLMBoKkpjyYS3HzRP09q3RtzStQ4jUQYwnLSa53jtjfhituAYETICF2wJzPnHxw==" saltValue="ZbRgI1ZYCFgOmVEPNQFMk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18</v>
      </c>
    </row>
    <row r="40" spans="2:13" ht="27.75" customHeight="1" x14ac:dyDescent="0.25">
      <c r="B40" s="209" t="s">
        <v>25</v>
      </c>
      <c r="C40" s="215"/>
      <c r="D40" s="215"/>
      <c r="E40" s="223"/>
      <c r="F40" s="223"/>
      <c r="G40" s="223"/>
      <c r="H40" s="226" t="s">
        <v>17</v>
      </c>
      <c r="I40" s="228" t="s">
        <v>521</v>
      </c>
      <c r="J40" s="237" t="s">
        <v>522</v>
      </c>
      <c r="K40" s="237" t="s">
        <v>523</v>
      </c>
      <c r="L40" s="237" t="s">
        <v>524</v>
      </c>
      <c r="M40" s="266" t="s">
        <v>254</v>
      </c>
    </row>
    <row r="41" spans="2:13" ht="27.75" customHeight="1" x14ac:dyDescent="0.2">
      <c r="B41" s="1080" t="s">
        <v>35</v>
      </c>
      <c r="C41" s="1081"/>
      <c r="D41" s="218"/>
      <c r="E41" s="1105" t="s">
        <v>54</v>
      </c>
      <c r="F41" s="1105"/>
      <c r="G41" s="1105"/>
      <c r="H41" s="1106"/>
      <c r="I41" s="259">
        <v>6631</v>
      </c>
      <c r="J41" s="263">
        <v>6436</v>
      </c>
      <c r="K41" s="263">
        <v>5934</v>
      </c>
      <c r="L41" s="263">
        <v>5415</v>
      </c>
      <c r="M41" s="267">
        <v>4997</v>
      </c>
    </row>
    <row r="42" spans="2:13" ht="27.75" customHeight="1" x14ac:dyDescent="0.2">
      <c r="B42" s="1082"/>
      <c r="C42" s="1083"/>
      <c r="D42" s="219"/>
      <c r="E42" s="1096" t="s">
        <v>70</v>
      </c>
      <c r="F42" s="1096"/>
      <c r="G42" s="1096"/>
      <c r="H42" s="1097"/>
      <c r="I42" s="260">
        <v>351</v>
      </c>
      <c r="J42" s="264">
        <v>338</v>
      </c>
      <c r="K42" s="264">
        <v>325</v>
      </c>
      <c r="L42" s="264">
        <v>312</v>
      </c>
      <c r="M42" s="268">
        <v>299</v>
      </c>
    </row>
    <row r="43" spans="2:13" ht="27.75" customHeight="1" x14ac:dyDescent="0.2">
      <c r="B43" s="1082"/>
      <c r="C43" s="1083"/>
      <c r="D43" s="219"/>
      <c r="E43" s="1096" t="s">
        <v>71</v>
      </c>
      <c r="F43" s="1096"/>
      <c r="G43" s="1096"/>
      <c r="H43" s="1097"/>
      <c r="I43" s="260">
        <v>1354</v>
      </c>
      <c r="J43" s="264">
        <v>1283</v>
      </c>
      <c r="K43" s="264">
        <v>1127</v>
      </c>
      <c r="L43" s="264">
        <v>1101</v>
      </c>
      <c r="M43" s="268">
        <v>990</v>
      </c>
    </row>
    <row r="44" spans="2:13" ht="27.75" customHeight="1" x14ac:dyDescent="0.2">
      <c r="B44" s="1082"/>
      <c r="C44" s="1083"/>
      <c r="D44" s="219"/>
      <c r="E44" s="1096" t="s">
        <v>73</v>
      </c>
      <c r="F44" s="1096"/>
      <c r="G44" s="1096"/>
      <c r="H44" s="1097"/>
      <c r="I44" s="260">
        <v>61</v>
      </c>
      <c r="J44" s="264">
        <v>2</v>
      </c>
      <c r="K44" s="264">
        <v>43</v>
      </c>
      <c r="L44" s="264">
        <v>44</v>
      </c>
      <c r="M44" s="268">
        <v>42</v>
      </c>
    </row>
    <row r="45" spans="2:13" ht="27.75" customHeight="1" x14ac:dyDescent="0.2">
      <c r="B45" s="1082"/>
      <c r="C45" s="1083"/>
      <c r="D45" s="219"/>
      <c r="E45" s="1096" t="s">
        <v>75</v>
      </c>
      <c r="F45" s="1096"/>
      <c r="G45" s="1096"/>
      <c r="H45" s="1097"/>
      <c r="I45" s="260">
        <v>686</v>
      </c>
      <c r="J45" s="264">
        <v>1059</v>
      </c>
      <c r="K45" s="264">
        <v>686</v>
      </c>
      <c r="L45" s="264">
        <v>566</v>
      </c>
      <c r="M45" s="268">
        <v>559</v>
      </c>
    </row>
    <row r="46" spans="2:13" ht="27.75" customHeight="1" x14ac:dyDescent="0.2">
      <c r="B46" s="1082"/>
      <c r="C46" s="1083"/>
      <c r="D46" s="220"/>
      <c r="E46" s="1096" t="s">
        <v>74</v>
      </c>
      <c r="F46" s="1096"/>
      <c r="G46" s="1096"/>
      <c r="H46" s="1097"/>
      <c r="I46" s="260" t="s">
        <v>202</v>
      </c>
      <c r="J46" s="264" t="s">
        <v>202</v>
      </c>
      <c r="K46" s="264" t="s">
        <v>202</v>
      </c>
      <c r="L46" s="264" t="s">
        <v>202</v>
      </c>
      <c r="M46" s="268" t="s">
        <v>202</v>
      </c>
    </row>
    <row r="47" spans="2:13" ht="27.75" customHeight="1" x14ac:dyDescent="0.2">
      <c r="B47" s="1082"/>
      <c r="C47" s="1083"/>
      <c r="D47" s="256"/>
      <c r="E47" s="1102" t="s">
        <v>77</v>
      </c>
      <c r="F47" s="1103"/>
      <c r="G47" s="1103"/>
      <c r="H47" s="1104"/>
      <c r="I47" s="260" t="s">
        <v>202</v>
      </c>
      <c r="J47" s="264" t="s">
        <v>202</v>
      </c>
      <c r="K47" s="264" t="s">
        <v>202</v>
      </c>
      <c r="L47" s="264" t="s">
        <v>202</v>
      </c>
      <c r="M47" s="268" t="s">
        <v>202</v>
      </c>
    </row>
    <row r="48" spans="2:13" ht="27.75" customHeight="1" x14ac:dyDescent="0.2">
      <c r="B48" s="1082"/>
      <c r="C48" s="1083"/>
      <c r="D48" s="219"/>
      <c r="E48" s="1096" t="s">
        <v>81</v>
      </c>
      <c r="F48" s="1096"/>
      <c r="G48" s="1096"/>
      <c r="H48" s="1097"/>
      <c r="I48" s="260" t="s">
        <v>202</v>
      </c>
      <c r="J48" s="264" t="s">
        <v>202</v>
      </c>
      <c r="K48" s="264" t="s">
        <v>202</v>
      </c>
      <c r="L48" s="264" t="s">
        <v>202</v>
      </c>
      <c r="M48" s="268" t="s">
        <v>202</v>
      </c>
    </row>
    <row r="49" spans="2:13" ht="27.75" customHeight="1" x14ac:dyDescent="0.2">
      <c r="B49" s="1084"/>
      <c r="C49" s="1085"/>
      <c r="D49" s="219"/>
      <c r="E49" s="1096" t="s">
        <v>87</v>
      </c>
      <c r="F49" s="1096"/>
      <c r="G49" s="1096"/>
      <c r="H49" s="1097"/>
      <c r="I49" s="260" t="s">
        <v>202</v>
      </c>
      <c r="J49" s="264" t="s">
        <v>202</v>
      </c>
      <c r="K49" s="264" t="s">
        <v>202</v>
      </c>
      <c r="L49" s="264" t="s">
        <v>202</v>
      </c>
      <c r="M49" s="268" t="s">
        <v>202</v>
      </c>
    </row>
    <row r="50" spans="2:13" ht="27.75" customHeight="1" x14ac:dyDescent="0.2">
      <c r="B50" s="1100" t="s">
        <v>89</v>
      </c>
      <c r="C50" s="1101"/>
      <c r="D50" s="257"/>
      <c r="E50" s="1096" t="s">
        <v>91</v>
      </c>
      <c r="F50" s="1096"/>
      <c r="G50" s="1096"/>
      <c r="H50" s="1097"/>
      <c r="I50" s="260">
        <v>5190</v>
      </c>
      <c r="J50" s="264">
        <v>6914</v>
      </c>
      <c r="K50" s="264">
        <v>8340</v>
      </c>
      <c r="L50" s="264">
        <v>9996</v>
      </c>
      <c r="M50" s="268">
        <v>11203</v>
      </c>
    </row>
    <row r="51" spans="2:13" ht="27.75" customHeight="1" x14ac:dyDescent="0.2">
      <c r="B51" s="1082"/>
      <c r="C51" s="1083"/>
      <c r="D51" s="219"/>
      <c r="E51" s="1096" t="s">
        <v>95</v>
      </c>
      <c r="F51" s="1096"/>
      <c r="G51" s="1096"/>
      <c r="H51" s="1097"/>
      <c r="I51" s="260">
        <v>554</v>
      </c>
      <c r="J51" s="264">
        <v>543</v>
      </c>
      <c r="K51" s="264">
        <v>531</v>
      </c>
      <c r="L51" s="264">
        <v>519</v>
      </c>
      <c r="M51" s="268">
        <v>506</v>
      </c>
    </row>
    <row r="52" spans="2:13" ht="27.75" customHeight="1" x14ac:dyDescent="0.2">
      <c r="B52" s="1084"/>
      <c r="C52" s="1085"/>
      <c r="D52" s="219"/>
      <c r="E52" s="1096" t="s">
        <v>43</v>
      </c>
      <c r="F52" s="1096"/>
      <c r="G52" s="1096"/>
      <c r="H52" s="1097"/>
      <c r="I52" s="260">
        <v>6251</v>
      </c>
      <c r="J52" s="264">
        <v>5642</v>
      </c>
      <c r="K52" s="264">
        <v>5645</v>
      </c>
      <c r="L52" s="264">
        <v>5244</v>
      </c>
      <c r="M52" s="268">
        <v>4892</v>
      </c>
    </row>
    <row r="53" spans="2:13" ht="27.75" customHeight="1" x14ac:dyDescent="0.2">
      <c r="B53" s="1090" t="s">
        <v>49</v>
      </c>
      <c r="C53" s="1091"/>
      <c r="D53" s="221"/>
      <c r="E53" s="1098" t="s">
        <v>97</v>
      </c>
      <c r="F53" s="1098"/>
      <c r="G53" s="1098"/>
      <c r="H53" s="1099"/>
      <c r="I53" s="261">
        <v>-2913</v>
      </c>
      <c r="J53" s="265">
        <v>-3980</v>
      </c>
      <c r="K53" s="265">
        <v>-6401</v>
      </c>
      <c r="L53" s="265">
        <v>-8321</v>
      </c>
      <c r="M53" s="269">
        <v>-9714</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qyYRVce/VZ1AyU33ybDYGyCFjrzWrMQm+Np5mDhse2q9Coe2i7VIOGGYkL1P/XwEhDYGQh6gzYg0vxEVLy1GUQ==" saltValue="OtjlPbEIMRuEARfSwvjBW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46" customWidth="1"/>
    <col min="2" max="2" width="16.36328125" style="46" customWidth="1"/>
    <col min="3" max="5" width="26.08984375" style="46" customWidth="1"/>
    <col min="6" max="8" width="24.0898437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8</v>
      </c>
      <c r="C54" s="276"/>
      <c r="D54" s="276"/>
      <c r="E54" s="277" t="s">
        <v>17</v>
      </c>
      <c r="F54" s="278" t="s">
        <v>523</v>
      </c>
      <c r="G54" s="278" t="s">
        <v>524</v>
      </c>
      <c r="H54" s="286" t="s">
        <v>254</v>
      </c>
    </row>
    <row r="55" spans="2:8" ht="52.5" customHeight="1" x14ac:dyDescent="0.2">
      <c r="B55" s="271"/>
      <c r="C55" s="1115" t="s">
        <v>101</v>
      </c>
      <c r="D55" s="1115"/>
      <c r="E55" s="1116"/>
      <c r="F55" s="279">
        <v>2236</v>
      </c>
      <c r="G55" s="279">
        <v>2222</v>
      </c>
      <c r="H55" s="287">
        <v>2209</v>
      </c>
    </row>
    <row r="56" spans="2:8" ht="52.5" customHeight="1" x14ac:dyDescent="0.2">
      <c r="B56" s="272"/>
      <c r="C56" s="1117" t="s">
        <v>104</v>
      </c>
      <c r="D56" s="1117"/>
      <c r="E56" s="1118"/>
      <c r="F56" s="280">
        <v>490</v>
      </c>
      <c r="G56" s="280">
        <v>492</v>
      </c>
      <c r="H56" s="288">
        <v>539</v>
      </c>
    </row>
    <row r="57" spans="2:8" ht="53.25" customHeight="1" x14ac:dyDescent="0.2">
      <c r="B57" s="272"/>
      <c r="C57" s="1119" t="s">
        <v>67</v>
      </c>
      <c r="D57" s="1119"/>
      <c r="E57" s="1120"/>
      <c r="F57" s="281">
        <v>5647</v>
      </c>
      <c r="G57" s="281">
        <v>7455</v>
      </c>
      <c r="H57" s="289">
        <v>8643</v>
      </c>
    </row>
    <row r="58" spans="2:8" ht="45.75" customHeight="1" x14ac:dyDescent="0.2">
      <c r="B58" s="273"/>
      <c r="C58" s="1107" t="s">
        <v>530</v>
      </c>
      <c r="D58" s="1108"/>
      <c r="E58" s="1109"/>
      <c r="F58" s="282">
        <v>4573</v>
      </c>
      <c r="G58" s="282">
        <v>5750</v>
      </c>
      <c r="H58" s="290">
        <v>6637</v>
      </c>
    </row>
    <row r="59" spans="2:8" ht="45.75" customHeight="1" x14ac:dyDescent="0.2">
      <c r="B59" s="273"/>
      <c r="C59" s="1107" t="s">
        <v>531</v>
      </c>
      <c r="D59" s="1108"/>
      <c r="E59" s="1109"/>
      <c r="F59" s="282">
        <v>852</v>
      </c>
      <c r="G59" s="282">
        <v>1482</v>
      </c>
      <c r="H59" s="290">
        <v>1782</v>
      </c>
    </row>
    <row r="60" spans="2:8" ht="45.75" customHeight="1" x14ac:dyDescent="0.2">
      <c r="B60" s="273"/>
      <c r="C60" s="1107" t="s">
        <v>532</v>
      </c>
      <c r="D60" s="1108"/>
      <c r="E60" s="1109"/>
      <c r="F60" s="282">
        <v>106</v>
      </c>
      <c r="G60" s="282">
        <v>106</v>
      </c>
      <c r="H60" s="290">
        <v>106</v>
      </c>
    </row>
    <row r="61" spans="2:8" ht="45.75" customHeight="1" x14ac:dyDescent="0.2">
      <c r="B61" s="273"/>
      <c r="C61" s="1107" t="s">
        <v>529</v>
      </c>
      <c r="D61" s="1108"/>
      <c r="E61" s="1109"/>
      <c r="F61" s="282">
        <v>36</v>
      </c>
      <c r="G61" s="282">
        <v>36</v>
      </c>
      <c r="H61" s="290">
        <v>35</v>
      </c>
    </row>
    <row r="62" spans="2:8" ht="45.75" customHeight="1" x14ac:dyDescent="0.2">
      <c r="B62" s="274"/>
      <c r="C62" s="1110" t="s">
        <v>533</v>
      </c>
      <c r="D62" s="1111"/>
      <c r="E62" s="1112"/>
      <c r="F62" s="283">
        <v>30</v>
      </c>
      <c r="G62" s="283">
        <v>30</v>
      </c>
      <c r="H62" s="291">
        <v>30</v>
      </c>
    </row>
    <row r="63" spans="2:8" ht="52.5" customHeight="1" x14ac:dyDescent="0.2">
      <c r="B63" s="275"/>
      <c r="C63" s="1113" t="s">
        <v>106</v>
      </c>
      <c r="D63" s="1113"/>
      <c r="E63" s="1114"/>
      <c r="F63" s="284">
        <v>8373</v>
      </c>
      <c r="G63" s="284">
        <v>10169</v>
      </c>
      <c r="H63" s="292">
        <v>11392</v>
      </c>
    </row>
    <row r="64" spans="2:8" ht="13" x14ac:dyDescent="0.2"/>
  </sheetData>
  <sheetProtection algorithmName="SHA-512" hashValue="N9uKSvJXnXO9E6gBWI7xYEMpsnFUlOw/76DXnlE8PKiVsb0Dw07LEHS465v+ojP/b+nvhbrHk5gQAWrQ/bqMkg==" saltValue="/Y2CX65EHdvrr4iRvY0xI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A6DD-9E07-4960-B17F-058406F3039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18" customWidth="1"/>
    <col min="2" max="107" width="2.453125" style="318" customWidth="1"/>
    <col min="108" max="108" width="6.08984375" style="326" customWidth="1"/>
    <col min="109" max="109" width="5.90625" style="325" customWidth="1"/>
    <col min="110" max="16384" width="8.6328125" style="318" hidden="1"/>
  </cols>
  <sheetData>
    <row r="1" spans="1:109" ht="42.75" customHeight="1" x14ac:dyDescent="0.2">
      <c r="A1" s="316"/>
      <c r="B1" s="317"/>
      <c r="DD1" s="318"/>
      <c r="DE1" s="318"/>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320" customFormat="1" ht="13"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320" customFormat="1" ht="13"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320" customFormat="1" ht="13"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320" customFormat="1" ht="13"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320" customFormat="1" ht="13"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320" customFormat="1" ht="13"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320" customFormat="1" ht="13"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320" customFormat="1" ht="13"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320" customFormat="1" ht="13"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320" customFormat="1" ht="13"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320" customFormat="1" ht="13"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320" customFormat="1" ht="13" x14ac:dyDescent="0.2">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320" customFormat="1" ht="13" x14ac:dyDescent="0.2">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320" customFormat="1" ht="13" x14ac:dyDescent="0.2">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320" customFormat="1" ht="13" x14ac:dyDescent="0.2">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ht="13" x14ac:dyDescent="0.2">
      <c r="DD19" s="318"/>
      <c r="DE19" s="318"/>
    </row>
    <row r="20" spans="1:109" ht="13" x14ac:dyDescent="0.2">
      <c r="DD20" s="318"/>
      <c r="DE20" s="318"/>
    </row>
    <row r="21" spans="1:109" ht="17.25" customHeight="1" x14ac:dyDescent="0.2">
      <c r="B21" s="321"/>
      <c r="C21" s="322"/>
      <c r="D21" s="322"/>
      <c r="E21" s="322"/>
      <c r="F21" s="322"/>
      <c r="G21" s="322"/>
      <c r="H21" s="322"/>
      <c r="I21" s="322"/>
      <c r="J21" s="322"/>
      <c r="K21" s="322"/>
      <c r="L21" s="322"/>
      <c r="M21" s="322"/>
      <c r="N21" s="323"/>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3"/>
      <c r="AU21" s="322"/>
      <c r="AV21" s="322"/>
      <c r="AW21" s="322"/>
      <c r="AX21" s="322"/>
      <c r="AY21" s="322"/>
      <c r="AZ21" s="322"/>
      <c r="BA21" s="322"/>
      <c r="BB21" s="322"/>
      <c r="BC21" s="322"/>
      <c r="BD21" s="322"/>
      <c r="BE21" s="322"/>
      <c r="BF21" s="323"/>
      <c r="BG21" s="322"/>
      <c r="BH21" s="322"/>
      <c r="BI21" s="322"/>
      <c r="BJ21" s="322"/>
      <c r="BK21" s="322"/>
      <c r="BL21" s="322"/>
      <c r="BM21" s="322"/>
      <c r="BN21" s="322"/>
      <c r="BO21" s="322"/>
      <c r="BP21" s="322"/>
      <c r="BQ21" s="322"/>
      <c r="BR21" s="323"/>
      <c r="BS21" s="322"/>
      <c r="BT21" s="322"/>
      <c r="BU21" s="322"/>
      <c r="BV21" s="322"/>
      <c r="BW21" s="322"/>
      <c r="BX21" s="322"/>
      <c r="BY21" s="322"/>
      <c r="BZ21" s="322"/>
      <c r="CA21" s="322"/>
      <c r="CB21" s="322"/>
      <c r="CC21" s="322"/>
      <c r="CD21" s="323"/>
      <c r="CE21" s="322"/>
      <c r="CF21" s="322"/>
      <c r="CG21" s="322"/>
      <c r="CH21" s="322"/>
      <c r="CI21" s="322"/>
      <c r="CJ21" s="322"/>
      <c r="CK21" s="322"/>
      <c r="CL21" s="322"/>
      <c r="CM21" s="322"/>
      <c r="CN21" s="322"/>
      <c r="CO21" s="322"/>
      <c r="CP21" s="323"/>
      <c r="CQ21" s="322"/>
      <c r="CR21" s="322"/>
      <c r="CS21" s="322"/>
      <c r="CT21" s="322"/>
      <c r="CU21" s="322"/>
      <c r="CV21" s="322"/>
      <c r="CW21" s="322"/>
      <c r="CX21" s="322"/>
      <c r="CY21" s="322"/>
      <c r="CZ21" s="322"/>
      <c r="DA21" s="322"/>
      <c r="DB21" s="323"/>
      <c r="DC21" s="322"/>
      <c r="DD21" s="324"/>
      <c r="DE21" s="318"/>
    </row>
    <row r="22" spans="1:109" ht="17.25" customHeight="1" x14ac:dyDescent="0.2">
      <c r="B22" s="325"/>
    </row>
    <row r="23" spans="1:109" ht="13" x14ac:dyDescent="0.2">
      <c r="B23" s="325"/>
    </row>
    <row r="24" spans="1:109" ht="13" x14ac:dyDescent="0.2">
      <c r="B24" s="325"/>
    </row>
    <row r="25" spans="1:109" ht="13" x14ac:dyDescent="0.2">
      <c r="B25" s="325"/>
    </row>
    <row r="26" spans="1:109" ht="13" x14ac:dyDescent="0.2">
      <c r="B26" s="325"/>
    </row>
    <row r="27" spans="1:109" ht="13" x14ac:dyDescent="0.2">
      <c r="B27" s="325"/>
    </row>
    <row r="28" spans="1:109" ht="13" x14ac:dyDescent="0.2">
      <c r="B28" s="325"/>
    </row>
    <row r="29" spans="1:109" ht="13" x14ac:dyDescent="0.2">
      <c r="B29" s="325"/>
    </row>
    <row r="30" spans="1:109" ht="13" x14ac:dyDescent="0.2">
      <c r="B30" s="325"/>
    </row>
    <row r="31" spans="1:109" ht="13" x14ac:dyDescent="0.2">
      <c r="B31" s="325"/>
    </row>
    <row r="32" spans="1:109" ht="13" x14ac:dyDescent="0.2">
      <c r="B32" s="325"/>
    </row>
    <row r="33" spans="2:109" ht="13" x14ac:dyDescent="0.2">
      <c r="B33" s="325"/>
    </row>
    <row r="34" spans="2:109" ht="13" x14ac:dyDescent="0.2">
      <c r="B34" s="325"/>
    </row>
    <row r="35" spans="2:109" ht="13" x14ac:dyDescent="0.2">
      <c r="B35" s="325"/>
    </row>
    <row r="36" spans="2:109" ht="13" x14ac:dyDescent="0.2">
      <c r="B36" s="325"/>
    </row>
    <row r="37" spans="2:109" ht="13" x14ac:dyDescent="0.2">
      <c r="B37" s="325"/>
    </row>
    <row r="38" spans="2:109" ht="13" x14ac:dyDescent="0.2">
      <c r="B38" s="325"/>
    </row>
    <row r="39" spans="2:109" ht="13" x14ac:dyDescent="0.2">
      <c r="B39" s="327"/>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8"/>
      <c r="CC39" s="328"/>
      <c r="CD39" s="328"/>
      <c r="CE39" s="328"/>
      <c r="CF39" s="328"/>
      <c r="CG39" s="328"/>
      <c r="CH39" s="328"/>
      <c r="CI39" s="328"/>
      <c r="CJ39" s="328"/>
      <c r="CK39" s="328"/>
      <c r="CL39" s="328"/>
      <c r="CM39" s="328"/>
      <c r="CN39" s="328"/>
      <c r="CO39" s="328"/>
      <c r="CP39" s="328"/>
      <c r="CQ39" s="328"/>
      <c r="CR39" s="328"/>
      <c r="CS39" s="328"/>
      <c r="CT39" s="328"/>
      <c r="CU39" s="328"/>
      <c r="CV39" s="328"/>
      <c r="CW39" s="328"/>
      <c r="CX39" s="328"/>
      <c r="CY39" s="328"/>
      <c r="CZ39" s="328"/>
      <c r="DA39" s="328"/>
      <c r="DB39" s="328"/>
      <c r="DC39" s="328"/>
      <c r="DD39" s="329"/>
    </row>
    <row r="40" spans="2:109" ht="13" x14ac:dyDescent="0.2">
      <c r="B40" s="330"/>
      <c r="DD40" s="330"/>
      <c r="DE40" s="318"/>
    </row>
    <row r="41" spans="2:109" ht="16.5" x14ac:dyDescent="0.2">
      <c r="B41" s="331" t="s">
        <v>535</v>
      </c>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322"/>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4"/>
    </row>
    <row r="42" spans="2:109" ht="13" x14ac:dyDescent="0.2">
      <c r="B42" s="325"/>
      <c r="G42" s="332"/>
      <c r="I42" s="333"/>
      <c r="J42" s="333"/>
      <c r="K42" s="333"/>
      <c r="AM42" s="332"/>
      <c r="AN42" s="332" t="s">
        <v>536</v>
      </c>
      <c r="AP42" s="333"/>
      <c r="AQ42" s="333"/>
      <c r="AR42" s="333"/>
      <c r="AY42" s="332"/>
      <c r="BA42" s="333"/>
      <c r="BB42" s="333"/>
      <c r="BC42" s="333"/>
      <c r="BK42" s="332"/>
      <c r="BM42" s="333"/>
      <c r="BN42" s="333"/>
      <c r="BO42" s="333"/>
      <c r="BW42" s="332"/>
      <c r="BY42" s="333"/>
      <c r="BZ42" s="333"/>
      <c r="CA42" s="333"/>
      <c r="CI42" s="332"/>
      <c r="CK42" s="333"/>
      <c r="CL42" s="333"/>
      <c r="CM42" s="333"/>
      <c r="CU42" s="332"/>
      <c r="CW42" s="333"/>
      <c r="CX42" s="333"/>
      <c r="CY42" s="333"/>
    </row>
    <row r="43" spans="2:109" ht="13.5" customHeight="1" x14ac:dyDescent="0.2">
      <c r="B43" s="325"/>
      <c r="AN43" s="1121" t="s">
        <v>537</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3"/>
    </row>
    <row r="44" spans="2:109" ht="13" x14ac:dyDescent="0.2">
      <c r="B44" s="325"/>
      <c r="AN44" s="1124"/>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c r="CW44" s="1125"/>
      <c r="CX44" s="1125"/>
      <c r="CY44" s="1125"/>
      <c r="CZ44" s="1125"/>
      <c r="DA44" s="1125"/>
      <c r="DB44" s="1125"/>
      <c r="DC44" s="1126"/>
    </row>
    <row r="45" spans="2:109" ht="13" x14ac:dyDescent="0.2">
      <c r="B45" s="325"/>
      <c r="AN45" s="1124"/>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c r="CW45" s="1125"/>
      <c r="CX45" s="1125"/>
      <c r="CY45" s="1125"/>
      <c r="CZ45" s="1125"/>
      <c r="DA45" s="1125"/>
      <c r="DB45" s="1125"/>
      <c r="DC45" s="1126"/>
    </row>
    <row r="46" spans="2:109" ht="13" x14ac:dyDescent="0.2">
      <c r="B46" s="325"/>
      <c r="AN46" s="1124"/>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c r="CW46" s="1125"/>
      <c r="CX46" s="1125"/>
      <c r="CY46" s="1125"/>
      <c r="CZ46" s="1125"/>
      <c r="DA46" s="1125"/>
      <c r="DB46" s="1125"/>
      <c r="DC46" s="1126"/>
    </row>
    <row r="47" spans="2:109" ht="13" x14ac:dyDescent="0.2">
      <c r="B47" s="325"/>
      <c r="AN47" s="1127"/>
      <c r="AO47" s="1128"/>
      <c r="AP47" s="1128"/>
      <c r="AQ47" s="1128"/>
      <c r="AR47" s="1128"/>
      <c r="AS47" s="1128"/>
      <c r="AT47" s="1128"/>
      <c r="AU47" s="1128"/>
      <c r="AV47" s="1128"/>
      <c r="AW47" s="1128"/>
      <c r="AX47" s="1128"/>
      <c r="AY47" s="1128"/>
      <c r="AZ47" s="1128"/>
      <c r="BA47" s="1128"/>
      <c r="BB47" s="1128"/>
      <c r="BC47" s="1128"/>
      <c r="BD47" s="1128"/>
      <c r="BE47" s="1128"/>
      <c r="BF47" s="1128"/>
      <c r="BG47" s="1128"/>
      <c r="BH47" s="1128"/>
      <c r="BI47" s="1128"/>
      <c r="BJ47" s="1128"/>
      <c r="BK47" s="1128"/>
      <c r="BL47" s="1128"/>
      <c r="BM47" s="1128"/>
      <c r="BN47" s="1128"/>
      <c r="BO47" s="1128"/>
      <c r="BP47" s="1128"/>
      <c r="BQ47" s="1128"/>
      <c r="BR47" s="1128"/>
      <c r="BS47" s="1128"/>
      <c r="BT47" s="1128"/>
      <c r="BU47" s="1128"/>
      <c r="BV47" s="1128"/>
      <c r="BW47" s="1128"/>
      <c r="BX47" s="1128"/>
      <c r="BY47" s="1128"/>
      <c r="BZ47" s="1128"/>
      <c r="CA47" s="1128"/>
      <c r="CB47" s="1128"/>
      <c r="CC47" s="1128"/>
      <c r="CD47" s="1128"/>
      <c r="CE47" s="1128"/>
      <c r="CF47" s="1128"/>
      <c r="CG47" s="1128"/>
      <c r="CH47" s="1128"/>
      <c r="CI47" s="1128"/>
      <c r="CJ47" s="1128"/>
      <c r="CK47" s="1128"/>
      <c r="CL47" s="1128"/>
      <c r="CM47" s="1128"/>
      <c r="CN47" s="1128"/>
      <c r="CO47" s="1128"/>
      <c r="CP47" s="1128"/>
      <c r="CQ47" s="1128"/>
      <c r="CR47" s="1128"/>
      <c r="CS47" s="1128"/>
      <c r="CT47" s="1128"/>
      <c r="CU47" s="1128"/>
      <c r="CV47" s="1128"/>
      <c r="CW47" s="1128"/>
      <c r="CX47" s="1128"/>
      <c r="CY47" s="1128"/>
      <c r="CZ47" s="1128"/>
      <c r="DA47" s="1128"/>
      <c r="DB47" s="1128"/>
      <c r="DC47" s="1129"/>
    </row>
    <row r="48" spans="2:109" ht="13" x14ac:dyDescent="0.2">
      <c r="B48" s="325"/>
      <c r="H48" s="334"/>
      <c r="I48" s="334"/>
      <c r="J48" s="334"/>
      <c r="AN48" s="334"/>
      <c r="AO48" s="334"/>
      <c r="AP48" s="334"/>
      <c r="AZ48" s="334"/>
      <c r="BA48" s="334"/>
      <c r="BB48" s="334"/>
      <c r="BL48" s="334"/>
      <c r="BM48" s="334"/>
      <c r="BN48" s="334"/>
      <c r="BX48" s="334"/>
      <c r="BY48" s="334"/>
      <c r="BZ48" s="334"/>
      <c r="CJ48" s="334"/>
      <c r="CK48" s="334"/>
      <c r="CL48" s="334"/>
      <c r="CV48" s="334"/>
      <c r="CW48" s="334"/>
      <c r="CX48" s="334"/>
    </row>
    <row r="49" spans="1:109" ht="13" x14ac:dyDescent="0.2">
      <c r="B49" s="325"/>
      <c r="AN49" s="318" t="s">
        <v>538</v>
      </c>
    </row>
    <row r="50" spans="1:109" ht="13" x14ac:dyDescent="0.2">
      <c r="B50" s="325"/>
      <c r="G50" s="1130"/>
      <c r="H50" s="1130"/>
      <c r="I50" s="1130"/>
      <c r="J50" s="1130"/>
      <c r="K50" s="335"/>
      <c r="L50" s="335"/>
      <c r="M50" s="336"/>
      <c r="N50" s="336"/>
      <c r="AN50" s="1131"/>
      <c r="AO50" s="1132"/>
      <c r="AP50" s="1132"/>
      <c r="AQ50" s="1132"/>
      <c r="AR50" s="1132"/>
      <c r="AS50" s="1132"/>
      <c r="AT50" s="1132"/>
      <c r="AU50" s="1132"/>
      <c r="AV50" s="1132"/>
      <c r="AW50" s="1132"/>
      <c r="AX50" s="1132"/>
      <c r="AY50" s="1132"/>
      <c r="AZ50" s="1132"/>
      <c r="BA50" s="1132"/>
      <c r="BB50" s="1132"/>
      <c r="BC50" s="1132"/>
      <c r="BD50" s="1132"/>
      <c r="BE50" s="1132"/>
      <c r="BF50" s="1132"/>
      <c r="BG50" s="1132"/>
      <c r="BH50" s="1132"/>
      <c r="BI50" s="1132"/>
      <c r="BJ50" s="1132"/>
      <c r="BK50" s="1132"/>
      <c r="BL50" s="1132"/>
      <c r="BM50" s="1132"/>
      <c r="BN50" s="1132"/>
      <c r="BO50" s="1133"/>
      <c r="BP50" s="1134" t="s">
        <v>521</v>
      </c>
      <c r="BQ50" s="1134"/>
      <c r="BR50" s="1134"/>
      <c r="BS50" s="1134"/>
      <c r="BT50" s="1134"/>
      <c r="BU50" s="1134"/>
      <c r="BV50" s="1134"/>
      <c r="BW50" s="1134"/>
      <c r="BX50" s="1134" t="s">
        <v>522</v>
      </c>
      <c r="BY50" s="1134"/>
      <c r="BZ50" s="1134"/>
      <c r="CA50" s="1134"/>
      <c r="CB50" s="1134"/>
      <c r="CC50" s="1134"/>
      <c r="CD50" s="1134"/>
      <c r="CE50" s="1134"/>
      <c r="CF50" s="1134" t="s">
        <v>523</v>
      </c>
      <c r="CG50" s="1134"/>
      <c r="CH50" s="1134"/>
      <c r="CI50" s="1134"/>
      <c r="CJ50" s="1134"/>
      <c r="CK50" s="1134"/>
      <c r="CL50" s="1134"/>
      <c r="CM50" s="1134"/>
      <c r="CN50" s="1134" t="s">
        <v>524</v>
      </c>
      <c r="CO50" s="1134"/>
      <c r="CP50" s="1134"/>
      <c r="CQ50" s="1134"/>
      <c r="CR50" s="1134"/>
      <c r="CS50" s="1134"/>
      <c r="CT50" s="1134"/>
      <c r="CU50" s="1134"/>
      <c r="CV50" s="1134" t="s">
        <v>254</v>
      </c>
      <c r="CW50" s="1134"/>
      <c r="CX50" s="1134"/>
      <c r="CY50" s="1134"/>
      <c r="CZ50" s="1134"/>
      <c r="DA50" s="1134"/>
      <c r="DB50" s="1134"/>
      <c r="DC50" s="1134"/>
    </row>
    <row r="51" spans="1:109" ht="13.5" customHeight="1" x14ac:dyDescent="0.2">
      <c r="B51" s="325"/>
      <c r="G51" s="1140"/>
      <c r="H51" s="1140"/>
      <c r="I51" s="1138"/>
      <c r="J51" s="1138"/>
      <c r="K51" s="1136"/>
      <c r="L51" s="1136"/>
      <c r="M51" s="1136"/>
      <c r="N51" s="1136"/>
      <c r="AM51" s="334"/>
      <c r="AN51" s="1137" t="s">
        <v>539</v>
      </c>
      <c r="AO51" s="1137"/>
      <c r="AP51" s="1137"/>
      <c r="AQ51" s="1137"/>
      <c r="AR51" s="1137"/>
      <c r="AS51" s="1137"/>
      <c r="AT51" s="1137"/>
      <c r="AU51" s="1137"/>
      <c r="AV51" s="1137"/>
      <c r="AW51" s="1137"/>
      <c r="AX51" s="1137"/>
      <c r="AY51" s="1137"/>
      <c r="AZ51" s="1137"/>
      <c r="BA51" s="1137"/>
      <c r="BB51" s="1137" t="s">
        <v>540</v>
      </c>
      <c r="BC51" s="1137"/>
      <c r="BD51" s="1137"/>
      <c r="BE51" s="1137"/>
      <c r="BF51" s="1137"/>
      <c r="BG51" s="1137"/>
      <c r="BH51" s="1137"/>
      <c r="BI51" s="1137"/>
      <c r="BJ51" s="1137"/>
      <c r="BK51" s="1137"/>
      <c r="BL51" s="1137"/>
      <c r="BM51" s="1137"/>
      <c r="BN51" s="1137"/>
      <c r="BO51" s="1137"/>
      <c r="BP51" s="1135"/>
      <c r="BQ51" s="1135"/>
      <c r="BR51" s="1135"/>
      <c r="BS51" s="1135"/>
      <c r="BT51" s="1135"/>
      <c r="BU51" s="1135"/>
      <c r="BV51" s="1135"/>
      <c r="BW51" s="1135"/>
      <c r="BX51" s="1135"/>
      <c r="BY51" s="1135"/>
      <c r="BZ51" s="1135"/>
      <c r="CA51" s="1135"/>
      <c r="CB51" s="1135"/>
      <c r="CC51" s="1135"/>
      <c r="CD51" s="1135"/>
      <c r="CE51" s="1135"/>
      <c r="CF51" s="1135"/>
      <c r="CG51" s="1135"/>
      <c r="CH51" s="1135"/>
      <c r="CI51" s="1135"/>
      <c r="CJ51" s="1135"/>
      <c r="CK51" s="1135"/>
      <c r="CL51" s="1135"/>
      <c r="CM51" s="1135"/>
      <c r="CN51" s="1135"/>
      <c r="CO51" s="1135"/>
      <c r="CP51" s="1135"/>
      <c r="CQ51" s="1135"/>
      <c r="CR51" s="1135"/>
      <c r="CS51" s="1135"/>
      <c r="CT51" s="1135"/>
      <c r="CU51" s="1135"/>
      <c r="CV51" s="1135"/>
      <c r="CW51" s="1135"/>
      <c r="CX51" s="1135"/>
      <c r="CY51" s="1135"/>
      <c r="CZ51" s="1135"/>
      <c r="DA51" s="1135"/>
      <c r="DB51" s="1135"/>
      <c r="DC51" s="1135"/>
    </row>
    <row r="52" spans="1:109" ht="13" x14ac:dyDescent="0.2">
      <c r="B52" s="325"/>
      <c r="G52" s="1140"/>
      <c r="H52" s="1140"/>
      <c r="I52" s="1138"/>
      <c r="J52" s="1138"/>
      <c r="K52" s="1136"/>
      <c r="L52" s="1136"/>
      <c r="M52" s="1136"/>
      <c r="N52" s="1136"/>
      <c r="AM52" s="334"/>
      <c r="AN52" s="1137"/>
      <c r="AO52" s="1137"/>
      <c r="AP52" s="1137"/>
      <c r="AQ52" s="1137"/>
      <c r="AR52" s="1137"/>
      <c r="AS52" s="1137"/>
      <c r="AT52" s="1137"/>
      <c r="AU52" s="1137"/>
      <c r="AV52" s="1137"/>
      <c r="AW52" s="1137"/>
      <c r="AX52" s="1137"/>
      <c r="AY52" s="1137"/>
      <c r="AZ52" s="1137"/>
      <c r="BA52" s="1137"/>
      <c r="BB52" s="1137"/>
      <c r="BC52" s="1137"/>
      <c r="BD52" s="1137"/>
      <c r="BE52" s="1137"/>
      <c r="BF52" s="1137"/>
      <c r="BG52" s="1137"/>
      <c r="BH52" s="1137"/>
      <c r="BI52" s="1137"/>
      <c r="BJ52" s="1137"/>
      <c r="BK52" s="1137"/>
      <c r="BL52" s="1137"/>
      <c r="BM52" s="1137"/>
      <c r="BN52" s="1137"/>
      <c r="BO52" s="1137"/>
      <c r="BP52" s="1135"/>
      <c r="BQ52" s="1135"/>
      <c r="BR52" s="1135"/>
      <c r="BS52" s="1135"/>
      <c r="BT52" s="1135"/>
      <c r="BU52" s="1135"/>
      <c r="BV52" s="1135"/>
      <c r="BW52" s="1135"/>
      <c r="BX52" s="1135"/>
      <c r="BY52" s="1135"/>
      <c r="BZ52" s="1135"/>
      <c r="CA52" s="1135"/>
      <c r="CB52" s="1135"/>
      <c r="CC52" s="1135"/>
      <c r="CD52" s="1135"/>
      <c r="CE52" s="1135"/>
      <c r="CF52" s="1135"/>
      <c r="CG52" s="1135"/>
      <c r="CH52" s="1135"/>
      <c r="CI52" s="1135"/>
      <c r="CJ52" s="1135"/>
      <c r="CK52" s="1135"/>
      <c r="CL52" s="1135"/>
      <c r="CM52" s="1135"/>
      <c r="CN52" s="1135"/>
      <c r="CO52" s="1135"/>
      <c r="CP52" s="1135"/>
      <c r="CQ52" s="1135"/>
      <c r="CR52" s="1135"/>
      <c r="CS52" s="1135"/>
      <c r="CT52" s="1135"/>
      <c r="CU52" s="1135"/>
      <c r="CV52" s="1135"/>
      <c r="CW52" s="1135"/>
      <c r="CX52" s="1135"/>
      <c r="CY52" s="1135"/>
      <c r="CZ52" s="1135"/>
      <c r="DA52" s="1135"/>
      <c r="DB52" s="1135"/>
      <c r="DC52" s="1135"/>
    </row>
    <row r="53" spans="1:109" ht="13" x14ac:dyDescent="0.2">
      <c r="A53" s="333"/>
      <c r="B53" s="325"/>
      <c r="G53" s="1140"/>
      <c r="H53" s="1140"/>
      <c r="I53" s="1130"/>
      <c r="J53" s="1130"/>
      <c r="K53" s="1136"/>
      <c r="L53" s="1136"/>
      <c r="M53" s="1136"/>
      <c r="N53" s="1136"/>
      <c r="AM53" s="334"/>
      <c r="AN53" s="1137"/>
      <c r="AO53" s="1137"/>
      <c r="AP53" s="1137"/>
      <c r="AQ53" s="1137"/>
      <c r="AR53" s="1137"/>
      <c r="AS53" s="1137"/>
      <c r="AT53" s="1137"/>
      <c r="AU53" s="1137"/>
      <c r="AV53" s="1137"/>
      <c r="AW53" s="1137"/>
      <c r="AX53" s="1137"/>
      <c r="AY53" s="1137"/>
      <c r="AZ53" s="1137"/>
      <c r="BA53" s="1137"/>
      <c r="BB53" s="1137" t="s">
        <v>541</v>
      </c>
      <c r="BC53" s="1137"/>
      <c r="BD53" s="1137"/>
      <c r="BE53" s="1137"/>
      <c r="BF53" s="1137"/>
      <c r="BG53" s="1137"/>
      <c r="BH53" s="1137"/>
      <c r="BI53" s="1137"/>
      <c r="BJ53" s="1137"/>
      <c r="BK53" s="1137"/>
      <c r="BL53" s="1137"/>
      <c r="BM53" s="1137"/>
      <c r="BN53" s="1137"/>
      <c r="BO53" s="1137"/>
      <c r="BP53" s="1135">
        <v>73.7</v>
      </c>
      <c r="BQ53" s="1135"/>
      <c r="BR53" s="1135"/>
      <c r="BS53" s="1135"/>
      <c r="BT53" s="1135"/>
      <c r="BU53" s="1135"/>
      <c r="BV53" s="1135"/>
      <c r="BW53" s="1135"/>
      <c r="BX53" s="1135">
        <v>75.099999999999994</v>
      </c>
      <c r="BY53" s="1135"/>
      <c r="BZ53" s="1135"/>
      <c r="CA53" s="1135"/>
      <c r="CB53" s="1135"/>
      <c r="CC53" s="1135"/>
      <c r="CD53" s="1135"/>
      <c r="CE53" s="1135"/>
      <c r="CF53" s="1135">
        <v>77.2</v>
      </c>
      <c r="CG53" s="1135"/>
      <c r="CH53" s="1135"/>
      <c r="CI53" s="1135"/>
      <c r="CJ53" s="1135"/>
      <c r="CK53" s="1135"/>
      <c r="CL53" s="1135"/>
      <c r="CM53" s="1135"/>
      <c r="CN53" s="1135">
        <v>78.900000000000006</v>
      </c>
      <c r="CO53" s="1135"/>
      <c r="CP53" s="1135"/>
      <c r="CQ53" s="1135"/>
      <c r="CR53" s="1135"/>
      <c r="CS53" s="1135"/>
      <c r="CT53" s="1135"/>
      <c r="CU53" s="1135"/>
      <c r="CV53" s="1135">
        <v>80.400000000000006</v>
      </c>
      <c r="CW53" s="1135"/>
      <c r="CX53" s="1135"/>
      <c r="CY53" s="1135"/>
      <c r="CZ53" s="1135"/>
      <c r="DA53" s="1135"/>
      <c r="DB53" s="1135"/>
      <c r="DC53" s="1135"/>
    </row>
    <row r="54" spans="1:109" ht="13" x14ac:dyDescent="0.2">
      <c r="A54" s="333"/>
      <c r="B54" s="325"/>
      <c r="G54" s="1140"/>
      <c r="H54" s="1140"/>
      <c r="I54" s="1130"/>
      <c r="J54" s="1130"/>
      <c r="K54" s="1136"/>
      <c r="L54" s="1136"/>
      <c r="M54" s="1136"/>
      <c r="N54" s="1136"/>
      <c r="AM54" s="334"/>
      <c r="AN54" s="1137"/>
      <c r="AO54" s="1137"/>
      <c r="AP54" s="1137"/>
      <c r="AQ54" s="1137"/>
      <c r="AR54" s="1137"/>
      <c r="AS54" s="1137"/>
      <c r="AT54" s="1137"/>
      <c r="AU54" s="1137"/>
      <c r="AV54" s="1137"/>
      <c r="AW54" s="1137"/>
      <c r="AX54" s="1137"/>
      <c r="AY54" s="1137"/>
      <c r="AZ54" s="1137"/>
      <c r="BA54" s="1137"/>
      <c r="BB54" s="1137"/>
      <c r="BC54" s="1137"/>
      <c r="BD54" s="1137"/>
      <c r="BE54" s="1137"/>
      <c r="BF54" s="1137"/>
      <c r="BG54" s="1137"/>
      <c r="BH54" s="1137"/>
      <c r="BI54" s="1137"/>
      <c r="BJ54" s="1137"/>
      <c r="BK54" s="1137"/>
      <c r="BL54" s="1137"/>
      <c r="BM54" s="1137"/>
      <c r="BN54" s="1137"/>
      <c r="BO54" s="1137"/>
      <c r="BP54" s="1135"/>
      <c r="BQ54" s="1135"/>
      <c r="BR54" s="1135"/>
      <c r="BS54" s="1135"/>
      <c r="BT54" s="1135"/>
      <c r="BU54" s="1135"/>
      <c r="BV54" s="1135"/>
      <c r="BW54" s="1135"/>
      <c r="BX54" s="1135"/>
      <c r="BY54" s="1135"/>
      <c r="BZ54" s="1135"/>
      <c r="CA54" s="1135"/>
      <c r="CB54" s="1135"/>
      <c r="CC54" s="1135"/>
      <c r="CD54" s="1135"/>
      <c r="CE54" s="1135"/>
      <c r="CF54" s="1135"/>
      <c r="CG54" s="1135"/>
      <c r="CH54" s="1135"/>
      <c r="CI54" s="1135"/>
      <c r="CJ54" s="1135"/>
      <c r="CK54" s="1135"/>
      <c r="CL54" s="1135"/>
      <c r="CM54" s="1135"/>
      <c r="CN54" s="1135"/>
      <c r="CO54" s="1135"/>
      <c r="CP54" s="1135"/>
      <c r="CQ54" s="1135"/>
      <c r="CR54" s="1135"/>
      <c r="CS54" s="1135"/>
      <c r="CT54" s="1135"/>
      <c r="CU54" s="1135"/>
      <c r="CV54" s="1135"/>
      <c r="CW54" s="1135"/>
      <c r="CX54" s="1135"/>
      <c r="CY54" s="1135"/>
      <c r="CZ54" s="1135"/>
      <c r="DA54" s="1135"/>
      <c r="DB54" s="1135"/>
      <c r="DC54" s="1135"/>
    </row>
    <row r="55" spans="1:109" ht="13" x14ac:dyDescent="0.2">
      <c r="A55" s="333"/>
      <c r="B55" s="325"/>
      <c r="G55" s="1130"/>
      <c r="H55" s="1130"/>
      <c r="I55" s="1130"/>
      <c r="J55" s="1130"/>
      <c r="K55" s="1136"/>
      <c r="L55" s="1136"/>
      <c r="M55" s="1136"/>
      <c r="N55" s="1136"/>
      <c r="AN55" s="1134" t="s">
        <v>542</v>
      </c>
      <c r="AO55" s="1134"/>
      <c r="AP55" s="1134"/>
      <c r="AQ55" s="1134"/>
      <c r="AR55" s="1134"/>
      <c r="AS55" s="1134"/>
      <c r="AT55" s="1134"/>
      <c r="AU55" s="1134"/>
      <c r="AV55" s="1134"/>
      <c r="AW55" s="1134"/>
      <c r="AX55" s="1134"/>
      <c r="AY55" s="1134"/>
      <c r="AZ55" s="1134"/>
      <c r="BA55" s="1134"/>
      <c r="BB55" s="1137" t="s">
        <v>540</v>
      </c>
      <c r="BC55" s="1137"/>
      <c r="BD55" s="1137"/>
      <c r="BE55" s="1137"/>
      <c r="BF55" s="1137"/>
      <c r="BG55" s="1137"/>
      <c r="BH55" s="1137"/>
      <c r="BI55" s="1137"/>
      <c r="BJ55" s="1137"/>
      <c r="BK55" s="1137"/>
      <c r="BL55" s="1137"/>
      <c r="BM55" s="1137"/>
      <c r="BN55" s="1137"/>
      <c r="BO55" s="1137"/>
      <c r="BP55" s="1135">
        <v>43</v>
      </c>
      <c r="BQ55" s="1135"/>
      <c r="BR55" s="1135"/>
      <c r="BS55" s="1135"/>
      <c r="BT55" s="1135"/>
      <c r="BU55" s="1135"/>
      <c r="BV55" s="1135"/>
      <c r="BW55" s="1135"/>
      <c r="BX55" s="1135">
        <v>32.4</v>
      </c>
      <c r="BY55" s="1135"/>
      <c r="BZ55" s="1135"/>
      <c r="CA55" s="1135"/>
      <c r="CB55" s="1135"/>
      <c r="CC55" s="1135"/>
      <c r="CD55" s="1135"/>
      <c r="CE55" s="1135"/>
      <c r="CF55" s="1135">
        <v>20</v>
      </c>
      <c r="CG55" s="1135"/>
      <c r="CH55" s="1135"/>
      <c r="CI55" s="1135"/>
      <c r="CJ55" s="1135"/>
      <c r="CK55" s="1135"/>
      <c r="CL55" s="1135"/>
      <c r="CM55" s="1135"/>
      <c r="CN55" s="1135">
        <v>7.4</v>
      </c>
      <c r="CO55" s="1135"/>
      <c r="CP55" s="1135"/>
      <c r="CQ55" s="1135"/>
      <c r="CR55" s="1135"/>
      <c r="CS55" s="1135"/>
      <c r="CT55" s="1135"/>
      <c r="CU55" s="1135"/>
      <c r="CV55" s="1135">
        <v>0</v>
      </c>
      <c r="CW55" s="1135"/>
      <c r="CX55" s="1135"/>
      <c r="CY55" s="1135"/>
      <c r="CZ55" s="1135"/>
      <c r="DA55" s="1135"/>
      <c r="DB55" s="1135"/>
      <c r="DC55" s="1135"/>
    </row>
    <row r="56" spans="1:109" ht="13" x14ac:dyDescent="0.2">
      <c r="A56" s="333"/>
      <c r="B56" s="325"/>
      <c r="G56" s="1130"/>
      <c r="H56" s="1130"/>
      <c r="I56" s="1130"/>
      <c r="J56" s="1130"/>
      <c r="K56" s="1136"/>
      <c r="L56" s="1136"/>
      <c r="M56" s="1136"/>
      <c r="N56" s="1136"/>
      <c r="AN56" s="1134"/>
      <c r="AO56" s="1134"/>
      <c r="AP56" s="1134"/>
      <c r="AQ56" s="1134"/>
      <c r="AR56" s="1134"/>
      <c r="AS56" s="1134"/>
      <c r="AT56" s="1134"/>
      <c r="AU56" s="1134"/>
      <c r="AV56" s="1134"/>
      <c r="AW56" s="1134"/>
      <c r="AX56" s="1134"/>
      <c r="AY56" s="1134"/>
      <c r="AZ56" s="1134"/>
      <c r="BA56" s="1134"/>
      <c r="BB56" s="1137"/>
      <c r="BC56" s="1137"/>
      <c r="BD56" s="1137"/>
      <c r="BE56" s="1137"/>
      <c r="BF56" s="1137"/>
      <c r="BG56" s="1137"/>
      <c r="BH56" s="1137"/>
      <c r="BI56" s="1137"/>
      <c r="BJ56" s="1137"/>
      <c r="BK56" s="1137"/>
      <c r="BL56" s="1137"/>
      <c r="BM56" s="1137"/>
      <c r="BN56" s="1137"/>
      <c r="BO56" s="1137"/>
      <c r="BP56" s="1135"/>
      <c r="BQ56" s="1135"/>
      <c r="BR56" s="1135"/>
      <c r="BS56" s="1135"/>
      <c r="BT56" s="1135"/>
      <c r="BU56" s="1135"/>
      <c r="BV56" s="1135"/>
      <c r="BW56" s="1135"/>
      <c r="BX56" s="1135"/>
      <c r="BY56" s="1135"/>
      <c r="BZ56" s="1135"/>
      <c r="CA56" s="1135"/>
      <c r="CB56" s="1135"/>
      <c r="CC56" s="1135"/>
      <c r="CD56" s="1135"/>
      <c r="CE56" s="1135"/>
      <c r="CF56" s="1135"/>
      <c r="CG56" s="1135"/>
      <c r="CH56" s="1135"/>
      <c r="CI56" s="1135"/>
      <c r="CJ56" s="1135"/>
      <c r="CK56" s="1135"/>
      <c r="CL56" s="1135"/>
      <c r="CM56" s="1135"/>
      <c r="CN56" s="1135"/>
      <c r="CO56" s="1135"/>
      <c r="CP56" s="1135"/>
      <c r="CQ56" s="1135"/>
      <c r="CR56" s="1135"/>
      <c r="CS56" s="1135"/>
      <c r="CT56" s="1135"/>
      <c r="CU56" s="1135"/>
      <c r="CV56" s="1135"/>
      <c r="CW56" s="1135"/>
      <c r="CX56" s="1135"/>
      <c r="CY56" s="1135"/>
      <c r="CZ56" s="1135"/>
      <c r="DA56" s="1135"/>
      <c r="DB56" s="1135"/>
      <c r="DC56" s="1135"/>
    </row>
    <row r="57" spans="1:109" s="333" customFormat="1" ht="13" x14ac:dyDescent="0.2">
      <c r="B57" s="337"/>
      <c r="G57" s="1130"/>
      <c r="H57" s="1130"/>
      <c r="I57" s="1139"/>
      <c r="J57" s="1139"/>
      <c r="K57" s="1136"/>
      <c r="L57" s="1136"/>
      <c r="M57" s="1136"/>
      <c r="N57" s="1136"/>
      <c r="AM57" s="318"/>
      <c r="AN57" s="1134"/>
      <c r="AO57" s="1134"/>
      <c r="AP57" s="1134"/>
      <c r="AQ57" s="1134"/>
      <c r="AR57" s="1134"/>
      <c r="AS57" s="1134"/>
      <c r="AT57" s="1134"/>
      <c r="AU57" s="1134"/>
      <c r="AV57" s="1134"/>
      <c r="AW57" s="1134"/>
      <c r="AX57" s="1134"/>
      <c r="AY57" s="1134"/>
      <c r="AZ57" s="1134"/>
      <c r="BA57" s="1134"/>
      <c r="BB57" s="1137" t="s">
        <v>541</v>
      </c>
      <c r="BC57" s="1137"/>
      <c r="BD57" s="1137"/>
      <c r="BE57" s="1137"/>
      <c r="BF57" s="1137"/>
      <c r="BG57" s="1137"/>
      <c r="BH57" s="1137"/>
      <c r="BI57" s="1137"/>
      <c r="BJ57" s="1137"/>
      <c r="BK57" s="1137"/>
      <c r="BL57" s="1137"/>
      <c r="BM57" s="1137"/>
      <c r="BN57" s="1137"/>
      <c r="BO57" s="1137"/>
      <c r="BP57" s="1135">
        <v>62.8</v>
      </c>
      <c r="BQ57" s="1135"/>
      <c r="BR57" s="1135"/>
      <c r="BS57" s="1135"/>
      <c r="BT57" s="1135"/>
      <c r="BU57" s="1135"/>
      <c r="BV57" s="1135"/>
      <c r="BW57" s="1135"/>
      <c r="BX57" s="1135">
        <v>64.2</v>
      </c>
      <c r="BY57" s="1135"/>
      <c r="BZ57" s="1135"/>
      <c r="CA57" s="1135"/>
      <c r="CB57" s="1135"/>
      <c r="CC57" s="1135"/>
      <c r="CD57" s="1135"/>
      <c r="CE57" s="1135"/>
      <c r="CF57" s="1135">
        <v>67</v>
      </c>
      <c r="CG57" s="1135"/>
      <c r="CH57" s="1135"/>
      <c r="CI57" s="1135"/>
      <c r="CJ57" s="1135"/>
      <c r="CK57" s="1135"/>
      <c r="CL57" s="1135"/>
      <c r="CM57" s="1135"/>
      <c r="CN57" s="1135">
        <v>67.599999999999994</v>
      </c>
      <c r="CO57" s="1135"/>
      <c r="CP57" s="1135"/>
      <c r="CQ57" s="1135"/>
      <c r="CR57" s="1135"/>
      <c r="CS57" s="1135"/>
      <c r="CT57" s="1135"/>
      <c r="CU57" s="1135"/>
      <c r="CV57" s="1135">
        <v>67.900000000000006</v>
      </c>
      <c r="CW57" s="1135"/>
      <c r="CX57" s="1135"/>
      <c r="CY57" s="1135"/>
      <c r="CZ57" s="1135"/>
      <c r="DA57" s="1135"/>
      <c r="DB57" s="1135"/>
      <c r="DC57" s="1135"/>
      <c r="DD57" s="338"/>
      <c r="DE57" s="337"/>
    </row>
    <row r="58" spans="1:109" s="333" customFormat="1" ht="13" x14ac:dyDescent="0.2">
      <c r="A58" s="318"/>
      <c r="B58" s="337"/>
      <c r="G58" s="1130"/>
      <c r="H58" s="1130"/>
      <c r="I58" s="1139"/>
      <c r="J58" s="1139"/>
      <c r="K58" s="1136"/>
      <c r="L58" s="1136"/>
      <c r="M58" s="1136"/>
      <c r="N58" s="1136"/>
      <c r="AM58" s="318"/>
      <c r="AN58" s="1134"/>
      <c r="AO58" s="1134"/>
      <c r="AP58" s="1134"/>
      <c r="AQ58" s="1134"/>
      <c r="AR58" s="1134"/>
      <c r="AS58" s="1134"/>
      <c r="AT58" s="1134"/>
      <c r="AU58" s="1134"/>
      <c r="AV58" s="1134"/>
      <c r="AW58" s="1134"/>
      <c r="AX58" s="1134"/>
      <c r="AY58" s="1134"/>
      <c r="AZ58" s="1134"/>
      <c r="BA58" s="1134"/>
      <c r="BB58" s="1137"/>
      <c r="BC58" s="1137"/>
      <c r="BD58" s="1137"/>
      <c r="BE58" s="1137"/>
      <c r="BF58" s="1137"/>
      <c r="BG58" s="1137"/>
      <c r="BH58" s="1137"/>
      <c r="BI58" s="1137"/>
      <c r="BJ58" s="1137"/>
      <c r="BK58" s="1137"/>
      <c r="BL58" s="1137"/>
      <c r="BM58" s="1137"/>
      <c r="BN58" s="1137"/>
      <c r="BO58" s="1137"/>
      <c r="BP58" s="1135"/>
      <c r="BQ58" s="1135"/>
      <c r="BR58" s="1135"/>
      <c r="BS58" s="1135"/>
      <c r="BT58" s="1135"/>
      <c r="BU58" s="1135"/>
      <c r="BV58" s="1135"/>
      <c r="BW58" s="1135"/>
      <c r="BX58" s="1135"/>
      <c r="BY58" s="1135"/>
      <c r="BZ58" s="1135"/>
      <c r="CA58" s="1135"/>
      <c r="CB58" s="1135"/>
      <c r="CC58" s="1135"/>
      <c r="CD58" s="1135"/>
      <c r="CE58" s="1135"/>
      <c r="CF58" s="1135"/>
      <c r="CG58" s="1135"/>
      <c r="CH58" s="1135"/>
      <c r="CI58" s="1135"/>
      <c r="CJ58" s="1135"/>
      <c r="CK58" s="1135"/>
      <c r="CL58" s="1135"/>
      <c r="CM58" s="1135"/>
      <c r="CN58" s="1135"/>
      <c r="CO58" s="1135"/>
      <c r="CP58" s="1135"/>
      <c r="CQ58" s="1135"/>
      <c r="CR58" s="1135"/>
      <c r="CS58" s="1135"/>
      <c r="CT58" s="1135"/>
      <c r="CU58" s="1135"/>
      <c r="CV58" s="1135"/>
      <c r="CW58" s="1135"/>
      <c r="CX58" s="1135"/>
      <c r="CY58" s="1135"/>
      <c r="CZ58" s="1135"/>
      <c r="DA58" s="1135"/>
      <c r="DB58" s="1135"/>
      <c r="DC58" s="1135"/>
      <c r="DD58" s="338"/>
      <c r="DE58" s="337"/>
    </row>
    <row r="59" spans="1:109" s="333" customFormat="1" ht="13" x14ac:dyDescent="0.2">
      <c r="A59" s="318"/>
      <c r="B59" s="337"/>
      <c r="K59" s="339"/>
      <c r="L59" s="339"/>
      <c r="M59" s="339"/>
      <c r="N59" s="339"/>
      <c r="AQ59" s="339"/>
      <c r="AR59" s="339"/>
      <c r="AS59" s="339"/>
      <c r="AT59" s="339"/>
      <c r="BC59" s="339"/>
      <c r="BD59" s="339"/>
      <c r="BE59" s="339"/>
      <c r="BF59" s="339"/>
      <c r="BO59" s="339"/>
      <c r="BP59" s="339"/>
      <c r="BQ59" s="339"/>
      <c r="BR59" s="339"/>
      <c r="CA59" s="339"/>
      <c r="CB59" s="339"/>
      <c r="CC59" s="339"/>
      <c r="CD59" s="339"/>
      <c r="CM59" s="339"/>
      <c r="CN59" s="339"/>
      <c r="CO59" s="339"/>
      <c r="CP59" s="339"/>
      <c r="CY59" s="339"/>
      <c r="CZ59" s="339"/>
      <c r="DA59" s="339"/>
      <c r="DB59" s="339"/>
      <c r="DC59" s="339"/>
      <c r="DD59" s="338"/>
      <c r="DE59" s="337"/>
    </row>
    <row r="60" spans="1:109" s="333" customFormat="1" ht="13" x14ac:dyDescent="0.2">
      <c r="A60" s="318"/>
      <c r="B60" s="337"/>
      <c r="K60" s="339"/>
      <c r="L60" s="339"/>
      <c r="M60" s="339"/>
      <c r="N60" s="339"/>
      <c r="AQ60" s="339"/>
      <c r="AR60" s="339"/>
      <c r="AS60" s="339"/>
      <c r="AT60" s="339"/>
      <c r="BC60" s="339"/>
      <c r="BD60" s="339"/>
      <c r="BE60" s="339"/>
      <c r="BF60" s="339"/>
      <c r="BO60" s="339"/>
      <c r="BP60" s="339"/>
      <c r="BQ60" s="339"/>
      <c r="BR60" s="339"/>
      <c r="CA60" s="339"/>
      <c r="CB60" s="339"/>
      <c r="CC60" s="339"/>
      <c r="CD60" s="339"/>
      <c r="CM60" s="339"/>
      <c r="CN60" s="339"/>
      <c r="CO60" s="339"/>
      <c r="CP60" s="339"/>
      <c r="CY60" s="339"/>
      <c r="CZ60" s="339"/>
      <c r="DA60" s="339"/>
      <c r="DB60" s="339"/>
      <c r="DC60" s="339"/>
      <c r="DD60" s="338"/>
      <c r="DE60" s="337"/>
    </row>
    <row r="61" spans="1:109" s="333" customFormat="1" ht="13" x14ac:dyDescent="0.2">
      <c r="A61" s="318"/>
      <c r="B61" s="340"/>
      <c r="C61" s="341"/>
      <c r="D61" s="341"/>
      <c r="E61" s="341"/>
      <c r="F61" s="341"/>
      <c r="G61" s="341"/>
      <c r="H61" s="341"/>
      <c r="I61" s="341"/>
      <c r="J61" s="341"/>
      <c r="K61" s="341"/>
      <c r="L61" s="341"/>
      <c r="M61" s="342"/>
      <c r="N61" s="342"/>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2"/>
      <c r="AT61" s="342"/>
      <c r="AU61" s="341"/>
      <c r="AV61" s="341"/>
      <c r="AW61" s="341"/>
      <c r="AX61" s="341"/>
      <c r="AY61" s="341"/>
      <c r="AZ61" s="341"/>
      <c r="BA61" s="341"/>
      <c r="BB61" s="341"/>
      <c r="BC61" s="341"/>
      <c r="BD61" s="341"/>
      <c r="BE61" s="342"/>
      <c r="BF61" s="342"/>
      <c r="BG61" s="341"/>
      <c r="BH61" s="341"/>
      <c r="BI61" s="341"/>
      <c r="BJ61" s="341"/>
      <c r="BK61" s="341"/>
      <c r="BL61" s="341"/>
      <c r="BM61" s="341"/>
      <c r="BN61" s="341"/>
      <c r="BO61" s="341"/>
      <c r="BP61" s="341"/>
      <c r="BQ61" s="342"/>
      <c r="BR61" s="342"/>
      <c r="BS61" s="341"/>
      <c r="BT61" s="341"/>
      <c r="BU61" s="341"/>
      <c r="BV61" s="341"/>
      <c r="BW61" s="341"/>
      <c r="BX61" s="341"/>
      <c r="BY61" s="341"/>
      <c r="BZ61" s="341"/>
      <c r="CA61" s="341"/>
      <c r="CB61" s="341"/>
      <c r="CC61" s="342"/>
      <c r="CD61" s="342"/>
      <c r="CE61" s="341"/>
      <c r="CF61" s="341"/>
      <c r="CG61" s="341"/>
      <c r="CH61" s="341"/>
      <c r="CI61" s="341"/>
      <c r="CJ61" s="341"/>
      <c r="CK61" s="341"/>
      <c r="CL61" s="341"/>
      <c r="CM61" s="341"/>
      <c r="CN61" s="341"/>
      <c r="CO61" s="342"/>
      <c r="CP61" s="342"/>
      <c r="CQ61" s="341"/>
      <c r="CR61" s="341"/>
      <c r="CS61" s="341"/>
      <c r="CT61" s="341"/>
      <c r="CU61" s="341"/>
      <c r="CV61" s="341"/>
      <c r="CW61" s="341"/>
      <c r="CX61" s="341"/>
      <c r="CY61" s="341"/>
      <c r="CZ61" s="341"/>
      <c r="DA61" s="342"/>
      <c r="DB61" s="342"/>
      <c r="DC61" s="342"/>
      <c r="DD61" s="343"/>
      <c r="DE61" s="337"/>
    </row>
    <row r="62" spans="1:109" ht="13" x14ac:dyDescent="0.2">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30"/>
      <c r="BV62" s="330"/>
      <c r="BW62" s="330"/>
      <c r="BX62" s="330"/>
      <c r="BY62" s="330"/>
      <c r="BZ62" s="330"/>
      <c r="CA62" s="330"/>
      <c r="CB62" s="330"/>
      <c r="CC62" s="330"/>
      <c r="CD62" s="330"/>
      <c r="CE62" s="330"/>
      <c r="CF62" s="330"/>
      <c r="CG62" s="330"/>
      <c r="CH62" s="330"/>
      <c r="CI62" s="330"/>
      <c r="CJ62" s="330"/>
      <c r="CK62" s="330"/>
      <c r="CL62" s="330"/>
      <c r="CM62" s="330"/>
      <c r="CN62" s="330"/>
      <c r="CO62" s="330"/>
      <c r="CP62" s="330"/>
      <c r="CQ62" s="330"/>
      <c r="CR62" s="330"/>
      <c r="CS62" s="330"/>
      <c r="CT62" s="330"/>
      <c r="CU62" s="330"/>
      <c r="CV62" s="330"/>
      <c r="CW62" s="330"/>
      <c r="CX62" s="330"/>
      <c r="CY62" s="330"/>
      <c r="CZ62" s="330"/>
      <c r="DA62" s="330"/>
      <c r="DB62" s="330"/>
      <c r="DC62" s="330"/>
      <c r="DD62" s="330"/>
      <c r="DE62" s="318"/>
    </row>
    <row r="63" spans="1:109" ht="16.5" x14ac:dyDescent="0.2">
      <c r="B63" s="344" t="s">
        <v>543</v>
      </c>
    </row>
    <row r="64" spans="1:109" ht="13" x14ac:dyDescent="0.2">
      <c r="B64" s="325"/>
      <c r="G64" s="332"/>
      <c r="I64" s="345"/>
      <c r="J64" s="345"/>
      <c r="K64" s="345"/>
      <c r="L64" s="345"/>
      <c r="M64" s="345"/>
      <c r="N64" s="346"/>
      <c r="AM64" s="332"/>
      <c r="AN64" s="332" t="s">
        <v>536</v>
      </c>
      <c r="AP64" s="333"/>
      <c r="AQ64" s="333"/>
      <c r="AR64" s="333"/>
      <c r="AY64" s="332"/>
      <c r="BA64" s="333"/>
      <c r="BB64" s="333"/>
      <c r="BC64" s="333"/>
      <c r="BK64" s="332"/>
      <c r="BM64" s="333"/>
      <c r="BN64" s="333"/>
      <c r="BO64" s="333"/>
      <c r="BW64" s="332"/>
      <c r="BY64" s="333"/>
      <c r="BZ64" s="333"/>
      <c r="CA64" s="333"/>
      <c r="CI64" s="332"/>
      <c r="CK64" s="333"/>
      <c r="CL64" s="333"/>
      <c r="CM64" s="333"/>
      <c r="CU64" s="332"/>
      <c r="CW64" s="333"/>
      <c r="CX64" s="333"/>
      <c r="CY64" s="333"/>
    </row>
    <row r="65" spans="2:107" ht="13" x14ac:dyDescent="0.2">
      <c r="B65" s="325"/>
      <c r="AN65" s="1121" t="s">
        <v>544</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3"/>
    </row>
    <row r="66" spans="2:107" ht="13" x14ac:dyDescent="0.2">
      <c r="B66" s="325"/>
      <c r="AN66" s="1124"/>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c r="CU66" s="1125"/>
      <c r="CV66" s="1125"/>
      <c r="CW66" s="1125"/>
      <c r="CX66" s="1125"/>
      <c r="CY66" s="1125"/>
      <c r="CZ66" s="1125"/>
      <c r="DA66" s="1125"/>
      <c r="DB66" s="1125"/>
      <c r="DC66" s="1126"/>
    </row>
    <row r="67" spans="2:107" ht="13" x14ac:dyDescent="0.2">
      <c r="B67" s="325"/>
      <c r="AN67" s="1124"/>
      <c r="AO67" s="1125"/>
      <c r="AP67" s="1125"/>
      <c r="AQ67" s="1125"/>
      <c r="AR67" s="1125"/>
      <c r="AS67" s="1125"/>
      <c r="AT67" s="1125"/>
      <c r="AU67" s="1125"/>
      <c r="AV67" s="1125"/>
      <c r="AW67" s="1125"/>
      <c r="AX67" s="1125"/>
      <c r="AY67" s="1125"/>
      <c r="AZ67" s="1125"/>
      <c r="BA67" s="1125"/>
      <c r="BB67" s="1125"/>
      <c r="BC67" s="1125"/>
      <c r="BD67" s="1125"/>
      <c r="BE67" s="1125"/>
      <c r="BF67" s="1125"/>
      <c r="BG67" s="1125"/>
      <c r="BH67" s="1125"/>
      <c r="BI67" s="1125"/>
      <c r="BJ67" s="1125"/>
      <c r="BK67" s="1125"/>
      <c r="BL67" s="1125"/>
      <c r="BM67" s="1125"/>
      <c r="BN67" s="1125"/>
      <c r="BO67" s="1125"/>
      <c r="BP67" s="1125"/>
      <c r="BQ67" s="1125"/>
      <c r="BR67" s="1125"/>
      <c r="BS67" s="1125"/>
      <c r="BT67" s="1125"/>
      <c r="BU67" s="1125"/>
      <c r="BV67" s="1125"/>
      <c r="BW67" s="1125"/>
      <c r="BX67" s="1125"/>
      <c r="BY67" s="1125"/>
      <c r="BZ67" s="1125"/>
      <c r="CA67" s="1125"/>
      <c r="CB67" s="1125"/>
      <c r="CC67" s="1125"/>
      <c r="CD67" s="1125"/>
      <c r="CE67" s="1125"/>
      <c r="CF67" s="1125"/>
      <c r="CG67" s="1125"/>
      <c r="CH67" s="1125"/>
      <c r="CI67" s="1125"/>
      <c r="CJ67" s="1125"/>
      <c r="CK67" s="1125"/>
      <c r="CL67" s="1125"/>
      <c r="CM67" s="1125"/>
      <c r="CN67" s="1125"/>
      <c r="CO67" s="1125"/>
      <c r="CP67" s="1125"/>
      <c r="CQ67" s="1125"/>
      <c r="CR67" s="1125"/>
      <c r="CS67" s="1125"/>
      <c r="CT67" s="1125"/>
      <c r="CU67" s="1125"/>
      <c r="CV67" s="1125"/>
      <c r="CW67" s="1125"/>
      <c r="CX67" s="1125"/>
      <c r="CY67" s="1125"/>
      <c r="CZ67" s="1125"/>
      <c r="DA67" s="1125"/>
      <c r="DB67" s="1125"/>
      <c r="DC67" s="1126"/>
    </row>
    <row r="68" spans="2:107" ht="13" x14ac:dyDescent="0.2">
      <c r="B68" s="325"/>
      <c r="AN68" s="1124"/>
      <c r="AO68" s="1125"/>
      <c r="AP68" s="1125"/>
      <c r="AQ68" s="1125"/>
      <c r="AR68" s="1125"/>
      <c r="AS68" s="1125"/>
      <c r="AT68" s="1125"/>
      <c r="AU68" s="1125"/>
      <c r="AV68" s="1125"/>
      <c r="AW68" s="1125"/>
      <c r="AX68" s="1125"/>
      <c r="AY68" s="1125"/>
      <c r="AZ68" s="1125"/>
      <c r="BA68" s="1125"/>
      <c r="BB68" s="1125"/>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5"/>
      <c r="CD68" s="1125"/>
      <c r="CE68" s="1125"/>
      <c r="CF68" s="1125"/>
      <c r="CG68" s="1125"/>
      <c r="CH68" s="1125"/>
      <c r="CI68" s="1125"/>
      <c r="CJ68" s="1125"/>
      <c r="CK68" s="1125"/>
      <c r="CL68" s="1125"/>
      <c r="CM68" s="1125"/>
      <c r="CN68" s="1125"/>
      <c r="CO68" s="1125"/>
      <c r="CP68" s="1125"/>
      <c r="CQ68" s="1125"/>
      <c r="CR68" s="1125"/>
      <c r="CS68" s="1125"/>
      <c r="CT68" s="1125"/>
      <c r="CU68" s="1125"/>
      <c r="CV68" s="1125"/>
      <c r="CW68" s="1125"/>
      <c r="CX68" s="1125"/>
      <c r="CY68" s="1125"/>
      <c r="CZ68" s="1125"/>
      <c r="DA68" s="1125"/>
      <c r="DB68" s="1125"/>
      <c r="DC68" s="1126"/>
    </row>
    <row r="69" spans="2:107" ht="13" x14ac:dyDescent="0.2">
      <c r="B69" s="325"/>
      <c r="AN69" s="1127"/>
      <c r="AO69" s="1128"/>
      <c r="AP69" s="1128"/>
      <c r="AQ69" s="1128"/>
      <c r="AR69" s="1128"/>
      <c r="AS69" s="1128"/>
      <c r="AT69" s="1128"/>
      <c r="AU69" s="1128"/>
      <c r="AV69" s="1128"/>
      <c r="AW69" s="1128"/>
      <c r="AX69" s="1128"/>
      <c r="AY69" s="1128"/>
      <c r="AZ69" s="1128"/>
      <c r="BA69" s="1128"/>
      <c r="BB69" s="1128"/>
      <c r="BC69" s="1128"/>
      <c r="BD69" s="1128"/>
      <c r="BE69" s="1128"/>
      <c r="BF69" s="1128"/>
      <c r="BG69" s="1128"/>
      <c r="BH69" s="1128"/>
      <c r="BI69" s="1128"/>
      <c r="BJ69" s="1128"/>
      <c r="BK69" s="1128"/>
      <c r="BL69" s="1128"/>
      <c r="BM69" s="1128"/>
      <c r="BN69" s="1128"/>
      <c r="BO69" s="1128"/>
      <c r="BP69" s="1128"/>
      <c r="BQ69" s="1128"/>
      <c r="BR69" s="1128"/>
      <c r="BS69" s="1128"/>
      <c r="BT69" s="1128"/>
      <c r="BU69" s="1128"/>
      <c r="BV69" s="1128"/>
      <c r="BW69" s="1128"/>
      <c r="BX69" s="1128"/>
      <c r="BY69" s="1128"/>
      <c r="BZ69" s="1128"/>
      <c r="CA69" s="1128"/>
      <c r="CB69" s="1128"/>
      <c r="CC69" s="1128"/>
      <c r="CD69" s="1128"/>
      <c r="CE69" s="1128"/>
      <c r="CF69" s="1128"/>
      <c r="CG69" s="1128"/>
      <c r="CH69" s="1128"/>
      <c r="CI69" s="1128"/>
      <c r="CJ69" s="1128"/>
      <c r="CK69" s="1128"/>
      <c r="CL69" s="1128"/>
      <c r="CM69" s="1128"/>
      <c r="CN69" s="1128"/>
      <c r="CO69" s="1128"/>
      <c r="CP69" s="1128"/>
      <c r="CQ69" s="1128"/>
      <c r="CR69" s="1128"/>
      <c r="CS69" s="1128"/>
      <c r="CT69" s="1128"/>
      <c r="CU69" s="1128"/>
      <c r="CV69" s="1128"/>
      <c r="CW69" s="1128"/>
      <c r="CX69" s="1128"/>
      <c r="CY69" s="1128"/>
      <c r="CZ69" s="1128"/>
      <c r="DA69" s="1128"/>
      <c r="DB69" s="1128"/>
      <c r="DC69" s="1129"/>
    </row>
    <row r="70" spans="2:107" ht="13" x14ac:dyDescent="0.2">
      <c r="B70" s="325"/>
      <c r="H70" s="347"/>
      <c r="I70" s="347"/>
      <c r="J70" s="348"/>
      <c r="K70" s="348"/>
      <c r="L70" s="349"/>
      <c r="M70" s="348"/>
      <c r="N70" s="349"/>
      <c r="AN70" s="334"/>
      <c r="AO70" s="334"/>
      <c r="AP70" s="334"/>
      <c r="AZ70" s="334"/>
      <c r="BA70" s="334"/>
      <c r="BB70" s="334"/>
      <c r="BL70" s="334"/>
      <c r="BM70" s="334"/>
      <c r="BN70" s="334"/>
      <c r="BX70" s="334"/>
      <c r="BY70" s="334"/>
      <c r="BZ70" s="334"/>
      <c r="CJ70" s="334"/>
      <c r="CK70" s="334"/>
      <c r="CL70" s="334"/>
      <c r="CV70" s="334"/>
      <c r="CW70" s="334"/>
      <c r="CX70" s="334"/>
    </row>
    <row r="71" spans="2:107" ht="13" x14ac:dyDescent="0.2">
      <c r="B71" s="325"/>
      <c r="G71" s="350"/>
      <c r="I71" s="351"/>
      <c r="J71" s="348"/>
      <c r="K71" s="348"/>
      <c r="L71" s="349"/>
      <c r="M71" s="348"/>
      <c r="N71" s="349"/>
      <c r="AM71" s="350"/>
      <c r="AN71" s="318" t="s">
        <v>538</v>
      </c>
    </row>
    <row r="72" spans="2:107" ht="13" x14ac:dyDescent="0.2">
      <c r="B72" s="325"/>
      <c r="G72" s="1130"/>
      <c r="H72" s="1130"/>
      <c r="I72" s="1130"/>
      <c r="J72" s="1130"/>
      <c r="K72" s="335"/>
      <c r="L72" s="335"/>
      <c r="M72" s="336"/>
      <c r="N72" s="336"/>
      <c r="AN72" s="1131"/>
      <c r="AO72" s="1132"/>
      <c r="AP72" s="1132"/>
      <c r="AQ72" s="1132"/>
      <c r="AR72" s="1132"/>
      <c r="AS72" s="1132"/>
      <c r="AT72" s="1132"/>
      <c r="AU72" s="1132"/>
      <c r="AV72" s="1132"/>
      <c r="AW72" s="1132"/>
      <c r="AX72" s="1132"/>
      <c r="AY72" s="1132"/>
      <c r="AZ72" s="1132"/>
      <c r="BA72" s="1132"/>
      <c r="BB72" s="1132"/>
      <c r="BC72" s="1132"/>
      <c r="BD72" s="1132"/>
      <c r="BE72" s="1132"/>
      <c r="BF72" s="1132"/>
      <c r="BG72" s="1132"/>
      <c r="BH72" s="1132"/>
      <c r="BI72" s="1132"/>
      <c r="BJ72" s="1132"/>
      <c r="BK72" s="1132"/>
      <c r="BL72" s="1132"/>
      <c r="BM72" s="1132"/>
      <c r="BN72" s="1132"/>
      <c r="BO72" s="1133"/>
      <c r="BP72" s="1134" t="s">
        <v>521</v>
      </c>
      <c r="BQ72" s="1134"/>
      <c r="BR72" s="1134"/>
      <c r="BS72" s="1134"/>
      <c r="BT72" s="1134"/>
      <c r="BU72" s="1134"/>
      <c r="BV72" s="1134"/>
      <c r="BW72" s="1134"/>
      <c r="BX72" s="1134" t="s">
        <v>522</v>
      </c>
      <c r="BY72" s="1134"/>
      <c r="BZ72" s="1134"/>
      <c r="CA72" s="1134"/>
      <c r="CB72" s="1134"/>
      <c r="CC72" s="1134"/>
      <c r="CD72" s="1134"/>
      <c r="CE72" s="1134"/>
      <c r="CF72" s="1134" t="s">
        <v>523</v>
      </c>
      <c r="CG72" s="1134"/>
      <c r="CH72" s="1134"/>
      <c r="CI72" s="1134"/>
      <c r="CJ72" s="1134"/>
      <c r="CK72" s="1134"/>
      <c r="CL72" s="1134"/>
      <c r="CM72" s="1134"/>
      <c r="CN72" s="1134" t="s">
        <v>524</v>
      </c>
      <c r="CO72" s="1134"/>
      <c r="CP72" s="1134"/>
      <c r="CQ72" s="1134"/>
      <c r="CR72" s="1134"/>
      <c r="CS72" s="1134"/>
      <c r="CT72" s="1134"/>
      <c r="CU72" s="1134"/>
      <c r="CV72" s="1134" t="s">
        <v>254</v>
      </c>
      <c r="CW72" s="1134"/>
      <c r="CX72" s="1134"/>
      <c r="CY72" s="1134"/>
      <c r="CZ72" s="1134"/>
      <c r="DA72" s="1134"/>
      <c r="DB72" s="1134"/>
      <c r="DC72" s="1134"/>
    </row>
    <row r="73" spans="2:107" ht="13" x14ac:dyDescent="0.2">
      <c r="B73" s="325"/>
      <c r="G73" s="1140"/>
      <c r="H73" s="1140"/>
      <c r="I73" s="1140"/>
      <c r="J73" s="1140"/>
      <c r="K73" s="1141"/>
      <c r="L73" s="1141"/>
      <c r="M73" s="1141"/>
      <c r="N73" s="1141"/>
      <c r="AM73" s="334"/>
      <c r="AN73" s="1137" t="s">
        <v>539</v>
      </c>
      <c r="AO73" s="1137"/>
      <c r="AP73" s="1137"/>
      <c r="AQ73" s="1137"/>
      <c r="AR73" s="1137"/>
      <c r="AS73" s="1137"/>
      <c r="AT73" s="1137"/>
      <c r="AU73" s="1137"/>
      <c r="AV73" s="1137"/>
      <c r="AW73" s="1137"/>
      <c r="AX73" s="1137"/>
      <c r="AY73" s="1137"/>
      <c r="AZ73" s="1137"/>
      <c r="BA73" s="1137"/>
      <c r="BB73" s="1137" t="s">
        <v>540</v>
      </c>
      <c r="BC73" s="1137"/>
      <c r="BD73" s="1137"/>
      <c r="BE73" s="1137"/>
      <c r="BF73" s="1137"/>
      <c r="BG73" s="1137"/>
      <c r="BH73" s="1137"/>
      <c r="BI73" s="1137"/>
      <c r="BJ73" s="1137"/>
      <c r="BK73" s="1137"/>
      <c r="BL73" s="1137"/>
      <c r="BM73" s="1137"/>
      <c r="BN73" s="1137"/>
      <c r="BO73" s="1137"/>
      <c r="BP73" s="1135"/>
      <c r="BQ73" s="1135"/>
      <c r="BR73" s="1135"/>
      <c r="BS73" s="1135"/>
      <c r="BT73" s="1135"/>
      <c r="BU73" s="1135"/>
      <c r="BV73" s="1135"/>
      <c r="BW73" s="1135"/>
      <c r="BX73" s="1135"/>
      <c r="BY73" s="1135"/>
      <c r="BZ73" s="1135"/>
      <c r="CA73" s="1135"/>
      <c r="CB73" s="1135"/>
      <c r="CC73" s="1135"/>
      <c r="CD73" s="1135"/>
      <c r="CE73" s="1135"/>
      <c r="CF73" s="1135"/>
      <c r="CG73" s="1135"/>
      <c r="CH73" s="1135"/>
      <c r="CI73" s="1135"/>
      <c r="CJ73" s="1135"/>
      <c r="CK73" s="1135"/>
      <c r="CL73" s="1135"/>
      <c r="CM73" s="1135"/>
      <c r="CN73" s="1135"/>
      <c r="CO73" s="1135"/>
      <c r="CP73" s="1135"/>
      <c r="CQ73" s="1135"/>
      <c r="CR73" s="1135"/>
      <c r="CS73" s="1135"/>
      <c r="CT73" s="1135"/>
      <c r="CU73" s="1135"/>
      <c r="CV73" s="1135"/>
      <c r="CW73" s="1135"/>
      <c r="CX73" s="1135"/>
      <c r="CY73" s="1135"/>
      <c r="CZ73" s="1135"/>
      <c r="DA73" s="1135"/>
      <c r="DB73" s="1135"/>
      <c r="DC73" s="1135"/>
    </row>
    <row r="74" spans="2:107" ht="13" x14ac:dyDescent="0.2">
      <c r="B74" s="325"/>
      <c r="G74" s="1140"/>
      <c r="H74" s="1140"/>
      <c r="I74" s="1140"/>
      <c r="J74" s="1140"/>
      <c r="K74" s="1141"/>
      <c r="L74" s="1141"/>
      <c r="M74" s="1141"/>
      <c r="N74" s="1141"/>
      <c r="AM74" s="334"/>
      <c r="AN74" s="1137"/>
      <c r="AO74" s="1137"/>
      <c r="AP74" s="1137"/>
      <c r="AQ74" s="1137"/>
      <c r="AR74" s="1137"/>
      <c r="AS74" s="1137"/>
      <c r="AT74" s="1137"/>
      <c r="AU74" s="1137"/>
      <c r="AV74" s="1137"/>
      <c r="AW74" s="1137"/>
      <c r="AX74" s="1137"/>
      <c r="AY74" s="1137"/>
      <c r="AZ74" s="1137"/>
      <c r="BA74" s="1137"/>
      <c r="BB74" s="1137"/>
      <c r="BC74" s="1137"/>
      <c r="BD74" s="1137"/>
      <c r="BE74" s="1137"/>
      <c r="BF74" s="1137"/>
      <c r="BG74" s="1137"/>
      <c r="BH74" s="1137"/>
      <c r="BI74" s="1137"/>
      <c r="BJ74" s="1137"/>
      <c r="BK74" s="1137"/>
      <c r="BL74" s="1137"/>
      <c r="BM74" s="1137"/>
      <c r="BN74" s="1137"/>
      <c r="BO74" s="1137"/>
      <c r="BP74" s="1135"/>
      <c r="BQ74" s="1135"/>
      <c r="BR74" s="1135"/>
      <c r="BS74" s="1135"/>
      <c r="BT74" s="1135"/>
      <c r="BU74" s="1135"/>
      <c r="BV74" s="1135"/>
      <c r="BW74" s="1135"/>
      <c r="BX74" s="1135"/>
      <c r="BY74" s="1135"/>
      <c r="BZ74" s="1135"/>
      <c r="CA74" s="1135"/>
      <c r="CB74" s="1135"/>
      <c r="CC74" s="1135"/>
      <c r="CD74" s="1135"/>
      <c r="CE74" s="1135"/>
      <c r="CF74" s="1135"/>
      <c r="CG74" s="1135"/>
      <c r="CH74" s="1135"/>
      <c r="CI74" s="1135"/>
      <c r="CJ74" s="1135"/>
      <c r="CK74" s="1135"/>
      <c r="CL74" s="1135"/>
      <c r="CM74" s="1135"/>
      <c r="CN74" s="1135"/>
      <c r="CO74" s="1135"/>
      <c r="CP74" s="1135"/>
      <c r="CQ74" s="1135"/>
      <c r="CR74" s="1135"/>
      <c r="CS74" s="1135"/>
      <c r="CT74" s="1135"/>
      <c r="CU74" s="1135"/>
      <c r="CV74" s="1135"/>
      <c r="CW74" s="1135"/>
      <c r="CX74" s="1135"/>
      <c r="CY74" s="1135"/>
      <c r="CZ74" s="1135"/>
      <c r="DA74" s="1135"/>
      <c r="DB74" s="1135"/>
      <c r="DC74" s="1135"/>
    </row>
    <row r="75" spans="2:107" ht="13" x14ac:dyDescent="0.2">
      <c r="B75" s="325"/>
      <c r="G75" s="1140"/>
      <c r="H75" s="1140"/>
      <c r="I75" s="1130"/>
      <c r="J75" s="1130"/>
      <c r="K75" s="1136"/>
      <c r="L75" s="1136"/>
      <c r="M75" s="1136"/>
      <c r="N75" s="1136"/>
      <c r="AM75" s="334"/>
      <c r="AN75" s="1137"/>
      <c r="AO75" s="1137"/>
      <c r="AP75" s="1137"/>
      <c r="AQ75" s="1137"/>
      <c r="AR75" s="1137"/>
      <c r="AS75" s="1137"/>
      <c r="AT75" s="1137"/>
      <c r="AU75" s="1137"/>
      <c r="AV75" s="1137"/>
      <c r="AW75" s="1137"/>
      <c r="AX75" s="1137"/>
      <c r="AY75" s="1137"/>
      <c r="AZ75" s="1137"/>
      <c r="BA75" s="1137"/>
      <c r="BB75" s="1137" t="s">
        <v>545</v>
      </c>
      <c r="BC75" s="1137"/>
      <c r="BD75" s="1137"/>
      <c r="BE75" s="1137"/>
      <c r="BF75" s="1137"/>
      <c r="BG75" s="1137"/>
      <c r="BH75" s="1137"/>
      <c r="BI75" s="1137"/>
      <c r="BJ75" s="1137"/>
      <c r="BK75" s="1137"/>
      <c r="BL75" s="1137"/>
      <c r="BM75" s="1137"/>
      <c r="BN75" s="1137"/>
      <c r="BO75" s="1137"/>
      <c r="BP75" s="1135">
        <v>10.3</v>
      </c>
      <c r="BQ75" s="1135"/>
      <c r="BR75" s="1135"/>
      <c r="BS75" s="1135"/>
      <c r="BT75" s="1135"/>
      <c r="BU75" s="1135"/>
      <c r="BV75" s="1135"/>
      <c r="BW75" s="1135"/>
      <c r="BX75" s="1135">
        <v>8.8000000000000007</v>
      </c>
      <c r="BY75" s="1135"/>
      <c r="BZ75" s="1135"/>
      <c r="CA75" s="1135"/>
      <c r="CB75" s="1135"/>
      <c r="CC75" s="1135"/>
      <c r="CD75" s="1135"/>
      <c r="CE75" s="1135"/>
      <c r="CF75" s="1135">
        <v>8.1</v>
      </c>
      <c r="CG75" s="1135"/>
      <c r="CH75" s="1135"/>
      <c r="CI75" s="1135"/>
      <c r="CJ75" s="1135"/>
      <c r="CK75" s="1135"/>
      <c r="CL75" s="1135"/>
      <c r="CM75" s="1135"/>
      <c r="CN75" s="1135">
        <v>7.3</v>
      </c>
      <c r="CO75" s="1135"/>
      <c r="CP75" s="1135"/>
      <c r="CQ75" s="1135"/>
      <c r="CR75" s="1135"/>
      <c r="CS75" s="1135"/>
      <c r="CT75" s="1135"/>
      <c r="CU75" s="1135"/>
      <c r="CV75" s="1135">
        <v>7.1</v>
      </c>
      <c r="CW75" s="1135"/>
      <c r="CX75" s="1135"/>
      <c r="CY75" s="1135"/>
      <c r="CZ75" s="1135"/>
      <c r="DA75" s="1135"/>
      <c r="DB75" s="1135"/>
      <c r="DC75" s="1135"/>
    </row>
    <row r="76" spans="2:107" ht="13" x14ac:dyDescent="0.2">
      <c r="B76" s="325"/>
      <c r="G76" s="1140"/>
      <c r="H76" s="1140"/>
      <c r="I76" s="1130"/>
      <c r="J76" s="1130"/>
      <c r="K76" s="1136"/>
      <c r="L76" s="1136"/>
      <c r="M76" s="1136"/>
      <c r="N76" s="1136"/>
      <c r="AM76" s="334"/>
      <c r="AN76" s="1137"/>
      <c r="AO76" s="1137"/>
      <c r="AP76" s="1137"/>
      <c r="AQ76" s="1137"/>
      <c r="AR76" s="1137"/>
      <c r="AS76" s="1137"/>
      <c r="AT76" s="1137"/>
      <c r="AU76" s="1137"/>
      <c r="AV76" s="1137"/>
      <c r="AW76" s="1137"/>
      <c r="AX76" s="1137"/>
      <c r="AY76" s="1137"/>
      <c r="AZ76" s="1137"/>
      <c r="BA76" s="1137"/>
      <c r="BB76" s="1137"/>
      <c r="BC76" s="1137"/>
      <c r="BD76" s="1137"/>
      <c r="BE76" s="1137"/>
      <c r="BF76" s="1137"/>
      <c r="BG76" s="1137"/>
      <c r="BH76" s="1137"/>
      <c r="BI76" s="1137"/>
      <c r="BJ76" s="1137"/>
      <c r="BK76" s="1137"/>
      <c r="BL76" s="1137"/>
      <c r="BM76" s="1137"/>
      <c r="BN76" s="1137"/>
      <c r="BO76" s="1137"/>
      <c r="BP76" s="1135"/>
      <c r="BQ76" s="1135"/>
      <c r="BR76" s="1135"/>
      <c r="BS76" s="1135"/>
      <c r="BT76" s="1135"/>
      <c r="BU76" s="1135"/>
      <c r="BV76" s="1135"/>
      <c r="BW76" s="1135"/>
      <c r="BX76" s="1135"/>
      <c r="BY76" s="1135"/>
      <c r="BZ76" s="1135"/>
      <c r="CA76" s="1135"/>
      <c r="CB76" s="1135"/>
      <c r="CC76" s="1135"/>
      <c r="CD76" s="1135"/>
      <c r="CE76" s="1135"/>
      <c r="CF76" s="1135"/>
      <c r="CG76" s="1135"/>
      <c r="CH76" s="1135"/>
      <c r="CI76" s="1135"/>
      <c r="CJ76" s="1135"/>
      <c r="CK76" s="1135"/>
      <c r="CL76" s="1135"/>
      <c r="CM76" s="1135"/>
      <c r="CN76" s="1135"/>
      <c r="CO76" s="1135"/>
      <c r="CP76" s="1135"/>
      <c r="CQ76" s="1135"/>
      <c r="CR76" s="1135"/>
      <c r="CS76" s="1135"/>
      <c r="CT76" s="1135"/>
      <c r="CU76" s="1135"/>
      <c r="CV76" s="1135"/>
      <c r="CW76" s="1135"/>
      <c r="CX76" s="1135"/>
      <c r="CY76" s="1135"/>
      <c r="CZ76" s="1135"/>
      <c r="DA76" s="1135"/>
      <c r="DB76" s="1135"/>
      <c r="DC76" s="1135"/>
    </row>
    <row r="77" spans="2:107" ht="13" x14ac:dyDescent="0.2">
      <c r="B77" s="325"/>
      <c r="G77" s="1130"/>
      <c r="H77" s="1130"/>
      <c r="I77" s="1130"/>
      <c r="J77" s="1130"/>
      <c r="K77" s="1141"/>
      <c r="L77" s="1141"/>
      <c r="M77" s="1141"/>
      <c r="N77" s="1141"/>
      <c r="AN77" s="1134" t="s">
        <v>542</v>
      </c>
      <c r="AO77" s="1134"/>
      <c r="AP77" s="1134"/>
      <c r="AQ77" s="1134"/>
      <c r="AR77" s="1134"/>
      <c r="AS77" s="1134"/>
      <c r="AT77" s="1134"/>
      <c r="AU77" s="1134"/>
      <c r="AV77" s="1134"/>
      <c r="AW77" s="1134"/>
      <c r="AX77" s="1134"/>
      <c r="AY77" s="1134"/>
      <c r="AZ77" s="1134"/>
      <c r="BA77" s="1134"/>
      <c r="BB77" s="1137" t="s">
        <v>540</v>
      </c>
      <c r="BC77" s="1137"/>
      <c r="BD77" s="1137"/>
      <c r="BE77" s="1137"/>
      <c r="BF77" s="1137"/>
      <c r="BG77" s="1137"/>
      <c r="BH77" s="1137"/>
      <c r="BI77" s="1137"/>
      <c r="BJ77" s="1137"/>
      <c r="BK77" s="1137"/>
      <c r="BL77" s="1137"/>
      <c r="BM77" s="1137"/>
      <c r="BN77" s="1137"/>
      <c r="BO77" s="1137"/>
      <c r="BP77" s="1135">
        <v>43</v>
      </c>
      <c r="BQ77" s="1135"/>
      <c r="BR77" s="1135"/>
      <c r="BS77" s="1135"/>
      <c r="BT77" s="1135"/>
      <c r="BU77" s="1135"/>
      <c r="BV77" s="1135"/>
      <c r="BW77" s="1135"/>
      <c r="BX77" s="1135">
        <v>32.4</v>
      </c>
      <c r="BY77" s="1135"/>
      <c r="BZ77" s="1135"/>
      <c r="CA77" s="1135"/>
      <c r="CB77" s="1135"/>
      <c r="CC77" s="1135"/>
      <c r="CD77" s="1135"/>
      <c r="CE77" s="1135"/>
      <c r="CF77" s="1135">
        <v>20</v>
      </c>
      <c r="CG77" s="1135"/>
      <c r="CH77" s="1135"/>
      <c r="CI77" s="1135"/>
      <c r="CJ77" s="1135"/>
      <c r="CK77" s="1135"/>
      <c r="CL77" s="1135"/>
      <c r="CM77" s="1135"/>
      <c r="CN77" s="1135">
        <v>7.4</v>
      </c>
      <c r="CO77" s="1135"/>
      <c r="CP77" s="1135"/>
      <c r="CQ77" s="1135"/>
      <c r="CR77" s="1135"/>
      <c r="CS77" s="1135"/>
      <c r="CT77" s="1135"/>
      <c r="CU77" s="1135"/>
      <c r="CV77" s="1135">
        <v>0</v>
      </c>
      <c r="CW77" s="1135"/>
      <c r="CX77" s="1135"/>
      <c r="CY77" s="1135"/>
      <c r="CZ77" s="1135"/>
      <c r="DA77" s="1135"/>
      <c r="DB77" s="1135"/>
      <c r="DC77" s="1135"/>
    </row>
    <row r="78" spans="2:107" ht="13" x14ac:dyDescent="0.2">
      <c r="B78" s="325"/>
      <c r="G78" s="1130"/>
      <c r="H78" s="1130"/>
      <c r="I78" s="1130"/>
      <c r="J78" s="1130"/>
      <c r="K78" s="1141"/>
      <c r="L78" s="1141"/>
      <c r="M78" s="1141"/>
      <c r="N78" s="1141"/>
      <c r="AN78" s="1134"/>
      <c r="AO78" s="1134"/>
      <c r="AP78" s="1134"/>
      <c r="AQ78" s="1134"/>
      <c r="AR78" s="1134"/>
      <c r="AS78" s="1134"/>
      <c r="AT78" s="1134"/>
      <c r="AU78" s="1134"/>
      <c r="AV78" s="1134"/>
      <c r="AW78" s="1134"/>
      <c r="AX78" s="1134"/>
      <c r="AY78" s="1134"/>
      <c r="AZ78" s="1134"/>
      <c r="BA78" s="1134"/>
      <c r="BB78" s="1137"/>
      <c r="BC78" s="1137"/>
      <c r="BD78" s="1137"/>
      <c r="BE78" s="1137"/>
      <c r="BF78" s="1137"/>
      <c r="BG78" s="1137"/>
      <c r="BH78" s="1137"/>
      <c r="BI78" s="1137"/>
      <c r="BJ78" s="1137"/>
      <c r="BK78" s="1137"/>
      <c r="BL78" s="1137"/>
      <c r="BM78" s="1137"/>
      <c r="BN78" s="1137"/>
      <c r="BO78" s="1137"/>
      <c r="BP78" s="1135"/>
      <c r="BQ78" s="1135"/>
      <c r="BR78" s="1135"/>
      <c r="BS78" s="1135"/>
      <c r="BT78" s="1135"/>
      <c r="BU78" s="1135"/>
      <c r="BV78" s="1135"/>
      <c r="BW78" s="1135"/>
      <c r="BX78" s="1135"/>
      <c r="BY78" s="1135"/>
      <c r="BZ78" s="1135"/>
      <c r="CA78" s="1135"/>
      <c r="CB78" s="1135"/>
      <c r="CC78" s="1135"/>
      <c r="CD78" s="1135"/>
      <c r="CE78" s="1135"/>
      <c r="CF78" s="1135"/>
      <c r="CG78" s="1135"/>
      <c r="CH78" s="1135"/>
      <c r="CI78" s="1135"/>
      <c r="CJ78" s="1135"/>
      <c r="CK78" s="1135"/>
      <c r="CL78" s="1135"/>
      <c r="CM78" s="1135"/>
      <c r="CN78" s="1135"/>
      <c r="CO78" s="1135"/>
      <c r="CP78" s="1135"/>
      <c r="CQ78" s="1135"/>
      <c r="CR78" s="1135"/>
      <c r="CS78" s="1135"/>
      <c r="CT78" s="1135"/>
      <c r="CU78" s="1135"/>
      <c r="CV78" s="1135"/>
      <c r="CW78" s="1135"/>
      <c r="CX78" s="1135"/>
      <c r="CY78" s="1135"/>
      <c r="CZ78" s="1135"/>
      <c r="DA78" s="1135"/>
      <c r="DB78" s="1135"/>
      <c r="DC78" s="1135"/>
    </row>
    <row r="79" spans="2:107" ht="13" x14ac:dyDescent="0.2">
      <c r="B79" s="325"/>
      <c r="G79" s="1130"/>
      <c r="H79" s="1130"/>
      <c r="I79" s="1139"/>
      <c r="J79" s="1139"/>
      <c r="K79" s="1142"/>
      <c r="L79" s="1142"/>
      <c r="M79" s="1142"/>
      <c r="N79" s="1142"/>
      <c r="AN79" s="1134"/>
      <c r="AO79" s="1134"/>
      <c r="AP79" s="1134"/>
      <c r="AQ79" s="1134"/>
      <c r="AR79" s="1134"/>
      <c r="AS79" s="1134"/>
      <c r="AT79" s="1134"/>
      <c r="AU79" s="1134"/>
      <c r="AV79" s="1134"/>
      <c r="AW79" s="1134"/>
      <c r="AX79" s="1134"/>
      <c r="AY79" s="1134"/>
      <c r="AZ79" s="1134"/>
      <c r="BA79" s="1134"/>
      <c r="BB79" s="1137" t="s">
        <v>545</v>
      </c>
      <c r="BC79" s="1137"/>
      <c r="BD79" s="1137"/>
      <c r="BE79" s="1137"/>
      <c r="BF79" s="1137"/>
      <c r="BG79" s="1137"/>
      <c r="BH79" s="1137"/>
      <c r="BI79" s="1137"/>
      <c r="BJ79" s="1137"/>
      <c r="BK79" s="1137"/>
      <c r="BL79" s="1137"/>
      <c r="BM79" s="1137"/>
      <c r="BN79" s="1137"/>
      <c r="BO79" s="1137"/>
      <c r="BP79" s="1135">
        <v>9.9</v>
      </c>
      <c r="BQ79" s="1135"/>
      <c r="BR79" s="1135"/>
      <c r="BS79" s="1135"/>
      <c r="BT79" s="1135"/>
      <c r="BU79" s="1135"/>
      <c r="BV79" s="1135"/>
      <c r="BW79" s="1135"/>
      <c r="BX79" s="1135">
        <v>9.5</v>
      </c>
      <c r="BY79" s="1135"/>
      <c r="BZ79" s="1135"/>
      <c r="CA79" s="1135"/>
      <c r="CB79" s="1135"/>
      <c r="CC79" s="1135"/>
      <c r="CD79" s="1135"/>
      <c r="CE79" s="1135"/>
      <c r="CF79" s="1135">
        <v>9.5</v>
      </c>
      <c r="CG79" s="1135"/>
      <c r="CH79" s="1135"/>
      <c r="CI79" s="1135"/>
      <c r="CJ79" s="1135"/>
      <c r="CK79" s="1135"/>
      <c r="CL79" s="1135"/>
      <c r="CM79" s="1135"/>
      <c r="CN79" s="1135">
        <v>9.4</v>
      </c>
      <c r="CO79" s="1135"/>
      <c r="CP79" s="1135"/>
      <c r="CQ79" s="1135"/>
      <c r="CR79" s="1135"/>
      <c r="CS79" s="1135"/>
      <c r="CT79" s="1135"/>
      <c r="CU79" s="1135"/>
      <c r="CV79" s="1135">
        <v>9.3000000000000007</v>
      </c>
      <c r="CW79" s="1135"/>
      <c r="CX79" s="1135"/>
      <c r="CY79" s="1135"/>
      <c r="CZ79" s="1135"/>
      <c r="DA79" s="1135"/>
      <c r="DB79" s="1135"/>
      <c r="DC79" s="1135"/>
    </row>
    <row r="80" spans="2:107" ht="13" x14ac:dyDescent="0.2">
      <c r="B80" s="325"/>
      <c r="G80" s="1130"/>
      <c r="H80" s="1130"/>
      <c r="I80" s="1139"/>
      <c r="J80" s="1139"/>
      <c r="K80" s="1142"/>
      <c r="L80" s="1142"/>
      <c r="M80" s="1142"/>
      <c r="N80" s="1142"/>
      <c r="AN80" s="1134"/>
      <c r="AO80" s="1134"/>
      <c r="AP80" s="1134"/>
      <c r="AQ80" s="1134"/>
      <c r="AR80" s="1134"/>
      <c r="AS80" s="1134"/>
      <c r="AT80" s="1134"/>
      <c r="AU80" s="1134"/>
      <c r="AV80" s="1134"/>
      <c r="AW80" s="1134"/>
      <c r="AX80" s="1134"/>
      <c r="AY80" s="1134"/>
      <c r="AZ80" s="1134"/>
      <c r="BA80" s="1134"/>
      <c r="BB80" s="1137"/>
      <c r="BC80" s="1137"/>
      <c r="BD80" s="1137"/>
      <c r="BE80" s="1137"/>
      <c r="BF80" s="1137"/>
      <c r="BG80" s="1137"/>
      <c r="BH80" s="1137"/>
      <c r="BI80" s="1137"/>
      <c r="BJ80" s="1137"/>
      <c r="BK80" s="1137"/>
      <c r="BL80" s="1137"/>
      <c r="BM80" s="1137"/>
      <c r="BN80" s="1137"/>
      <c r="BO80" s="1137"/>
      <c r="BP80" s="1135"/>
      <c r="BQ80" s="1135"/>
      <c r="BR80" s="1135"/>
      <c r="BS80" s="1135"/>
      <c r="BT80" s="1135"/>
      <c r="BU80" s="1135"/>
      <c r="BV80" s="1135"/>
      <c r="BW80" s="1135"/>
      <c r="BX80" s="1135"/>
      <c r="BY80" s="1135"/>
      <c r="BZ80" s="1135"/>
      <c r="CA80" s="1135"/>
      <c r="CB80" s="1135"/>
      <c r="CC80" s="1135"/>
      <c r="CD80" s="1135"/>
      <c r="CE80" s="1135"/>
      <c r="CF80" s="1135"/>
      <c r="CG80" s="1135"/>
      <c r="CH80" s="1135"/>
      <c r="CI80" s="1135"/>
      <c r="CJ80" s="1135"/>
      <c r="CK80" s="1135"/>
      <c r="CL80" s="1135"/>
      <c r="CM80" s="1135"/>
      <c r="CN80" s="1135"/>
      <c r="CO80" s="1135"/>
      <c r="CP80" s="1135"/>
      <c r="CQ80" s="1135"/>
      <c r="CR80" s="1135"/>
      <c r="CS80" s="1135"/>
      <c r="CT80" s="1135"/>
      <c r="CU80" s="1135"/>
      <c r="CV80" s="1135"/>
      <c r="CW80" s="1135"/>
      <c r="CX80" s="1135"/>
      <c r="CY80" s="1135"/>
      <c r="CZ80" s="1135"/>
      <c r="DA80" s="1135"/>
      <c r="DB80" s="1135"/>
      <c r="DC80" s="1135"/>
    </row>
    <row r="81" spans="2:109" ht="13" x14ac:dyDescent="0.2">
      <c r="B81" s="325"/>
    </row>
    <row r="82" spans="2:109" ht="16.5" x14ac:dyDescent="0.2">
      <c r="B82" s="325"/>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ht="13" x14ac:dyDescent="0.2">
      <c r="B83" s="327"/>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c r="CO83" s="328"/>
      <c r="CP83" s="328"/>
      <c r="CQ83" s="328"/>
      <c r="CR83" s="328"/>
      <c r="CS83" s="328"/>
      <c r="CT83" s="328"/>
      <c r="CU83" s="328"/>
      <c r="CV83" s="328"/>
      <c r="CW83" s="328"/>
      <c r="CX83" s="328"/>
      <c r="CY83" s="328"/>
      <c r="CZ83" s="328"/>
      <c r="DA83" s="328"/>
      <c r="DB83" s="328"/>
      <c r="DC83" s="328"/>
      <c r="DD83" s="329"/>
    </row>
    <row r="84" spans="2:109" ht="13" x14ac:dyDescent="0.2">
      <c r="DD84" s="318"/>
      <c r="DE84" s="318"/>
    </row>
    <row r="85" spans="2:109" ht="13" x14ac:dyDescent="0.2">
      <c r="DD85" s="318"/>
      <c r="DE85" s="318"/>
    </row>
  </sheetData>
  <sheetProtection algorithmName="SHA-512" hashValue="98MJkL7tG6O/ees2XuyJsaStmo/W+JP//+YzHu3dlVyUBmakYwfSKLCg2Yiwyc0uMz7198v3B0c01qYXlNnu7g==" saltValue="tY8UwnYy2Nel75dKVBSm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1"/>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84692-F9BE-4124-8DD9-8DE528398B8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53" customWidth="1"/>
    <col min="35" max="122" width="2.453125" style="320" customWidth="1"/>
    <col min="123" max="16384" width="2.453125" style="320" hidden="1"/>
  </cols>
  <sheetData>
    <row r="1" spans="1:34" ht="13.5" customHeight="1" x14ac:dyDescent="0.2">
      <c r="A1" s="320"/>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1:34" ht="13" x14ac:dyDescent="0.2">
      <c r="S2" s="320"/>
      <c r="AH2" s="320"/>
    </row>
    <row r="3" spans="1:34" ht="13" x14ac:dyDescent="0.2">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1:34" ht="13" x14ac:dyDescent="0.2"/>
    <row r="5" spans="1:34" ht="13" x14ac:dyDescent="0.2"/>
    <row r="6" spans="1:34" ht="13" x14ac:dyDescent="0.2"/>
    <row r="7" spans="1:34" ht="13" x14ac:dyDescent="0.2"/>
    <row r="8" spans="1:34" ht="13" x14ac:dyDescent="0.2"/>
    <row r="9" spans="1:34" ht="13" x14ac:dyDescent="0.2">
      <c r="AH9" s="32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320"/>
    </row>
    <row r="18" spans="12:34" ht="13" x14ac:dyDescent="0.2"/>
    <row r="19" spans="12:34" ht="13" x14ac:dyDescent="0.2"/>
    <row r="20" spans="12:34" ht="13" x14ac:dyDescent="0.2">
      <c r="AH20" s="320"/>
    </row>
    <row r="21" spans="12:34" ht="13" x14ac:dyDescent="0.2">
      <c r="AH21" s="320"/>
    </row>
    <row r="22" spans="12:34" ht="13" x14ac:dyDescent="0.2"/>
    <row r="23" spans="12:34" ht="13" x14ac:dyDescent="0.2"/>
    <row r="24" spans="12:34" ht="13" x14ac:dyDescent="0.2">
      <c r="Q24" s="320"/>
    </row>
    <row r="25" spans="12:34" ht="13" x14ac:dyDescent="0.2"/>
    <row r="26" spans="12:34" ht="13" x14ac:dyDescent="0.2"/>
    <row r="27" spans="12:34" ht="13" x14ac:dyDescent="0.2"/>
    <row r="28" spans="12:34" ht="13" x14ac:dyDescent="0.2">
      <c r="O28" s="320"/>
      <c r="T28" s="320"/>
      <c r="AH28" s="320"/>
    </row>
    <row r="29" spans="12:34" ht="13" x14ac:dyDescent="0.2"/>
    <row r="30" spans="12:34" ht="13" x14ac:dyDescent="0.2"/>
    <row r="31" spans="12:34" ht="13" x14ac:dyDescent="0.2">
      <c r="Q31" s="320"/>
    </row>
    <row r="32" spans="12:34" ht="13" x14ac:dyDescent="0.2">
      <c r="L32" s="320"/>
    </row>
    <row r="33" spans="2:34" ht="13" x14ac:dyDescent="0.2">
      <c r="C33" s="320"/>
      <c r="E33" s="320"/>
      <c r="G33" s="320"/>
      <c r="I33" s="320"/>
      <c r="X33" s="320"/>
    </row>
    <row r="34" spans="2:34" ht="13" x14ac:dyDescent="0.2">
      <c r="B34" s="320"/>
      <c r="P34" s="320"/>
      <c r="R34" s="320"/>
      <c r="T34" s="320"/>
    </row>
    <row r="35" spans="2:34" ht="13" x14ac:dyDescent="0.2">
      <c r="D35" s="320"/>
      <c r="W35" s="320"/>
      <c r="AC35" s="320"/>
      <c r="AD35" s="320"/>
      <c r="AE35" s="320"/>
      <c r="AF35" s="320"/>
      <c r="AG35" s="320"/>
      <c r="AH35" s="320"/>
    </row>
    <row r="36" spans="2:34" ht="13" x14ac:dyDescent="0.2">
      <c r="H36" s="320"/>
      <c r="J36" s="320"/>
      <c r="K36" s="320"/>
      <c r="M36" s="320"/>
      <c r="Y36" s="320"/>
      <c r="Z36" s="320"/>
      <c r="AA36" s="320"/>
      <c r="AB36" s="320"/>
      <c r="AC36" s="320"/>
      <c r="AD36" s="320"/>
      <c r="AE36" s="320"/>
      <c r="AF36" s="320"/>
      <c r="AG36" s="320"/>
      <c r="AH36" s="320"/>
    </row>
    <row r="37" spans="2:34" ht="13" x14ac:dyDescent="0.2">
      <c r="AH37" s="320"/>
    </row>
    <row r="38" spans="2:34" ht="13" x14ac:dyDescent="0.2">
      <c r="AG38" s="320"/>
      <c r="AH38" s="320"/>
    </row>
    <row r="39" spans="2:34" ht="13" x14ac:dyDescent="0.2"/>
    <row r="40" spans="2:34" ht="13" x14ac:dyDescent="0.2">
      <c r="X40" s="320"/>
    </row>
    <row r="41" spans="2:34" ht="13" x14ac:dyDescent="0.2">
      <c r="R41" s="320"/>
    </row>
    <row r="42" spans="2:34" ht="13" x14ac:dyDescent="0.2">
      <c r="W42" s="320"/>
    </row>
    <row r="43" spans="2:34" ht="13" x14ac:dyDescent="0.2">
      <c r="Y43" s="320"/>
      <c r="Z43" s="320"/>
      <c r="AA43" s="320"/>
      <c r="AB43" s="320"/>
      <c r="AC43" s="320"/>
      <c r="AD43" s="320"/>
      <c r="AE43" s="320"/>
      <c r="AF43" s="320"/>
      <c r="AG43" s="320"/>
      <c r="AH43" s="320"/>
    </row>
    <row r="44" spans="2:34" ht="13" x14ac:dyDescent="0.2">
      <c r="AH44" s="320"/>
    </row>
    <row r="45" spans="2:34" ht="13" x14ac:dyDescent="0.2">
      <c r="X45" s="320"/>
    </row>
    <row r="46" spans="2:34" ht="13" x14ac:dyDescent="0.2"/>
    <row r="47" spans="2:34" ht="13" x14ac:dyDescent="0.2"/>
    <row r="48" spans="2:34" ht="13" x14ac:dyDescent="0.2">
      <c r="W48" s="320"/>
      <c r="Y48" s="320"/>
      <c r="Z48" s="320"/>
      <c r="AA48" s="320"/>
      <c r="AB48" s="320"/>
      <c r="AC48" s="320"/>
      <c r="AD48" s="320"/>
      <c r="AE48" s="320"/>
      <c r="AF48" s="320"/>
      <c r="AG48" s="320"/>
      <c r="AH48" s="320"/>
    </row>
    <row r="49" spans="28:34" ht="13" x14ac:dyDescent="0.2"/>
    <row r="50" spans="28:34" ht="13" x14ac:dyDescent="0.2">
      <c r="AE50" s="320"/>
      <c r="AF50" s="320"/>
      <c r="AG50" s="320"/>
      <c r="AH50" s="320"/>
    </row>
    <row r="51" spans="28:34" ht="13" x14ac:dyDescent="0.2">
      <c r="AC51" s="320"/>
      <c r="AD51" s="320"/>
      <c r="AE51" s="320"/>
      <c r="AF51" s="320"/>
      <c r="AG51" s="320"/>
      <c r="AH51" s="320"/>
    </row>
    <row r="52" spans="28:34" ht="13" x14ac:dyDescent="0.2"/>
    <row r="53" spans="28:34" ht="13" x14ac:dyDescent="0.2">
      <c r="AF53" s="320"/>
      <c r="AG53" s="320"/>
      <c r="AH53" s="320"/>
    </row>
    <row r="54" spans="28:34" ht="13" x14ac:dyDescent="0.2">
      <c r="AH54" s="320"/>
    </row>
    <row r="55" spans="28:34" ht="13" x14ac:dyDescent="0.2"/>
    <row r="56" spans="28:34" ht="13" x14ac:dyDescent="0.2">
      <c r="AB56" s="320"/>
      <c r="AC56" s="320"/>
      <c r="AD56" s="320"/>
      <c r="AE56" s="320"/>
      <c r="AF56" s="320"/>
      <c r="AG56" s="320"/>
      <c r="AH56" s="320"/>
    </row>
    <row r="57" spans="28:34" ht="13" x14ac:dyDescent="0.2">
      <c r="AH57" s="320"/>
    </row>
    <row r="58" spans="28:34" ht="13" x14ac:dyDescent="0.2">
      <c r="AH58" s="320"/>
    </row>
    <row r="59" spans="28:34" ht="13" x14ac:dyDescent="0.2"/>
    <row r="60" spans="28:34" ht="13" x14ac:dyDescent="0.2"/>
    <row r="61" spans="28:34" ht="13" x14ac:dyDescent="0.2"/>
    <row r="62" spans="28:34" ht="13" x14ac:dyDescent="0.2"/>
    <row r="63" spans="28:34" ht="13" x14ac:dyDescent="0.2">
      <c r="AH63" s="320"/>
    </row>
    <row r="64" spans="28:34" ht="13" x14ac:dyDescent="0.2">
      <c r="AG64" s="320"/>
      <c r="AH64" s="320"/>
    </row>
    <row r="65" spans="28:34" ht="13" x14ac:dyDescent="0.2"/>
    <row r="66" spans="28:34" ht="13" x14ac:dyDescent="0.2"/>
    <row r="67" spans="28:34" ht="13" x14ac:dyDescent="0.2"/>
    <row r="68" spans="28:34" ht="13" x14ac:dyDescent="0.2">
      <c r="AB68" s="320"/>
      <c r="AC68" s="320"/>
      <c r="AD68" s="320"/>
      <c r="AE68" s="320"/>
      <c r="AF68" s="320"/>
      <c r="AG68" s="320"/>
      <c r="AH68" s="320"/>
    </row>
    <row r="69" spans="28:34" ht="13" x14ac:dyDescent="0.2">
      <c r="AF69" s="320"/>
      <c r="AG69" s="320"/>
      <c r="AH69" s="320"/>
    </row>
    <row r="70" spans="28:34" ht="13" x14ac:dyDescent="0.2"/>
    <row r="71" spans="28:34" ht="13" x14ac:dyDescent="0.2"/>
    <row r="72" spans="28:34" ht="13" x14ac:dyDescent="0.2"/>
    <row r="73" spans="28:34" ht="13" x14ac:dyDescent="0.2"/>
    <row r="74" spans="28:34" ht="13" x14ac:dyDescent="0.2"/>
    <row r="75" spans="28:34" ht="13" x14ac:dyDescent="0.2">
      <c r="AH75" s="320"/>
    </row>
    <row r="76" spans="28:34" ht="13" x14ac:dyDescent="0.2">
      <c r="AF76" s="320"/>
      <c r="AG76" s="320"/>
      <c r="AH76" s="320"/>
    </row>
    <row r="77" spans="28:34" ht="13" x14ac:dyDescent="0.2">
      <c r="AG77" s="320"/>
      <c r="AH77" s="320"/>
    </row>
    <row r="78" spans="28:34" ht="13" x14ac:dyDescent="0.2"/>
    <row r="79" spans="28:34" ht="13" x14ac:dyDescent="0.2"/>
    <row r="80" spans="28:34" ht="13" x14ac:dyDescent="0.2"/>
    <row r="81" spans="25:34" ht="13" x14ac:dyDescent="0.2"/>
    <row r="82" spans="25:34" ht="13" x14ac:dyDescent="0.2">
      <c r="Y82" s="320"/>
    </row>
    <row r="83" spans="25:34" ht="13" x14ac:dyDescent="0.2">
      <c r="Y83" s="320"/>
      <c r="Z83" s="320"/>
      <c r="AA83" s="320"/>
      <c r="AB83" s="320"/>
      <c r="AC83" s="320"/>
      <c r="AD83" s="320"/>
      <c r="AE83" s="320"/>
      <c r="AF83" s="320"/>
      <c r="AG83" s="320"/>
      <c r="AH83" s="320"/>
    </row>
    <row r="84" spans="25:34" ht="13" x14ac:dyDescent="0.2"/>
    <row r="85" spans="25:34" ht="13" x14ac:dyDescent="0.2"/>
    <row r="86" spans="25:34" ht="13" x14ac:dyDescent="0.2"/>
    <row r="87" spans="25:34" ht="13" x14ac:dyDescent="0.2"/>
    <row r="88" spans="25:34" ht="13" x14ac:dyDescent="0.2">
      <c r="AH88" s="32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20"/>
      <c r="AG94" s="320"/>
      <c r="AH94" s="320"/>
    </row>
    <row r="95" spans="25:34" ht="13.5" customHeight="1" x14ac:dyDescent="0.2">
      <c r="AH95" s="32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0"/>
    </row>
    <row r="102" spans="33:34" ht="13.5" customHeight="1" x14ac:dyDescent="0.2"/>
    <row r="103" spans="33:34" ht="13.5" customHeight="1" x14ac:dyDescent="0.2"/>
    <row r="104" spans="33:34" ht="13.5" customHeight="1" x14ac:dyDescent="0.2">
      <c r="AG104" s="320"/>
      <c r="AH104" s="32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0"/>
    </row>
    <row r="117" spans="34:122" ht="13.5" customHeight="1" x14ac:dyDescent="0.2"/>
    <row r="118" spans="34:122" ht="13.5" customHeight="1" x14ac:dyDescent="0.2"/>
    <row r="119" spans="34:122" ht="13.5" customHeight="1" x14ac:dyDescent="0.2"/>
    <row r="120" spans="34:122" ht="13.5" customHeight="1" x14ac:dyDescent="0.2">
      <c r="AH120" s="320"/>
    </row>
    <row r="121" spans="34:122" ht="13.5" customHeight="1" x14ac:dyDescent="0.2">
      <c r="AH121" s="320"/>
    </row>
    <row r="122" spans="34:122" ht="13.5" customHeight="1" x14ac:dyDescent="0.2"/>
    <row r="123" spans="34:122" ht="13.5" customHeight="1" x14ac:dyDescent="0.2"/>
    <row r="124" spans="34:122" ht="13.5" customHeight="1" x14ac:dyDescent="0.2"/>
    <row r="125" spans="34:122" ht="13.5" customHeight="1" x14ac:dyDescent="0.2">
      <c r="DR125" s="320" t="s">
        <v>546</v>
      </c>
    </row>
  </sheetData>
  <sheetProtection algorithmName="SHA-512" hashValue="m6ciPAMIlcrY3EnPcq+HQRsLlx1j/v4iq8WrZ445uvDnqVV5aWO/2Jdzdl/8nqkBplnJQOkfMITmtqUmk2KI8w==" saltValue="6QC7cp4xiffPOKJBCAzKpw==" spinCount="100000" sheet="1" objects="1" scenarios="1"/>
  <dataConsolidate/>
  <phoneticPr fontId="41"/>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E639C-4859-494F-98C2-D7B498ED42C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53" customWidth="1"/>
    <col min="35" max="122" width="2.453125" style="320" customWidth="1"/>
    <col min="123" max="16384" width="2.453125" style="320" hidden="1"/>
  </cols>
  <sheetData>
    <row r="1" spans="2:34" ht="13.5" customHeight="1" x14ac:dyDescent="0.2">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2:34" ht="13" x14ac:dyDescent="0.2">
      <c r="S2" s="320"/>
      <c r="AH2" s="320"/>
    </row>
    <row r="3" spans="2:34" ht="13" x14ac:dyDescent="0.2">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2:34" ht="13" x14ac:dyDescent="0.2"/>
    <row r="5" spans="2:34" ht="13" x14ac:dyDescent="0.2"/>
    <row r="6" spans="2:34" ht="13" x14ac:dyDescent="0.2"/>
    <row r="7" spans="2:34" ht="13" x14ac:dyDescent="0.2"/>
    <row r="8" spans="2:34" ht="13" x14ac:dyDescent="0.2"/>
    <row r="9" spans="2:34" ht="13" x14ac:dyDescent="0.2">
      <c r="AH9" s="32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320"/>
    </row>
    <row r="18" spans="12:34" ht="13" x14ac:dyDescent="0.2"/>
    <row r="19" spans="12:34" ht="13" x14ac:dyDescent="0.2"/>
    <row r="20" spans="12:34" ht="13" x14ac:dyDescent="0.2">
      <c r="AH20" s="320"/>
    </row>
    <row r="21" spans="12:34" ht="13" x14ac:dyDescent="0.2">
      <c r="AH21" s="320"/>
    </row>
    <row r="22" spans="12:34" ht="13" x14ac:dyDescent="0.2"/>
    <row r="23" spans="12:34" ht="13" x14ac:dyDescent="0.2"/>
    <row r="24" spans="12:34" ht="13" x14ac:dyDescent="0.2">
      <c r="Q24" s="320"/>
    </row>
    <row r="25" spans="12:34" ht="13" x14ac:dyDescent="0.2"/>
    <row r="26" spans="12:34" ht="13" x14ac:dyDescent="0.2"/>
    <row r="27" spans="12:34" ht="13" x14ac:dyDescent="0.2"/>
    <row r="28" spans="12:34" ht="13" x14ac:dyDescent="0.2">
      <c r="O28" s="320"/>
      <c r="T28" s="320"/>
      <c r="AH28" s="320"/>
    </row>
    <row r="29" spans="12:34" ht="13" x14ac:dyDescent="0.2"/>
    <row r="30" spans="12:34" ht="13" x14ac:dyDescent="0.2"/>
    <row r="31" spans="12:34" ht="13" x14ac:dyDescent="0.2">
      <c r="Q31" s="320"/>
    </row>
    <row r="32" spans="12:34" ht="13" x14ac:dyDescent="0.2">
      <c r="L32" s="320"/>
    </row>
    <row r="33" spans="2:34" ht="13" x14ac:dyDescent="0.2">
      <c r="C33" s="320"/>
      <c r="E33" s="320"/>
      <c r="G33" s="320"/>
      <c r="I33" s="320"/>
      <c r="X33" s="320"/>
    </row>
    <row r="34" spans="2:34" ht="13" x14ac:dyDescent="0.2">
      <c r="B34" s="320"/>
      <c r="P34" s="320"/>
      <c r="R34" s="320"/>
      <c r="T34" s="320"/>
    </row>
    <row r="35" spans="2:34" ht="13" x14ac:dyDescent="0.2">
      <c r="D35" s="320"/>
      <c r="W35" s="320"/>
      <c r="AC35" s="320"/>
      <c r="AD35" s="320"/>
      <c r="AE35" s="320"/>
      <c r="AF35" s="320"/>
      <c r="AG35" s="320"/>
      <c r="AH35" s="320"/>
    </row>
    <row r="36" spans="2:34" ht="13" x14ac:dyDescent="0.2">
      <c r="H36" s="320"/>
      <c r="J36" s="320"/>
      <c r="K36" s="320"/>
      <c r="M36" s="320"/>
      <c r="Y36" s="320"/>
      <c r="Z36" s="320"/>
      <c r="AA36" s="320"/>
      <c r="AB36" s="320"/>
      <c r="AC36" s="320"/>
      <c r="AD36" s="320"/>
      <c r="AE36" s="320"/>
      <c r="AF36" s="320"/>
      <c r="AG36" s="320"/>
      <c r="AH36" s="320"/>
    </row>
    <row r="37" spans="2:34" ht="13" x14ac:dyDescent="0.2">
      <c r="AH37" s="320"/>
    </row>
    <row r="38" spans="2:34" ht="13" x14ac:dyDescent="0.2">
      <c r="AG38" s="320"/>
      <c r="AH38" s="320"/>
    </row>
    <row r="39" spans="2:34" ht="13" x14ac:dyDescent="0.2"/>
    <row r="40" spans="2:34" ht="13" x14ac:dyDescent="0.2">
      <c r="X40" s="320"/>
    </row>
    <row r="41" spans="2:34" ht="13" x14ac:dyDescent="0.2">
      <c r="R41" s="320"/>
    </row>
    <row r="42" spans="2:34" ht="13" x14ac:dyDescent="0.2">
      <c r="W42" s="320"/>
    </row>
    <row r="43" spans="2:34" ht="13" x14ac:dyDescent="0.2">
      <c r="Y43" s="320"/>
      <c r="Z43" s="320"/>
      <c r="AA43" s="320"/>
      <c r="AB43" s="320"/>
      <c r="AC43" s="320"/>
      <c r="AD43" s="320"/>
      <c r="AE43" s="320"/>
      <c r="AF43" s="320"/>
      <c r="AG43" s="320"/>
      <c r="AH43" s="320"/>
    </row>
    <row r="44" spans="2:34" ht="13" x14ac:dyDescent="0.2">
      <c r="AH44" s="320"/>
    </row>
    <row r="45" spans="2:34" ht="13" x14ac:dyDescent="0.2">
      <c r="X45" s="320"/>
    </row>
    <row r="46" spans="2:34" ht="13" x14ac:dyDescent="0.2"/>
    <row r="47" spans="2:34" ht="13" x14ac:dyDescent="0.2"/>
    <row r="48" spans="2:34" ht="13" x14ac:dyDescent="0.2">
      <c r="W48" s="320"/>
      <c r="Y48" s="320"/>
      <c r="Z48" s="320"/>
      <c r="AA48" s="320"/>
      <c r="AB48" s="320"/>
      <c r="AC48" s="320"/>
      <c r="AD48" s="320"/>
      <c r="AE48" s="320"/>
      <c r="AF48" s="320"/>
      <c r="AG48" s="320"/>
      <c r="AH48" s="320"/>
    </row>
    <row r="49" spans="28:34" ht="13" x14ac:dyDescent="0.2"/>
    <row r="50" spans="28:34" ht="13" x14ac:dyDescent="0.2">
      <c r="AE50" s="320"/>
      <c r="AF50" s="320"/>
      <c r="AG50" s="320"/>
      <c r="AH50" s="320"/>
    </row>
    <row r="51" spans="28:34" ht="13" x14ac:dyDescent="0.2">
      <c r="AC51" s="320"/>
      <c r="AD51" s="320"/>
      <c r="AE51" s="320"/>
      <c r="AF51" s="320"/>
      <c r="AG51" s="320"/>
      <c r="AH51" s="320"/>
    </row>
    <row r="52" spans="28:34" ht="13" x14ac:dyDescent="0.2"/>
    <row r="53" spans="28:34" ht="13" x14ac:dyDescent="0.2">
      <c r="AF53" s="320"/>
      <c r="AG53" s="320"/>
      <c r="AH53" s="320"/>
    </row>
    <row r="54" spans="28:34" ht="13" x14ac:dyDescent="0.2">
      <c r="AH54" s="320"/>
    </row>
    <row r="55" spans="28:34" ht="13" x14ac:dyDescent="0.2"/>
    <row r="56" spans="28:34" ht="13" x14ac:dyDescent="0.2">
      <c r="AB56" s="320"/>
      <c r="AC56" s="320"/>
      <c r="AD56" s="320"/>
      <c r="AE56" s="320"/>
      <c r="AF56" s="320"/>
      <c r="AG56" s="320"/>
      <c r="AH56" s="320"/>
    </row>
    <row r="57" spans="28:34" ht="13" x14ac:dyDescent="0.2">
      <c r="AH57" s="320"/>
    </row>
    <row r="58" spans="28:34" ht="13" x14ac:dyDescent="0.2">
      <c r="AH58" s="320"/>
    </row>
    <row r="59" spans="28:34" ht="13" x14ac:dyDescent="0.2">
      <c r="AG59" s="320"/>
      <c r="AH59" s="320"/>
    </row>
    <row r="60" spans="28:34" ht="13" x14ac:dyDescent="0.2"/>
    <row r="61" spans="28:34" ht="13" x14ac:dyDescent="0.2"/>
    <row r="62" spans="28:34" ht="13" x14ac:dyDescent="0.2"/>
    <row r="63" spans="28:34" ht="13" x14ac:dyDescent="0.2">
      <c r="AH63" s="320"/>
    </row>
    <row r="64" spans="28:34" ht="13" x14ac:dyDescent="0.2">
      <c r="AG64" s="320"/>
      <c r="AH64" s="320"/>
    </row>
    <row r="65" spans="28:34" ht="13" x14ac:dyDescent="0.2"/>
    <row r="66" spans="28:34" ht="13" x14ac:dyDescent="0.2"/>
    <row r="67" spans="28:34" ht="13" x14ac:dyDescent="0.2"/>
    <row r="68" spans="28:34" ht="13" x14ac:dyDescent="0.2">
      <c r="AB68" s="320"/>
      <c r="AC68" s="320"/>
      <c r="AD68" s="320"/>
      <c r="AE68" s="320"/>
      <c r="AF68" s="320"/>
      <c r="AG68" s="320"/>
      <c r="AH68" s="320"/>
    </row>
    <row r="69" spans="28:34" ht="13" x14ac:dyDescent="0.2">
      <c r="AF69" s="320"/>
      <c r="AG69" s="320"/>
      <c r="AH69" s="320"/>
    </row>
    <row r="70" spans="28:34" ht="13" x14ac:dyDescent="0.2"/>
    <row r="71" spans="28:34" ht="13" x14ac:dyDescent="0.2"/>
    <row r="72" spans="28:34" ht="13" x14ac:dyDescent="0.2"/>
    <row r="73" spans="28:34" ht="13" x14ac:dyDescent="0.2"/>
    <row r="74" spans="28:34" ht="13" x14ac:dyDescent="0.2"/>
    <row r="75" spans="28:34" ht="13" x14ac:dyDescent="0.2">
      <c r="AH75" s="320"/>
    </row>
    <row r="76" spans="28:34" ht="13" x14ac:dyDescent="0.2">
      <c r="AF76" s="320"/>
      <c r="AG76" s="320"/>
      <c r="AH76" s="320"/>
    </row>
    <row r="77" spans="28:34" ht="13" x14ac:dyDescent="0.2">
      <c r="AG77" s="320"/>
      <c r="AH77" s="320"/>
    </row>
    <row r="78" spans="28:34" ht="13" x14ac:dyDescent="0.2"/>
    <row r="79" spans="28:34" ht="13" x14ac:dyDescent="0.2"/>
    <row r="80" spans="28:34" ht="13" x14ac:dyDescent="0.2"/>
    <row r="81" spans="25:34" ht="13" x14ac:dyDescent="0.2"/>
    <row r="82" spans="25:34" ht="13" x14ac:dyDescent="0.2">
      <c r="Y82" s="320"/>
    </row>
    <row r="83" spans="25:34" ht="13" x14ac:dyDescent="0.2">
      <c r="Y83" s="320"/>
      <c r="Z83" s="320"/>
      <c r="AA83" s="320"/>
      <c r="AB83" s="320"/>
      <c r="AC83" s="320"/>
      <c r="AD83" s="320"/>
      <c r="AE83" s="320"/>
      <c r="AF83" s="320"/>
      <c r="AG83" s="320"/>
      <c r="AH83" s="320"/>
    </row>
    <row r="84" spans="25:34" ht="13" x14ac:dyDescent="0.2"/>
    <row r="85" spans="25:34" ht="13" x14ac:dyDescent="0.2"/>
    <row r="86" spans="25:34" ht="13" x14ac:dyDescent="0.2"/>
    <row r="87" spans="25:34" ht="13" x14ac:dyDescent="0.2"/>
    <row r="88" spans="25:34" ht="13" x14ac:dyDescent="0.2">
      <c r="AH88" s="32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20"/>
      <c r="AG94" s="320"/>
      <c r="AH94" s="320"/>
    </row>
    <row r="95" spans="25:34" ht="13.5" customHeight="1" x14ac:dyDescent="0.2">
      <c r="AH95" s="32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0"/>
    </row>
    <row r="102" spans="33:34" ht="13.5" customHeight="1" x14ac:dyDescent="0.2"/>
    <row r="103" spans="33:34" ht="13.5" customHeight="1" x14ac:dyDescent="0.2"/>
    <row r="104" spans="33:34" ht="13.5" customHeight="1" x14ac:dyDescent="0.2">
      <c r="AG104" s="320"/>
      <c r="AH104" s="32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0"/>
    </row>
    <row r="117" spans="34:122" ht="13.5" customHeight="1" x14ac:dyDescent="0.2"/>
    <row r="118" spans="34:122" ht="13.5" customHeight="1" x14ac:dyDescent="0.2"/>
    <row r="119" spans="34:122" ht="13.5" customHeight="1" x14ac:dyDescent="0.2"/>
    <row r="120" spans="34:122" ht="13.5" customHeight="1" x14ac:dyDescent="0.2">
      <c r="AH120" s="320"/>
    </row>
    <row r="121" spans="34:122" ht="13.5" customHeight="1" x14ac:dyDescent="0.2">
      <c r="AH121" s="320"/>
    </row>
    <row r="122" spans="34:122" ht="13.5" customHeight="1" x14ac:dyDescent="0.2"/>
    <row r="123" spans="34:122" ht="13.5" customHeight="1" x14ac:dyDescent="0.2"/>
    <row r="124" spans="34:122" ht="13.5" customHeight="1" x14ac:dyDescent="0.2"/>
    <row r="125" spans="34:122" ht="13.5" customHeight="1" x14ac:dyDescent="0.2">
      <c r="DR125" s="320" t="s">
        <v>546</v>
      </c>
    </row>
  </sheetData>
  <sheetProtection algorithmName="SHA-512" hashValue="zu33TMFcDJP6JSkLpJSXdsV0iBO3obyEd2f3olETW5lU6uDsoOW3sG200uACtPPUWG5q6MaKo3v5aU6W85VAmA==" saltValue="F2zXwirSwzZwMcNLhSCCuQ==" spinCount="100000" sheet="1" objects="1" scenarios="1"/>
  <dataConsolidate/>
  <phoneticPr fontId="41"/>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79</v>
      </c>
      <c r="E2" s="124"/>
      <c r="F2" s="308" t="s">
        <v>520</v>
      </c>
      <c r="G2" s="148"/>
      <c r="H2" s="158"/>
    </row>
    <row r="3" spans="1:8" x14ac:dyDescent="0.2">
      <c r="A3" s="114" t="s">
        <v>517</v>
      </c>
      <c r="B3" s="106"/>
      <c r="C3" s="301"/>
      <c r="D3" s="304">
        <v>82381</v>
      </c>
      <c r="E3" s="306"/>
      <c r="F3" s="309">
        <v>118252</v>
      </c>
      <c r="G3" s="311"/>
      <c r="H3" s="314"/>
    </row>
    <row r="4" spans="1:8" x14ac:dyDescent="0.2">
      <c r="A4" s="99"/>
      <c r="B4" s="105"/>
      <c r="C4" s="302"/>
      <c r="D4" s="305">
        <v>27324</v>
      </c>
      <c r="E4" s="307"/>
      <c r="F4" s="310">
        <v>49994</v>
      </c>
      <c r="G4" s="312"/>
      <c r="H4" s="315"/>
    </row>
    <row r="5" spans="1:8" x14ac:dyDescent="0.2">
      <c r="A5" s="114" t="s">
        <v>477</v>
      </c>
      <c r="B5" s="106"/>
      <c r="C5" s="301"/>
      <c r="D5" s="304">
        <v>117375</v>
      </c>
      <c r="E5" s="306"/>
      <c r="F5" s="309">
        <v>120302</v>
      </c>
      <c r="G5" s="311"/>
      <c r="H5" s="314"/>
    </row>
    <row r="6" spans="1:8" x14ac:dyDescent="0.2">
      <c r="A6" s="99"/>
      <c r="B6" s="105"/>
      <c r="C6" s="302"/>
      <c r="D6" s="305">
        <v>48625</v>
      </c>
      <c r="E6" s="307"/>
      <c r="F6" s="310">
        <v>59328</v>
      </c>
      <c r="G6" s="312"/>
      <c r="H6" s="315"/>
    </row>
    <row r="7" spans="1:8" x14ac:dyDescent="0.2">
      <c r="A7" s="114" t="s">
        <v>321</v>
      </c>
      <c r="B7" s="106"/>
      <c r="C7" s="301"/>
      <c r="D7" s="304">
        <v>42065</v>
      </c>
      <c r="E7" s="306"/>
      <c r="F7" s="309">
        <v>114841</v>
      </c>
      <c r="G7" s="311"/>
      <c r="H7" s="314"/>
    </row>
    <row r="8" spans="1:8" x14ac:dyDescent="0.2">
      <c r="A8" s="99"/>
      <c r="B8" s="105"/>
      <c r="C8" s="302"/>
      <c r="D8" s="305">
        <v>17475</v>
      </c>
      <c r="E8" s="307"/>
      <c r="F8" s="310">
        <v>51589</v>
      </c>
      <c r="G8" s="312"/>
      <c r="H8" s="315"/>
    </row>
    <row r="9" spans="1:8" x14ac:dyDescent="0.2">
      <c r="A9" s="114" t="s">
        <v>138</v>
      </c>
      <c r="B9" s="106"/>
      <c r="C9" s="301"/>
      <c r="D9" s="304">
        <v>50111</v>
      </c>
      <c r="E9" s="306"/>
      <c r="F9" s="309">
        <v>124145</v>
      </c>
      <c r="G9" s="311"/>
      <c r="H9" s="314"/>
    </row>
    <row r="10" spans="1:8" x14ac:dyDescent="0.2">
      <c r="A10" s="99"/>
      <c r="B10" s="105"/>
      <c r="C10" s="302"/>
      <c r="D10" s="305">
        <v>25373</v>
      </c>
      <c r="E10" s="307"/>
      <c r="F10" s="310">
        <v>54761</v>
      </c>
      <c r="G10" s="312"/>
      <c r="H10" s="315"/>
    </row>
    <row r="11" spans="1:8" x14ac:dyDescent="0.2">
      <c r="A11" s="114" t="s">
        <v>518</v>
      </c>
      <c r="B11" s="106"/>
      <c r="C11" s="301"/>
      <c r="D11" s="304">
        <v>107653</v>
      </c>
      <c r="E11" s="306"/>
      <c r="F11" s="309">
        <v>131480</v>
      </c>
      <c r="G11" s="311"/>
      <c r="H11" s="314"/>
    </row>
    <row r="12" spans="1:8" x14ac:dyDescent="0.2">
      <c r="A12" s="99"/>
      <c r="B12" s="105"/>
      <c r="C12" s="303"/>
      <c r="D12" s="305">
        <v>35742</v>
      </c>
      <c r="E12" s="307"/>
      <c r="F12" s="310">
        <v>63148</v>
      </c>
      <c r="G12" s="312"/>
      <c r="H12" s="315"/>
    </row>
    <row r="13" spans="1:8" x14ac:dyDescent="0.2">
      <c r="A13" s="114"/>
      <c r="B13" s="106"/>
      <c r="C13" s="301"/>
      <c r="D13" s="304">
        <v>79917</v>
      </c>
      <c r="E13" s="306"/>
      <c r="F13" s="309">
        <v>121804</v>
      </c>
      <c r="G13" s="313"/>
      <c r="H13" s="314"/>
    </row>
    <row r="14" spans="1:8" x14ac:dyDescent="0.2">
      <c r="A14" s="99"/>
      <c r="B14" s="105"/>
      <c r="C14" s="302"/>
      <c r="D14" s="305">
        <v>30908</v>
      </c>
      <c r="E14" s="307"/>
      <c r="F14" s="310">
        <v>55764</v>
      </c>
      <c r="G14" s="312"/>
      <c r="H14" s="315"/>
    </row>
    <row r="17" spans="1:11" x14ac:dyDescent="0.2">
      <c r="A17" s="293" t="s">
        <v>22</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86</v>
      </c>
      <c r="B19" s="294">
        <f>ROUND(VALUE(SUBSTITUTE(実質収支比率等に係る経年分析!F$48,"▲","-")),2)</f>
        <v>9</v>
      </c>
      <c r="C19" s="294">
        <f>ROUND(VALUE(SUBSTITUTE(実質収支比率等に係る経年分析!G$48,"▲","-")),2)</f>
        <v>10.57</v>
      </c>
      <c r="D19" s="294">
        <f>ROUND(VALUE(SUBSTITUTE(実質収支比率等に係る経年分析!H$48,"▲","-")),2)</f>
        <v>10.9</v>
      </c>
      <c r="E19" s="294">
        <f>ROUND(VALUE(SUBSTITUTE(実質収支比率等に係る経年分析!I$48,"▲","-")),2)</f>
        <v>10.46</v>
      </c>
      <c r="F19" s="294">
        <f>ROUND(VALUE(SUBSTITUTE(実質収支比率等に係る経年分析!J$48,"▲","-")),2)</f>
        <v>8.26</v>
      </c>
    </row>
    <row r="20" spans="1:11" x14ac:dyDescent="0.2">
      <c r="A20" s="294" t="s">
        <v>34</v>
      </c>
      <c r="B20" s="294">
        <f>ROUND(VALUE(SUBSTITUTE(実質収支比率等に係る経年分析!F$47,"▲","-")),2)</f>
        <v>40.72</v>
      </c>
      <c r="C20" s="294">
        <f>ROUND(VALUE(SUBSTITUTE(実質収支比率等に係る経年分析!G$47,"▲","-")),2)</f>
        <v>43.73</v>
      </c>
      <c r="D20" s="294">
        <f>ROUND(VALUE(SUBSTITUTE(実質収支比率等に係る経年分析!H$47,"▲","-")),2)</f>
        <v>45.75</v>
      </c>
      <c r="E20" s="294">
        <f>ROUND(VALUE(SUBSTITUTE(実質収支比率等に係る経年分析!I$47,"▲","-")),2)</f>
        <v>47.44</v>
      </c>
      <c r="F20" s="294">
        <f>ROUND(VALUE(SUBSTITUTE(実質収支比率等に係る経年分析!J$47,"▲","-")),2)</f>
        <v>47.02</v>
      </c>
    </row>
    <row r="21" spans="1:11" x14ac:dyDescent="0.2">
      <c r="A21" s="294" t="s">
        <v>111</v>
      </c>
      <c r="B21" s="294">
        <f>IF(ISNUMBER(VALUE(SUBSTITUTE(実質収支比率等に係る経年分析!F$49,"▲","-"))),ROUND(VALUE(SUBSTITUTE(実質収支比率等に係る経年分析!F$49,"▲","-")),2),NA())</f>
        <v>-7.31</v>
      </c>
      <c r="C21" s="294">
        <f>IF(ISNUMBER(VALUE(SUBSTITUTE(実質収支比率等に係る経年分析!G$49,"▲","-"))),ROUND(VALUE(SUBSTITUTE(実質収支比率等に係る経年分析!G$49,"▲","-")),2),NA())</f>
        <v>1.04</v>
      </c>
      <c r="D21" s="294">
        <f>IF(ISNUMBER(VALUE(SUBSTITUTE(実質収支比率等に係る経年分析!H$49,"▲","-"))),ROUND(VALUE(SUBSTITUTE(実質収支比率等に係る経年分析!H$49,"▲","-")),2),NA())</f>
        <v>0.82</v>
      </c>
      <c r="E21" s="294">
        <f>IF(ISNUMBER(VALUE(SUBSTITUTE(実質収支比率等に係る経年分析!I$49,"▲","-"))),ROUND(VALUE(SUBSTITUTE(実質収支比率等に係る経年分析!I$49,"▲","-")),2),NA())</f>
        <v>-7.18</v>
      </c>
      <c r="F21" s="294">
        <f>IF(ISNUMBER(VALUE(SUBSTITUTE(実質収支比率等に係る経年分析!J$49,"▲","-"))),ROUND(VALUE(SUBSTITUTE(実質収支比率等に係る経年分析!J$49,"▲","-")),2),NA())</f>
        <v>-7.78</v>
      </c>
    </row>
    <row r="24" spans="1:11" x14ac:dyDescent="0.2">
      <c r="A24" s="293" t="s">
        <v>99</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112</v>
      </c>
      <c r="C26" s="295" t="s">
        <v>65</v>
      </c>
      <c r="D26" s="295" t="s">
        <v>112</v>
      </c>
      <c r="E26" s="295" t="s">
        <v>65</v>
      </c>
      <c r="F26" s="295" t="s">
        <v>112</v>
      </c>
      <c r="G26" s="295" t="s">
        <v>65</v>
      </c>
      <c r="H26" s="295" t="s">
        <v>112</v>
      </c>
      <c r="I26" s="295" t="s">
        <v>65</v>
      </c>
      <c r="J26" s="295" t="s">
        <v>112</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v>
      </c>
    </row>
    <row r="32" spans="1:11" x14ac:dyDescent="0.2">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0.44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0.79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0.27</v>
      </c>
    </row>
    <row r="33" spans="1:16" x14ac:dyDescent="0.2">
      <c r="A33" s="295" t="str">
        <f>IF(連結実質赤字比率に係る赤字・黒字の構成分析!C$37="",NA(),連結実質赤字比率に係る赤字・黒字の構成分析!C$37)</f>
        <v>大崎町公共下水道事業特別会計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0.12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0.54</v>
      </c>
    </row>
    <row r="34" spans="1:16" x14ac:dyDescent="0.2">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4.05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4.95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5.32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2.56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3.62</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10.57</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10.46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8.26</v>
      </c>
    </row>
    <row r="36" spans="1:16" x14ac:dyDescent="0.2">
      <c r="A36" s="295" t="str">
        <f>IF(連結実質赤字比率に係る赤字・黒字の構成分析!C$34="",NA(),連結実質赤字比率に係る赤字・黒字の構成分析!C$34)</f>
        <v>大崎町水道事業会計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12.73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11.99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9.57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10.199999999999999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10.14</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117</v>
      </c>
      <c r="B42" s="296"/>
      <c r="C42" s="296"/>
      <c r="D42" s="296">
        <f>'実質公債費比率（分子）の構造'!K$52</f>
        <v>758</v>
      </c>
      <c r="E42" s="296"/>
      <c r="F42" s="296"/>
      <c r="G42" s="296">
        <f>'実質公債費比率（分子）の構造'!L$52</f>
        <v>732</v>
      </c>
      <c r="H42" s="296"/>
      <c r="I42" s="296"/>
      <c r="J42" s="296">
        <f>'実質公債費比率（分子）の構造'!M$52</f>
        <v>721</v>
      </c>
      <c r="K42" s="296"/>
      <c r="L42" s="296"/>
      <c r="M42" s="296">
        <f>'実質公債費比率（分子）の構造'!N$52</f>
        <v>676</v>
      </c>
      <c r="N42" s="296"/>
      <c r="O42" s="296"/>
      <c r="P42" s="296">
        <f>'実質公債費比率（分子）の構造'!O$52</f>
        <v>622</v>
      </c>
    </row>
    <row r="43" spans="1:16" x14ac:dyDescent="0.2">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41</v>
      </c>
      <c r="B44" s="296">
        <f>'実質公債費比率（分子）の構造'!K$50</f>
        <v>57</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11</v>
      </c>
      <c r="C45" s="296"/>
      <c r="D45" s="296"/>
      <c r="E45" s="296">
        <f>'実質公債費比率（分子）の構造'!L$49</f>
        <v>11</v>
      </c>
      <c r="F45" s="296"/>
      <c r="G45" s="296"/>
      <c r="H45" s="296">
        <f>'実質公債費比率（分子）の構造'!M$49</f>
        <v>13</v>
      </c>
      <c r="I45" s="296"/>
      <c r="J45" s="296"/>
      <c r="K45" s="296">
        <f>'実質公債費比率（分子）の構造'!N$49</f>
        <v>13</v>
      </c>
      <c r="L45" s="296"/>
      <c r="M45" s="296"/>
      <c r="N45" s="296">
        <f>'実質公債費比率（分子）の構造'!O$49</f>
        <v>12</v>
      </c>
      <c r="O45" s="296"/>
      <c r="P45" s="296"/>
    </row>
    <row r="46" spans="1:16" x14ac:dyDescent="0.2">
      <c r="A46" s="296" t="s">
        <v>39</v>
      </c>
      <c r="B46" s="296">
        <f>'実質公債費比率（分子）の構造'!K$48</f>
        <v>107</v>
      </c>
      <c r="C46" s="296"/>
      <c r="D46" s="296"/>
      <c r="E46" s="296">
        <f>'実質公債費比率（分子）の構造'!L$48</f>
        <v>121</v>
      </c>
      <c r="F46" s="296"/>
      <c r="G46" s="296"/>
      <c r="H46" s="296">
        <f>'実質公債費比率（分子）の構造'!M$48</f>
        <v>119</v>
      </c>
      <c r="I46" s="296"/>
      <c r="J46" s="296"/>
      <c r="K46" s="296">
        <f>'実質公債費比率（分子）の構造'!N$48</f>
        <v>117</v>
      </c>
      <c r="L46" s="296"/>
      <c r="M46" s="296"/>
      <c r="N46" s="296">
        <f>'実質公債費比率（分子）の構造'!O$48</f>
        <v>124</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937</v>
      </c>
      <c r="C49" s="296"/>
      <c r="D49" s="296"/>
      <c r="E49" s="296">
        <f>'実質公債費比率（分子）の構造'!L$45</f>
        <v>892</v>
      </c>
      <c r="F49" s="296"/>
      <c r="G49" s="296"/>
      <c r="H49" s="296">
        <f>'実質公債費比率（分子）の構造'!M$45</f>
        <v>898</v>
      </c>
      <c r="I49" s="296"/>
      <c r="J49" s="296"/>
      <c r="K49" s="296">
        <f>'実質公債費比率（分子）の構造'!N$45</f>
        <v>834</v>
      </c>
      <c r="L49" s="296"/>
      <c r="M49" s="296"/>
      <c r="N49" s="296">
        <f>'実質公債費比率（分子）の構造'!O$45</f>
        <v>770</v>
      </c>
      <c r="O49" s="296"/>
      <c r="P49" s="296"/>
    </row>
    <row r="50" spans="1:16" x14ac:dyDescent="0.2">
      <c r="A50" s="296" t="s">
        <v>52</v>
      </c>
      <c r="B50" s="296" t="e">
        <f>NA()</f>
        <v>#N/A</v>
      </c>
      <c r="C50" s="296">
        <f>IF(ISNUMBER('実質公債費比率（分子）の構造'!K$53),'実質公債費比率（分子）の構造'!K$53,NA())</f>
        <v>354</v>
      </c>
      <c r="D50" s="296" t="e">
        <f>NA()</f>
        <v>#N/A</v>
      </c>
      <c r="E50" s="296" t="e">
        <f>NA()</f>
        <v>#N/A</v>
      </c>
      <c r="F50" s="296">
        <f>IF(ISNUMBER('実質公債費比率（分子）の構造'!L$53),'実質公債費比率（分子）の構造'!L$53,NA())</f>
        <v>292</v>
      </c>
      <c r="G50" s="296" t="e">
        <f>NA()</f>
        <v>#N/A</v>
      </c>
      <c r="H50" s="296" t="e">
        <f>NA()</f>
        <v>#N/A</v>
      </c>
      <c r="I50" s="296">
        <f>IF(ISNUMBER('実質公債費比率（分子）の構造'!M$53),'実質公債費比率（分子）の構造'!M$53,NA())</f>
        <v>309</v>
      </c>
      <c r="J50" s="296" t="e">
        <f>NA()</f>
        <v>#N/A</v>
      </c>
      <c r="K50" s="296" t="e">
        <f>NA()</f>
        <v>#N/A</v>
      </c>
      <c r="L50" s="296">
        <f>IF(ISNUMBER('実質公債費比率（分子）の構造'!N$53),'実質公債費比率（分子）の構造'!N$53,NA())</f>
        <v>288</v>
      </c>
      <c r="M50" s="296" t="e">
        <f>NA()</f>
        <v>#N/A</v>
      </c>
      <c r="N50" s="296" t="e">
        <f>NA()</f>
        <v>#N/A</v>
      </c>
      <c r="O50" s="296">
        <f>IF(ISNUMBER('実質公債費比率（分子）の構造'!O$53),'実質公債費比率（分子）の構造'!O$53,NA())</f>
        <v>284</v>
      </c>
      <c r="P50" s="296" t="e">
        <f>NA()</f>
        <v>#N/A</v>
      </c>
    </row>
    <row r="53" spans="1:16" x14ac:dyDescent="0.2">
      <c r="A53" s="293" t="s">
        <v>118</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43</v>
      </c>
      <c r="B56" s="295"/>
      <c r="C56" s="295"/>
      <c r="D56" s="295">
        <f>'将来負担比率（分子）の構造'!I$52</f>
        <v>6251</v>
      </c>
      <c r="E56" s="295"/>
      <c r="F56" s="295"/>
      <c r="G56" s="295">
        <f>'将来負担比率（分子）の構造'!J$52</f>
        <v>5642</v>
      </c>
      <c r="H56" s="295"/>
      <c r="I56" s="295"/>
      <c r="J56" s="295">
        <f>'将来負担比率（分子）の構造'!K$52</f>
        <v>5645</v>
      </c>
      <c r="K56" s="295"/>
      <c r="L56" s="295"/>
      <c r="M56" s="295">
        <f>'将来負担比率（分子）の構造'!L$52</f>
        <v>5244</v>
      </c>
      <c r="N56" s="295"/>
      <c r="O56" s="295"/>
      <c r="P56" s="295">
        <f>'将来負担比率（分子）の構造'!M$52</f>
        <v>4892</v>
      </c>
    </row>
    <row r="57" spans="1:16" x14ac:dyDescent="0.2">
      <c r="A57" s="295" t="s">
        <v>95</v>
      </c>
      <c r="B57" s="295"/>
      <c r="C57" s="295"/>
      <c r="D57" s="295">
        <f>'将来負担比率（分子）の構造'!I$51</f>
        <v>554</v>
      </c>
      <c r="E57" s="295"/>
      <c r="F57" s="295"/>
      <c r="G57" s="295">
        <f>'将来負担比率（分子）の構造'!J$51</f>
        <v>543</v>
      </c>
      <c r="H57" s="295"/>
      <c r="I57" s="295"/>
      <c r="J57" s="295">
        <f>'将来負担比率（分子）の構造'!K$51</f>
        <v>531</v>
      </c>
      <c r="K57" s="295"/>
      <c r="L57" s="295"/>
      <c r="M57" s="295">
        <f>'将来負担比率（分子）の構造'!L$51</f>
        <v>519</v>
      </c>
      <c r="N57" s="295"/>
      <c r="O57" s="295"/>
      <c r="P57" s="295">
        <f>'将来負担比率（分子）の構造'!M$51</f>
        <v>506</v>
      </c>
    </row>
    <row r="58" spans="1:16" x14ac:dyDescent="0.2">
      <c r="A58" s="295" t="s">
        <v>91</v>
      </c>
      <c r="B58" s="295"/>
      <c r="C58" s="295"/>
      <c r="D58" s="295">
        <f>'将来負担比率（分子）の構造'!I$50</f>
        <v>5190</v>
      </c>
      <c r="E58" s="295"/>
      <c r="F58" s="295"/>
      <c r="G58" s="295">
        <f>'将来負担比率（分子）の構造'!J$50</f>
        <v>6914</v>
      </c>
      <c r="H58" s="295"/>
      <c r="I58" s="295"/>
      <c r="J58" s="295">
        <f>'将来負担比率（分子）の構造'!K$50</f>
        <v>8340</v>
      </c>
      <c r="K58" s="295"/>
      <c r="L58" s="295"/>
      <c r="M58" s="295">
        <f>'将来負担比率（分子）の構造'!L$50</f>
        <v>9996</v>
      </c>
      <c r="N58" s="295"/>
      <c r="O58" s="295"/>
      <c r="P58" s="295">
        <f>'将来負担比率（分子）の構造'!M$50</f>
        <v>11203</v>
      </c>
    </row>
    <row r="59" spans="1:16" x14ac:dyDescent="0.2">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75</v>
      </c>
      <c r="B62" s="295">
        <f>'将来負担比率（分子）の構造'!I$45</f>
        <v>686</v>
      </c>
      <c r="C62" s="295"/>
      <c r="D62" s="295"/>
      <c r="E62" s="295">
        <f>'将来負担比率（分子）の構造'!J$45</f>
        <v>1059</v>
      </c>
      <c r="F62" s="295"/>
      <c r="G62" s="295"/>
      <c r="H62" s="295">
        <f>'将来負担比率（分子）の構造'!K$45</f>
        <v>686</v>
      </c>
      <c r="I62" s="295"/>
      <c r="J62" s="295"/>
      <c r="K62" s="295">
        <f>'将来負担比率（分子）の構造'!L$45</f>
        <v>566</v>
      </c>
      <c r="L62" s="295"/>
      <c r="M62" s="295"/>
      <c r="N62" s="295">
        <f>'将来負担比率（分子）の構造'!M$45</f>
        <v>559</v>
      </c>
      <c r="O62" s="295"/>
      <c r="P62" s="295"/>
    </row>
    <row r="63" spans="1:16" x14ac:dyDescent="0.2">
      <c r="A63" s="295" t="s">
        <v>73</v>
      </c>
      <c r="B63" s="295">
        <f>'将来負担比率（分子）の構造'!I$44</f>
        <v>61</v>
      </c>
      <c r="C63" s="295"/>
      <c r="D63" s="295"/>
      <c r="E63" s="295">
        <f>'将来負担比率（分子）の構造'!J$44</f>
        <v>2</v>
      </c>
      <c r="F63" s="295"/>
      <c r="G63" s="295"/>
      <c r="H63" s="295">
        <f>'将来負担比率（分子）の構造'!K$44</f>
        <v>43</v>
      </c>
      <c r="I63" s="295"/>
      <c r="J63" s="295"/>
      <c r="K63" s="295">
        <f>'将来負担比率（分子）の構造'!L$44</f>
        <v>44</v>
      </c>
      <c r="L63" s="295"/>
      <c r="M63" s="295"/>
      <c r="N63" s="295">
        <f>'将来負担比率（分子）の構造'!M$44</f>
        <v>42</v>
      </c>
      <c r="O63" s="295"/>
      <c r="P63" s="295"/>
    </row>
    <row r="64" spans="1:16" x14ac:dyDescent="0.2">
      <c r="A64" s="295" t="s">
        <v>71</v>
      </c>
      <c r="B64" s="295">
        <f>'将来負担比率（分子）の構造'!I$43</f>
        <v>1354</v>
      </c>
      <c r="C64" s="295"/>
      <c r="D64" s="295"/>
      <c r="E64" s="295">
        <f>'将来負担比率（分子）の構造'!J$43</f>
        <v>1283</v>
      </c>
      <c r="F64" s="295"/>
      <c r="G64" s="295"/>
      <c r="H64" s="295">
        <f>'将来負担比率（分子）の構造'!K$43</f>
        <v>1127</v>
      </c>
      <c r="I64" s="295"/>
      <c r="J64" s="295"/>
      <c r="K64" s="295">
        <f>'将来負担比率（分子）の構造'!L$43</f>
        <v>1101</v>
      </c>
      <c r="L64" s="295"/>
      <c r="M64" s="295"/>
      <c r="N64" s="295">
        <f>'将来負担比率（分子）の構造'!M$43</f>
        <v>990</v>
      </c>
      <c r="O64" s="295"/>
      <c r="P64" s="295"/>
    </row>
    <row r="65" spans="1:16" x14ac:dyDescent="0.2">
      <c r="A65" s="295" t="s">
        <v>70</v>
      </c>
      <c r="B65" s="295">
        <f>'将来負担比率（分子）の構造'!I$42</f>
        <v>351</v>
      </c>
      <c r="C65" s="295"/>
      <c r="D65" s="295"/>
      <c r="E65" s="295">
        <f>'将来負担比率（分子）の構造'!J$42</f>
        <v>338</v>
      </c>
      <c r="F65" s="295"/>
      <c r="G65" s="295"/>
      <c r="H65" s="295">
        <f>'将来負担比率（分子）の構造'!K$42</f>
        <v>325</v>
      </c>
      <c r="I65" s="295"/>
      <c r="J65" s="295"/>
      <c r="K65" s="295">
        <f>'将来負担比率（分子）の構造'!L$42</f>
        <v>312</v>
      </c>
      <c r="L65" s="295"/>
      <c r="M65" s="295"/>
      <c r="N65" s="295">
        <f>'将来負担比率（分子）の構造'!M$42</f>
        <v>299</v>
      </c>
      <c r="O65" s="295"/>
      <c r="P65" s="295"/>
    </row>
    <row r="66" spans="1:16" x14ac:dyDescent="0.2">
      <c r="A66" s="295" t="s">
        <v>54</v>
      </c>
      <c r="B66" s="295">
        <f>'将来負担比率（分子）の構造'!I$41</f>
        <v>6631</v>
      </c>
      <c r="C66" s="295"/>
      <c r="D66" s="295"/>
      <c r="E66" s="295">
        <f>'将来負担比率（分子）の構造'!J$41</f>
        <v>6436</v>
      </c>
      <c r="F66" s="295"/>
      <c r="G66" s="295"/>
      <c r="H66" s="295">
        <f>'将来負担比率（分子）の構造'!K$41</f>
        <v>5934</v>
      </c>
      <c r="I66" s="295"/>
      <c r="J66" s="295"/>
      <c r="K66" s="295">
        <f>'将来負担比率（分子）の構造'!L$41</f>
        <v>5415</v>
      </c>
      <c r="L66" s="295"/>
      <c r="M66" s="295"/>
      <c r="N66" s="295">
        <f>'将来負担比率（分子）の構造'!M$41</f>
        <v>4997</v>
      </c>
      <c r="O66" s="295"/>
      <c r="P66" s="295"/>
    </row>
    <row r="67" spans="1:16" x14ac:dyDescent="0.2">
      <c r="A67" s="295" t="s">
        <v>97</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126</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127</v>
      </c>
      <c r="B72" s="299">
        <f>基金残高に係る経年分析!F55</f>
        <v>2236</v>
      </c>
      <c r="C72" s="299">
        <f>基金残高に係る経年分析!G55</f>
        <v>2222</v>
      </c>
      <c r="D72" s="299">
        <f>基金残高に係る経年分析!H55</f>
        <v>2209</v>
      </c>
    </row>
    <row r="73" spans="1:16" x14ac:dyDescent="0.2">
      <c r="A73" s="297" t="s">
        <v>128</v>
      </c>
      <c r="B73" s="299">
        <f>基金残高に係る経年分析!F56</f>
        <v>490</v>
      </c>
      <c r="C73" s="299">
        <f>基金残高に係る経年分析!G56</f>
        <v>492</v>
      </c>
      <c r="D73" s="299">
        <f>基金残高に係る経年分析!H56</f>
        <v>539</v>
      </c>
    </row>
    <row r="74" spans="1:16" x14ac:dyDescent="0.2">
      <c r="A74" s="297" t="s">
        <v>130</v>
      </c>
      <c r="B74" s="299">
        <f>基金残高に係る経年分析!F57</f>
        <v>5647</v>
      </c>
      <c r="C74" s="299">
        <f>基金残高に係る経年分析!G57</f>
        <v>7455</v>
      </c>
      <c r="D74" s="299">
        <f>基金残高に係る経年分析!H57</f>
        <v>8643</v>
      </c>
    </row>
  </sheetData>
  <sheetProtection algorithmName="SHA-512" hashValue="FGF+6mMHCknzJvJTZAkHCuLwtHjZKhf+TmuUqXbYuHIpK0BHWW1U5BxUmESZthyHr45OT9UdH+SKiFRYBZTMLw==" saltValue="4YqHHNgeRuxs+aDOcaf+fQ==" spinCount="100000" sheet="1" objects="1" scenarios="1"/>
  <phoneticPr fontId="5"/>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305</v>
      </c>
      <c r="DI1" s="686"/>
      <c r="DJ1" s="686"/>
      <c r="DK1" s="686"/>
      <c r="DL1" s="686"/>
      <c r="DM1" s="686"/>
      <c r="DN1" s="687"/>
      <c r="DO1" s="1"/>
      <c r="DP1" s="685" t="s">
        <v>110</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2">
      <c r="B2" s="40" t="s">
        <v>307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23" t="s">
        <v>114</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308</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309</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2">
      <c r="B4" s="523" t="s">
        <v>8</v>
      </c>
      <c r="C4" s="524"/>
      <c r="D4" s="524"/>
      <c r="E4" s="524"/>
      <c r="F4" s="524"/>
      <c r="G4" s="524"/>
      <c r="H4" s="524"/>
      <c r="I4" s="524"/>
      <c r="J4" s="524"/>
      <c r="K4" s="524"/>
      <c r="L4" s="524"/>
      <c r="M4" s="524"/>
      <c r="N4" s="524"/>
      <c r="O4" s="524"/>
      <c r="P4" s="524"/>
      <c r="Q4" s="566"/>
      <c r="R4" s="523" t="s">
        <v>312</v>
      </c>
      <c r="S4" s="524"/>
      <c r="T4" s="524"/>
      <c r="U4" s="524"/>
      <c r="V4" s="524"/>
      <c r="W4" s="524"/>
      <c r="X4" s="524"/>
      <c r="Y4" s="566"/>
      <c r="Z4" s="523" t="s">
        <v>315</v>
      </c>
      <c r="AA4" s="524"/>
      <c r="AB4" s="524"/>
      <c r="AC4" s="566"/>
      <c r="AD4" s="523" t="s">
        <v>255</v>
      </c>
      <c r="AE4" s="524"/>
      <c r="AF4" s="524"/>
      <c r="AG4" s="524"/>
      <c r="AH4" s="524"/>
      <c r="AI4" s="524"/>
      <c r="AJ4" s="524"/>
      <c r="AK4" s="566"/>
      <c r="AL4" s="523" t="s">
        <v>315</v>
      </c>
      <c r="AM4" s="524"/>
      <c r="AN4" s="524"/>
      <c r="AO4" s="566"/>
      <c r="AP4" s="688" t="s">
        <v>318</v>
      </c>
      <c r="AQ4" s="688"/>
      <c r="AR4" s="688"/>
      <c r="AS4" s="688"/>
      <c r="AT4" s="688"/>
      <c r="AU4" s="688"/>
      <c r="AV4" s="688"/>
      <c r="AW4" s="688"/>
      <c r="AX4" s="688"/>
      <c r="AY4" s="688"/>
      <c r="AZ4" s="688"/>
      <c r="BA4" s="688"/>
      <c r="BB4" s="688"/>
      <c r="BC4" s="688"/>
      <c r="BD4" s="688"/>
      <c r="BE4" s="688"/>
      <c r="BF4" s="688"/>
      <c r="BG4" s="688" t="s">
        <v>293</v>
      </c>
      <c r="BH4" s="688"/>
      <c r="BI4" s="688"/>
      <c r="BJ4" s="688"/>
      <c r="BK4" s="688"/>
      <c r="BL4" s="688"/>
      <c r="BM4" s="688"/>
      <c r="BN4" s="688"/>
      <c r="BO4" s="688" t="s">
        <v>315</v>
      </c>
      <c r="BP4" s="688"/>
      <c r="BQ4" s="688"/>
      <c r="BR4" s="688"/>
      <c r="BS4" s="688" t="s">
        <v>319</v>
      </c>
      <c r="BT4" s="688"/>
      <c r="BU4" s="688"/>
      <c r="BV4" s="688"/>
      <c r="BW4" s="688"/>
      <c r="BX4" s="688"/>
      <c r="BY4" s="688"/>
      <c r="BZ4" s="688"/>
      <c r="CA4" s="688"/>
      <c r="CB4" s="688"/>
      <c r="CD4" s="523" t="s">
        <v>320</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2">
      <c r="B5" s="652" t="s">
        <v>314</v>
      </c>
      <c r="C5" s="653"/>
      <c r="D5" s="653"/>
      <c r="E5" s="653"/>
      <c r="F5" s="653"/>
      <c r="G5" s="653"/>
      <c r="H5" s="653"/>
      <c r="I5" s="653"/>
      <c r="J5" s="653"/>
      <c r="K5" s="653"/>
      <c r="L5" s="653"/>
      <c r="M5" s="653"/>
      <c r="N5" s="653"/>
      <c r="O5" s="653"/>
      <c r="P5" s="653"/>
      <c r="Q5" s="654"/>
      <c r="R5" s="649">
        <v>1447965</v>
      </c>
      <c r="S5" s="650"/>
      <c r="T5" s="650"/>
      <c r="U5" s="650"/>
      <c r="V5" s="650"/>
      <c r="W5" s="650"/>
      <c r="X5" s="650"/>
      <c r="Y5" s="672"/>
      <c r="Z5" s="683">
        <v>10.6</v>
      </c>
      <c r="AA5" s="683"/>
      <c r="AB5" s="683"/>
      <c r="AC5" s="683"/>
      <c r="AD5" s="684">
        <v>1447965</v>
      </c>
      <c r="AE5" s="684"/>
      <c r="AF5" s="684"/>
      <c r="AG5" s="684"/>
      <c r="AH5" s="684"/>
      <c r="AI5" s="684"/>
      <c r="AJ5" s="684"/>
      <c r="AK5" s="684"/>
      <c r="AL5" s="673">
        <v>31.2</v>
      </c>
      <c r="AM5" s="662"/>
      <c r="AN5" s="662"/>
      <c r="AO5" s="676"/>
      <c r="AP5" s="652" t="s">
        <v>322</v>
      </c>
      <c r="AQ5" s="653"/>
      <c r="AR5" s="653"/>
      <c r="AS5" s="653"/>
      <c r="AT5" s="653"/>
      <c r="AU5" s="653"/>
      <c r="AV5" s="653"/>
      <c r="AW5" s="653"/>
      <c r="AX5" s="653"/>
      <c r="AY5" s="653"/>
      <c r="AZ5" s="653"/>
      <c r="BA5" s="653"/>
      <c r="BB5" s="653"/>
      <c r="BC5" s="653"/>
      <c r="BD5" s="653"/>
      <c r="BE5" s="653"/>
      <c r="BF5" s="654"/>
      <c r="BG5" s="610">
        <v>1447965</v>
      </c>
      <c r="BH5" s="369"/>
      <c r="BI5" s="369"/>
      <c r="BJ5" s="369"/>
      <c r="BK5" s="369"/>
      <c r="BL5" s="369"/>
      <c r="BM5" s="369"/>
      <c r="BN5" s="623"/>
      <c r="BO5" s="643">
        <v>100</v>
      </c>
      <c r="BP5" s="643"/>
      <c r="BQ5" s="643"/>
      <c r="BR5" s="643"/>
      <c r="BS5" s="644" t="s">
        <v>202</v>
      </c>
      <c r="BT5" s="644"/>
      <c r="BU5" s="644"/>
      <c r="BV5" s="644"/>
      <c r="BW5" s="644"/>
      <c r="BX5" s="644"/>
      <c r="BY5" s="644"/>
      <c r="BZ5" s="644"/>
      <c r="CA5" s="644"/>
      <c r="CB5" s="664"/>
      <c r="CD5" s="523" t="s">
        <v>318</v>
      </c>
      <c r="CE5" s="524"/>
      <c r="CF5" s="524"/>
      <c r="CG5" s="524"/>
      <c r="CH5" s="524"/>
      <c r="CI5" s="524"/>
      <c r="CJ5" s="524"/>
      <c r="CK5" s="524"/>
      <c r="CL5" s="524"/>
      <c r="CM5" s="524"/>
      <c r="CN5" s="524"/>
      <c r="CO5" s="524"/>
      <c r="CP5" s="524"/>
      <c r="CQ5" s="566"/>
      <c r="CR5" s="523" t="s">
        <v>325</v>
      </c>
      <c r="CS5" s="524"/>
      <c r="CT5" s="524"/>
      <c r="CU5" s="524"/>
      <c r="CV5" s="524"/>
      <c r="CW5" s="524"/>
      <c r="CX5" s="524"/>
      <c r="CY5" s="566"/>
      <c r="CZ5" s="523" t="s">
        <v>315</v>
      </c>
      <c r="DA5" s="524"/>
      <c r="DB5" s="524"/>
      <c r="DC5" s="566"/>
      <c r="DD5" s="523" t="s">
        <v>326</v>
      </c>
      <c r="DE5" s="524"/>
      <c r="DF5" s="524"/>
      <c r="DG5" s="524"/>
      <c r="DH5" s="524"/>
      <c r="DI5" s="524"/>
      <c r="DJ5" s="524"/>
      <c r="DK5" s="524"/>
      <c r="DL5" s="524"/>
      <c r="DM5" s="524"/>
      <c r="DN5" s="524"/>
      <c r="DO5" s="524"/>
      <c r="DP5" s="566"/>
      <c r="DQ5" s="523" t="s">
        <v>328</v>
      </c>
      <c r="DR5" s="524"/>
      <c r="DS5" s="524"/>
      <c r="DT5" s="524"/>
      <c r="DU5" s="524"/>
      <c r="DV5" s="524"/>
      <c r="DW5" s="524"/>
      <c r="DX5" s="524"/>
      <c r="DY5" s="524"/>
      <c r="DZ5" s="524"/>
      <c r="EA5" s="524"/>
      <c r="EB5" s="524"/>
      <c r="EC5" s="566"/>
    </row>
    <row r="6" spans="2:143" ht="11.25" customHeight="1" x14ac:dyDescent="0.2">
      <c r="B6" s="608" t="s">
        <v>329</v>
      </c>
      <c r="C6" s="416"/>
      <c r="D6" s="416"/>
      <c r="E6" s="416"/>
      <c r="F6" s="416"/>
      <c r="G6" s="416"/>
      <c r="H6" s="416"/>
      <c r="I6" s="416"/>
      <c r="J6" s="416"/>
      <c r="K6" s="416"/>
      <c r="L6" s="416"/>
      <c r="M6" s="416"/>
      <c r="N6" s="416"/>
      <c r="O6" s="416"/>
      <c r="P6" s="416"/>
      <c r="Q6" s="609"/>
      <c r="R6" s="610">
        <v>92560</v>
      </c>
      <c r="S6" s="369"/>
      <c r="T6" s="369"/>
      <c r="U6" s="369"/>
      <c r="V6" s="369"/>
      <c r="W6" s="369"/>
      <c r="X6" s="369"/>
      <c r="Y6" s="623"/>
      <c r="Z6" s="643">
        <v>0.7</v>
      </c>
      <c r="AA6" s="643"/>
      <c r="AB6" s="643"/>
      <c r="AC6" s="643"/>
      <c r="AD6" s="644">
        <v>92560</v>
      </c>
      <c r="AE6" s="644"/>
      <c r="AF6" s="644"/>
      <c r="AG6" s="644"/>
      <c r="AH6" s="644"/>
      <c r="AI6" s="644"/>
      <c r="AJ6" s="644"/>
      <c r="AK6" s="644"/>
      <c r="AL6" s="613">
        <v>2</v>
      </c>
      <c r="AM6" s="357"/>
      <c r="AN6" s="357"/>
      <c r="AO6" s="645"/>
      <c r="AP6" s="608" t="s">
        <v>105</v>
      </c>
      <c r="AQ6" s="416"/>
      <c r="AR6" s="416"/>
      <c r="AS6" s="416"/>
      <c r="AT6" s="416"/>
      <c r="AU6" s="416"/>
      <c r="AV6" s="416"/>
      <c r="AW6" s="416"/>
      <c r="AX6" s="416"/>
      <c r="AY6" s="416"/>
      <c r="AZ6" s="416"/>
      <c r="BA6" s="416"/>
      <c r="BB6" s="416"/>
      <c r="BC6" s="416"/>
      <c r="BD6" s="416"/>
      <c r="BE6" s="416"/>
      <c r="BF6" s="609"/>
      <c r="BG6" s="610">
        <v>1447965</v>
      </c>
      <c r="BH6" s="369"/>
      <c r="BI6" s="369"/>
      <c r="BJ6" s="369"/>
      <c r="BK6" s="369"/>
      <c r="BL6" s="369"/>
      <c r="BM6" s="369"/>
      <c r="BN6" s="623"/>
      <c r="BO6" s="643">
        <v>100</v>
      </c>
      <c r="BP6" s="643"/>
      <c r="BQ6" s="643"/>
      <c r="BR6" s="643"/>
      <c r="BS6" s="644" t="s">
        <v>202</v>
      </c>
      <c r="BT6" s="644"/>
      <c r="BU6" s="644"/>
      <c r="BV6" s="644"/>
      <c r="BW6" s="644"/>
      <c r="BX6" s="644"/>
      <c r="BY6" s="644"/>
      <c r="BZ6" s="644"/>
      <c r="CA6" s="644"/>
      <c r="CB6" s="664"/>
      <c r="CD6" s="652" t="s">
        <v>330</v>
      </c>
      <c r="CE6" s="653"/>
      <c r="CF6" s="653"/>
      <c r="CG6" s="653"/>
      <c r="CH6" s="653"/>
      <c r="CI6" s="653"/>
      <c r="CJ6" s="653"/>
      <c r="CK6" s="653"/>
      <c r="CL6" s="653"/>
      <c r="CM6" s="653"/>
      <c r="CN6" s="653"/>
      <c r="CO6" s="653"/>
      <c r="CP6" s="653"/>
      <c r="CQ6" s="654"/>
      <c r="CR6" s="610">
        <v>91610</v>
      </c>
      <c r="CS6" s="369"/>
      <c r="CT6" s="369"/>
      <c r="CU6" s="369"/>
      <c r="CV6" s="369"/>
      <c r="CW6" s="369"/>
      <c r="CX6" s="369"/>
      <c r="CY6" s="623"/>
      <c r="CZ6" s="673">
        <v>0.7</v>
      </c>
      <c r="DA6" s="662"/>
      <c r="DB6" s="662"/>
      <c r="DC6" s="674"/>
      <c r="DD6" s="616">
        <v>478</v>
      </c>
      <c r="DE6" s="369"/>
      <c r="DF6" s="369"/>
      <c r="DG6" s="369"/>
      <c r="DH6" s="369"/>
      <c r="DI6" s="369"/>
      <c r="DJ6" s="369"/>
      <c r="DK6" s="369"/>
      <c r="DL6" s="369"/>
      <c r="DM6" s="369"/>
      <c r="DN6" s="369"/>
      <c r="DO6" s="369"/>
      <c r="DP6" s="623"/>
      <c r="DQ6" s="616">
        <v>91610</v>
      </c>
      <c r="DR6" s="369"/>
      <c r="DS6" s="369"/>
      <c r="DT6" s="369"/>
      <c r="DU6" s="369"/>
      <c r="DV6" s="369"/>
      <c r="DW6" s="369"/>
      <c r="DX6" s="369"/>
      <c r="DY6" s="369"/>
      <c r="DZ6" s="369"/>
      <c r="EA6" s="369"/>
      <c r="EB6" s="369"/>
      <c r="EC6" s="641"/>
    </row>
    <row r="7" spans="2:143" ht="11.25" customHeight="1" x14ac:dyDescent="0.2">
      <c r="B7" s="608" t="s">
        <v>44</v>
      </c>
      <c r="C7" s="416"/>
      <c r="D7" s="416"/>
      <c r="E7" s="416"/>
      <c r="F7" s="416"/>
      <c r="G7" s="416"/>
      <c r="H7" s="416"/>
      <c r="I7" s="416"/>
      <c r="J7" s="416"/>
      <c r="K7" s="416"/>
      <c r="L7" s="416"/>
      <c r="M7" s="416"/>
      <c r="N7" s="416"/>
      <c r="O7" s="416"/>
      <c r="P7" s="416"/>
      <c r="Q7" s="609"/>
      <c r="R7" s="610">
        <v>338</v>
      </c>
      <c r="S7" s="369"/>
      <c r="T7" s="369"/>
      <c r="U7" s="369"/>
      <c r="V7" s="369"/>
      <c r="W7" s="369"/>
      <c r="X7" s="369"/>
      <c r="Y7" s="623"/>
      <c r="Z7" s="643">
        <v>0</v>
      </c>
      <c r="AA7" s="643"/>
      <c r="AB7" s="643"/>
      <c r="AC7" s="643"/>
      <c r="AD7" s="644">
        <v>338</v>
      </c>
      <c r="AE7" s="644"/>
      <c r="AF7" s="644"/>
      <c r="AG7" s="644"/>
      <c r="AH7" s="644"/>
      <c r="AI7" s="644"/>
      <c r="AJ7" s="644"/>
      <c r="AK7" s="644"/>
      <c r="AL7" s="613">
        <v>0</v>
      </c>
      <c r="AM7" s="357"/>
      <c r="AN7" s="357"/>
      <c r="AO7" s="645"/>
      <c r="AP7" s="608" t="s">
        <v>331</v>
      </c>
      <c r="AQ7" s="416"/>
      <c r="AR7" s="416"/>
      <c r="AS7" s="416"/>
      <c r="AT7" s="416"/>
      <c r="AU7" s="416"/>
      <c r="AV7" s="416"/>
      <c r="AW7" s="416"/>
      <c r="AX7" s="416"/>
      <c r="AY7" s="416"/>
      <c r="AZ7" s="416"/>
      <c r="BA7" s="416"/>
      <c r="BB7" s="416"/>
      <c r="BC7" s="416"/>
      <c r="BD7" s="416"/>
      <c r="BE7" s="416"/>
      <c r="BF7" s="609"/>
      <c r="BG7" s="610">
        <v>519783</v>
      </c>
      <c r="BH7" s="369"/>
      <c r="BI7" s="369"/>
      <c r="BJ7" s="369"/>
      <c r="BK7" s="369"/>
      <c r="BL7" s="369"/>
      <c r="BM7" s="369"/>
      <c r="BN7" s="623"/>
      <c r="BO7" s="643">
        <v>35.9</v>
      </c>
      <c r="BP7" s="643"/>
      <c r="BQ7" s="643"/>
      <c r="BR7" s="643"/>
      <c r="BS7" s="644" t="s">
        <v>202</v>
      </c>
      <c r="BT7" s="644"/>
      <c r="BU7" s="644"/>
      <c r="BV7" s="644"/>
      <c r="BW7" s="644"/>
      <c r="BX7" s="644"/>
      <c r="BY7" s="644"/>
      <c r="BZ7" s="644"/>
      <c r="CA7" s="644"/>
      <c r="CB7" s="664"/>
      <c r="CD7" s="608" t="s">
        <v>333</v>
      </c>
      <c r="CE7" s="416"/>
      <c r="CF7" s="416"/>
      <c r="CG7" s="416"/>
      <c r="CH7" s="416"/>
      <c r="CI7" s="416"/>
      <c r="CJ7" s="416"/>
      <c r="CK7" s="416"/>
      <c r="CL7" s="416"/>
      <c r="CM7" s="416"/>
      <c r="CN7" s="416"/>
      <c r="CO7" s="416"/>
      <c r="CP7" s="416"/>
      <c r="CQ7" s="609"/>
      <c r="CR7" s="610">
        <v>1300877</v>
      </c>
      <c r="CS7" s="369"/>
      <c r="CT7" s="369"/>
      <c r="CU7" s="369"/>
      <c r="CV7" s="369"/>
      <c r="CW7" s="369"/>
      <c r="CX7" s="369"/>
      <c r="CY7" s="623"/>
      <c r="CZ7" s="643">
        <v>9.8000000000000007</v>
      </c>
      <c r="DA7" s="643"/>
      <c r="DB7" s="643"/>
      <c r="DC7" s="643"/>
      <c r="DD7" s="616">
        <v>3991</v>
      </c>
      <c r="DE7" s="369"/>
      <c r="DF7" s="369"/>
      <c r="DG7" s="369"/>
      <c r="DH7" s="369"/>
      <c r="DI7" s="369"/>
      <c r="DJ7" s="369"/>
      <c r="DK7" s="369"/>
      <c r="DL7" s="369"/>
      <c r="DM7" s="369"/>
      <c r="DN7" s="369"/>
      <c r="DO7" s="369"/>
      <c r="DP7" s="623"/>
      <c r="DQ7" s="616">
        <v>1076907</v>
      </c>
      <c r="DR7" s="369"/>
      <c r="DS7" s="369"/>
      <c r="DT7" s="369"/>
      <c r="DU7" s="369"/>
      <c r="DV7" s="369"/>
      <c r="DW7" s="369"/>
      <c r="DX7" s="369"/>
      <c r="DY7" s="369"/>
      <c r="DZ7" s="369"/>
      <c r="EA7" s="369"/>
      <c r="EB7" s="369"/>
      <c r="EC7" s="641"/>
    </row>
    <row r="8" spans="2:143" ht="11.25" customHeight="1" x14ac:dyDescent="0.2">
      <c r="B8" s="608" t="s">
        <v>334</v>
      </c>
      <c r="C8" s="416"/>
      <c r="D8" s="416"/>
      <c r="E8" s="416"/>
      <c r="F8" s="416"/>
      <c r="G8" s="416"/>
      <c r="H8" s="416"/>
      <c r="I8" s="416"/>
      <c r="J8" s="416"/>
      <c r="K8" s="416"/>
      <c r="L8" s="416"/>
      <c r="M8" s="416"/>
      <c r="N8" s="416"/>
      <c r="O8" s="416"/>
      <c r="P8" s="416"/>
      <c r="Q8" s="609"/>
      <c r="R8" s="610">
        <v>3931</v>
      </c>
      <c r="S8" s="369"/>
      <c r="T8" s="369"/>
      <c r="U8" s="369"/>
      <c r="V8" s="369"/>
      <c r="W8" s="369"/>
      <c r="X8" s="369"/>
      <c r="Y8" s="623"/>
      <c r="Z8" s="643">
        <v>0</v>
      </c>
      <c r="AA8" s="643"/>
      <c r="AB8" s="643"/>
      <c r="AC8" s="643"/>
      <c r="AD8" s="644">
        <v>3931</v>
      </c>
      <c r="AE8" s="644"/>
      <c r="AF8" s="644"/>
      <c r="AG8" s="644"/>
      <c r="AH8" s="644"/>
      <c r="AI8" s="644"/>
      <c r="AJ8" s="644"/>
      <c r="AK8" s="644"/>
      <c r="AL8" s="613">
        <v>0.1</v>
      </c>
      <c r="AM8" s="357"/>
      <c r="AN8" s="357"/>
      <c r="AO8" s="645"/>
      <c r="AP8" s="608" t="s">
        <v>123</v>
      </c>
      <c r="AQ8" s="416"/>
      <c r="AR8" s="416"/>
      <c r="AS8" s="416"/>
      <c r="AT8" s="416"/>
      <c r="AU8" s="416"/>
      <c r="AV8" s="416"/>
      <c r="AW8" s="416"/>
      <c r="AX8" s="416"/>
      <c r="AY8" s="416"/>
      <c r="AZ8" s="416"/>
      <c r="BA8" s="416"/>
      <c r="BB8" s="416"/>
      <c r="BC8" s="416"/>
      <c r="BD8" s="416"/>
      <c r="BE8" s="416"/>
      <c r="BF8" s="609"/>
      <c r="BG8" s="610">
        <v>18502</v>
      </c>
      <c r="BH8" s="369"/>
      <c r="BI8" s="369"/>
      <c r="BJ8" s="369"/>
      <c r="BK8" s="369"/>
      <c r="BL8" s="369"/>
      <c r="BM8" s="369"/>
      <c r="BN8" s="623"/>
      <c r="BO8" s="643">
        <v>1.3</v>
      </c>
      <c r="BP8" s="643"/>
      <c r="BQ8" s="643"/>
      <c r="BR8" s="643"/>
      <c r="BS8" s="644" t="s">
        <v>202</v>
      </c>
      <c r="BT8" s="644"/>
      <c r="BU8" s="644"/>
      <c r="BV8" s="644"/>
      <c r="BW8" s="644"/>
      <c r="BX8" s="644"/>
      <c r="BY8" s="644"/>
      <c r="BZ8" s="644"/>
      <c r="CA8" s="644"/>
      <c r="CB8" s="664"/>
      <c r="CD8" s="608" t="s">
        <v>337</v>
      </c>
      <c r="CE8" s="416"/>
      <c r="CF8" s="416"/>
      <c r="CG8" s="416"/>
      <c r="CH8" s="416"/>
      <c r="CI8" s="416"/>
      <c r="CJ8" s="416"/>
      <c r="CK8" s="416"/>
      <c r="CL8" s="416"/>
      <c r="CM8" s="416"/>
      <c r="CN8" s="416"/>
      <c r="CO8" s="416"/>
      <c r="CP8" s="416"/>
      <c r="CQ8" s="609"/>
      <c r="CR8" s="610">
        <v>2826880</v>
      </c>
      <c r="CS8" s="369"/>
      <c r="CT8" s="369"/>
      <c r="CU8" s="369"/>
      <c r="CV8" s="369"/>
      <c r="CW8" s="369"/>
      <c r="CX8" s="369"/>
      <c r="CY8" s="623"/>
      <c r="CZ8" s="643">
        <v>21.4</v>
      </c>
      <c r="DA8" s="643"/>
      <c r="DB8" s="643"/>
      <c r="DC8" s="643"/>
      <c r="DD8" s="616" t="s">
        <v>202</v>
      </c>
      <c r="DE8" s="369"/>
      <c r="DF8" s="369"/>
      <c r="DG8" s="369"/>
      <c r="DH8" s="369"/>
      <c r="DI8" s="369"/>
      <c r="DJ8" s="369"/>
      <c r="DK8" s="369"/>
      <c r="DL8" s="369"/>
      <c r="DM8" s="369"/>
      <c r="DN8" s="369"/>
      <c r="DO8" s="369"/>
      <c r="DP8" s="623"/>
      <c r="DQ8" s="616">
        <v>1470679</v>
      </c>
      <c r="DR8" s="369"/>
      <c r="DS8" s="369"/>
      <c r="DT8" s="369"/>
      <c r="DU8" s="369"/>
      <c r="DV8" s="369"/>
      <c r="DW8" s="369"/>
      <c r="DX8" s="369"/>
      <c r="DY8" s="369"/>
      <c r="DZ8" s="369"/>
      <c r="EA8" s="369"/>
      <c r="EB8" s="369"/>
      <c r="EC8" s="641"/>
    </row>
    <row r="9" spans="2:143" ht="11.25" customHeight="1" x14ac:dyDescent="0.2">
      <c r="B9" s="608" t="s">
        <v>336</v>
      </c>
      <c r="C9" s="416"/>
      <c r="D9" s="416"/>
      <c r="E9" s="416"/>
      <c r="F9" s="416"/>
      <c r="G9" s="416"/>
      <c r="H9" s="416"/>
      <c r="I9" s="416"/>
      <c r="J9" s="416"/>
      <c r="K9" s="416"/>
      <c r="L9" s="416"/>
      <c r="M9" s="416"/>
      <c r="N9" s="416"/>
      <c r="O9" s="416"/>
      <c r="P9" s="416"/>
      <c r="Q9" s="609"/>
      <c r="R9" s="610">
        <v>4766</v>
      </c>
      <c r="S9" s="369"/>
      <c r="T9" s="369"/>
      <c r="U9" s="369"/>
      <c r="V9" s="369"/>
      <c r="W9" s="369"/>
      <c r="X9" s="369"/>
      <c r="Y9" s="623"/>
      <c r="Z9" s="643">
        <v>0</v>
      </c>
      <c r="AA9" s="643"/>
      <c r="AB9" s="643"/>
      <c r="AC9" s="643"/>
      <c r="AD9" s="644">
        <v>4766</v>
      </c>
      <c r="AE9" s="644"/>
      <c r="AF9" s="644"/>
      <c r="AG9" s="644"/>
      <c r="AH9" s="644"/>
      <c r="AI9" s="644"/>
      <c r="AJ9" s="644"/>
      <c r="AK9" s="644"/>
      <c r="AL9" s="613">
        <v>0.1</v>
      </c>
      <c r="AM9" s="357"/>
      <c r="AN9" s="357"/>
      <c r="AO9" s="645"/>
      <c r="AP9" s="608" t="s">
        <v>338</v>
      </c>
      <c r="AQ9" s="416"/>
      <c r="AR9" s="416"/>
      <c r="AS9" s="416"/>
      <c r="AT9" s="416"/>
      <c r="AU9" s="416"/>
      <c r="AV9" s="416"/>
      <c r="AW9" s="416"/>
      <c r="AX9" s="416"/>
      <c r="AY9" s="416"/>
      <c r="AZ9" s="416"/>
      <c r="BA9" s="416"/>
      <c r="BB9" s="416"/>
      <c r="BC9" s="416"/>
      <c r="BD9" s="416"/>
      <c r="BE9" s="416"/>
      <c r="BF9" s="609"/>
      <c r="BG9" s="610">
        <v>401654</v>
      </c>
      <c r="BH9" s="369"/>
      <c r="BI9" s="369"/>
      <c r="BJ9" s="369"/>
      <c r="BK9" s="369"/>
      <c r="BL9" s="369"/>
      <c r="BM9" s="369"/>
      <c r="BN9" s="623"/>
      <c r="BO9" s="643">
        <v>27.7</v>
      </c>
      <c r="BP9" s="643"/>
      <c r="BQ9" s="643"/>
      <c r="BR9" s="643"/>
      <c r="BS9" s="644" t="s">
        <v>202</v>
      </c>
      <c r="BT9" s="644"/>
      <c r="BU9" s="644"/>
      <c r="BV9" s="644"/>
      <c r="BW9" s="644"/>
      <c r="BX9" s="644"/>
      <c r="BY9" s="644"/>
      <c r="BZ9" s="644"/>
      <c r="CA9" s="644"/>
      <c r="CB9" s="664"/>
      <c r="CD9" s="608" t="s">
        <v>341</v>
      </c>
      <c r="CE9" s="416"/>
      <c r="CF9" s="416"/>
      <c r="CG9" s="416"/>
      <c r="CH9" s="416"/>
      <c r="CI9" s="416"/>
      <c r="CJ9" s="416"/>
      <c r="CK9" s="416"/>
      <c r="CL9" s="416"/>
      <c r="CM9" s="416"/>
      <c r="CN9" s="416"/>
      <c r="CO9" s="416"/>
      <c r="CP9" s="416"/>
      <c r="CQ9" s="609"/>
      <c r="CR9" s="610">
        <v>519808</v>
      </c>
      <c r="CS9" s="369"/>
      <c r="CT9" s="369"/>
      <c r="CU9" s="369"/>
      <c r="CV9" s="369"/>
      <c r="CW9" s="369"/>
      <c r="CX9" s="369"/>
      <c r="CY9" s="623"/>
      <c r="CZ9" s="643">
        <v>3.9</v>
      </c>
      <c r="DA9" s="643"/>
      <c r="DB9" s="643"/>
      <c r="DC9" s="643"/>
      <c r="DD9" s="616">
        <v>38642</v>
      </c>
      <c r="DE9" s="369"/>
      <c r="DF9" s="369"/>
      <c r="DG9" s="369"/>
      <c r="DH9" s="369"/>
      <c r="DI9" s="369"/>
      <c r="DJ9" s="369"/>
      <c r="DK9" s="369"/>
      <c r="DL9" s="369"/>
      <c r="DM9" s="369"/>
      <c r="DN9" s="369"/>
      <c r="DO9" s="369"/>
      <c r="DP9" s="623"/>
      <c r="DQ9" s="616">
        <v>231320</v>
      </c>
      <c r="DR9" s="369"/>
      <c r="DS9" s="369"/>
      <c r="DT9" s="369"/>
      <c r="DU9" s="369"/>
      <c r="DV9" s="369"/>
      <c r="DW9" s="369"/>
      <c r="DX9" s="369"/>
      <c r="DY9" s="369"/>
      <c r="DZ9" s="369"/>
      <c r="EA9" s="369"/>
      <c r="EB9" s="369"/>
      <c r="EC9" s="641"/>
    </row>
    <row r="10" spans="2:143" ht="11.25" customHeight="1" x14ac:dyDescent="0.2">
      <c r="B10" s="608" t="s">
        <v>129</v>
      </c>
      <c r="C10" s="416"/>
      <c r="D10" s="416"/>
      <c r="E10" s="416"/>
      <c r="F10" s="416"/>
      <c r="G10" s="416"/>
      <c r="H10" s="416"/>
      <c r="I10" s="416"/>
      <c r="J10" s="416"/>
      <c r="K10" s="416"/>
      <c r="L10" s="416"/>
      <c r="M10" s="416"/>
      <c r="N10" s="416"/>
      <c r="O10" s="416"/>
      <c r="P10" s="416"/>
      <c r="Q10" s="609"/>
      <c r="R10" s="610" t="s">
        <v>202</v>
      </c>
      <c r="S10" s="369"/>
      <c r="T10" s="369"/>
      <c r="U10" s="369"/>
      <c r="V10" s="369"/>
      <c r="W10" s="369"/>
      <c r="X10" s="369"/>
      <c r="Y10" s="623"/>
      <c r="Z10" s="643" t="s">
        <v>202</v>
      </c>
      <c r="AA10" s="643"/>
      <c r="AB10" s="643"/>
      <c r="AC10" s="643"/>
      <c r="AD10" s="644" t="s">
        <v>202</v>
      </c>
      <c r="AE10" s="644"/>
      <c r="AF10" s="644"/>
      <c r="AG10" s="644"/>
      <c r="AH10" s="644"/>
      <c r="AI10" s="644"/>
      <c r="AJ10" s="644"/>
      <c r="AK10" s="644"/>
      <c r="AL10" s="613" t="s">
        <v>202</v>
      </c>
      <c r="AM10" s="357"/>
      <c r="AN10" s="357"/>
      <c r="AO10" s="645"/>
      <c r="AP10" s="608" t="s">
        <v>193</v>
      </c>
      <c r="AQ10" s="416"/>
      <c r="AR10" s="416"/>
      <c r="AS10" s="416"/>
      <c r="AT10" s="416"/>
      <c r="AU10" s="416"/>
      <c r="AV10" s="416"/>
      <c r="AW10" s="416"/>
      <c r="AX10" s="416"/>
      <c r="AY10" s="416"/>
      <c r="AZ10" s="416"/>
      <c r="BA10" s="416"/>
      <c r="BB10" s="416"/>
      <c r="BC10" s="416"/>
      <c r="BD10" s="416"/>
      <c r="BE10" s="416"/>
      <c r="BF10" s="609"/>
      <c r="BG10" s="610">
        <v>28108</v>
      </c>
      <c r="BH10" s="369"/>
      <c r="BI10" s="369"/>
      <c r="BJ10" s="369"/>
      <c r="BK10" s="369"/>
      <c r="BL10" s="369"/>
      <c r="BM10" s="369"/>
      <c r="BN10" s="623"/>
      <c r="BO10" s="643">
        <v>1.9</v>
      </c>
      <c r="BP10" s="643"/>
      <c r="BQ10" s="643"/>
      <c r="BR10" s="643"/>
      <c r="BS10" s="644" t="s">
        <v>202</v>
      </c>
      <c r="BT10" s="644"/>
      <c r="BU10" s="644"/>
      <c r="BV10" s="644"/>
      <c r="BW10" s="644"/>
      <c r="BX10" s="644"/>
      <c r="BY10" s="644"/>
      <c r="BZ10" s="644"/>
      <c r="CA10" s="644"/>
      <c r="CB10" s="664"/>
      <c r="CD10" s="608" t="s">
        <v>229</v>
      </c>
      <c r="CE10" s="416"/>
      <c r="CF10" s="416"/>
      <c r="CG10" s="416"/>
      <c r="CH10" s="416"/>
      <c r="CI10" s="416"/>
      <c r="CJ10" s="416"/>
      <c r="CK10" s="416"/>
      <c r="CL10" s="416"/>
      <c r="CM10" s="416"/>
      <c r="CN10" s="416"/>
      <c r="CO10" s="416"/>
      <c r="CP10" s="416"/>
      <c r="CQ10" s="609"/>
      <c r="CR10" s="610">
        <v>12000</v>
      </c>
      <c r="CS10" s="369"/>
      <c r="CT10" s="369"/>
      <c r="CU10" s="369"/>
      <c r="CV10" s="369"/>
      <c r="CW10" s="369"/>
      <c r="CX10" s="369"/>
      <c r="CY10" s="623"/>
      <c r="CZ10" s="643">
        <v>0.1</v>
      </c>
      <c r="DA10" s="643"/>
      <c r="DB10" s="643"/>
      <c r="DC10" s="643"/>
      <c r="DD10" s="616" t="s">
        <v>202</v>
      </c>
      <c r="DE10" s="369"/>
      <c r="DF10" s="369"/>
      <c r="DG10" s="369"/>
      <c r="DH10" s="369"/>
      <c r="DI10" s="369"/>
      <c r="DJ10" s="369"/>
      <c r="DK10" s="369"/>
      <c r="DL10" s="369"/>
      <c r="DM10" s="369"/>
      <c r="DN10" s="369"/>
      <c r="DO10" s="369"/>
      <c r="DP10" s="623"/>
      <c r="DQ10" s="616">
        <v>12000</v>
      </c>
      <c r="DR10" s="369"/>
      <c r="DS10" s="369"/>
      <c r="DT10" s="369"/>
      <c r="DU10" s="369"/>
      <c r="DV10" s="369"/>
      <c r="DW10" s="369"/>
      <c r="DX10" s="369"/>
      <c r="DY10" s="369"/>
      <c r="DZ10" s="369"/>
      <c r="EA10" s="369"/>
      <c r="EB10" s="369"/>
      <c r="EC10" s="641"/>
    </row>
    <row r="11" spans="2:143" ht="11.25" customHeight="1" x14ac:dyDescent="0.2">
      <c r="B11" s="608" t="s">
        <v>103</v>
      </c>
      <c r="C11" s="416"/>
      <c r="D11" s="416"/>
      <c r="E11" s="416"/>
      <c r="F11" s="416"/>
      <c r="G11" s="416"/>
      <c r="H11" s="416"/>
      <c r="I11" s="416"/>
      <c r="J11" s="416"/>
      <c r="K11" s="416"/>
      <c r="L11" s="416"/>
      <c r="M11" s="416"/>
      <c r="N11" s="416"/>
      <c r="O11" s="416"/>
      <c r="P11" s="416"/>
      <c r="Q11" s="609"/>
      <c r="R11" s="610">
        <v>299915</v>
      </c>
      <c r="S11" s="369"/>
      <c r="T11" s="369"/>
      <c r="U11" s="369"/>
      <c r="V11" s="369"/>
      <c r="W11" s="369"/>
      <c r="X11" s="369"/>
      <c r="Y11" s="623"/>
      <c r="Z11" s="613">
        <v>2.2000000000000002</v>
      </c>
      <c r="AA11" s="357"/>
      <c r="AB11" s="357"/>
      <c r="AC11" s="624"/>
      <c r="AD11" s="616">
        <v>299915</v>
      </c>
      <c r="AE11" s="369"/>
      <c r="AF11" s="369"/>
      <c r="AG11" s="369"/>
      <c r="AH11" s="369"/>
      <c r="AI11" s="369"/>
      <c r="AJ11" s="369"/>
      <c r="AK11" s="623"/>
      <c r="AL11" s="613">
        <v>6.5</v>
      </c>
      <c r="AM11" s="357"/>
      <c r="AN11" s="357"/>
      <c r="AO11" s="645"/>
      <c r="AP11" s="608" t="s">
        <v>343</v>
      </c>
      <c r="AQ11" s="416"/>
      <c r="AR11" s="416"/>
      <c r="AS11" s="416"/>
      <c r="AT11" s="416"/>
      <c r="AU11" s="416"/>
      <c r="AV11" s="416"/>
      <c r="AW11" s="416"/>
      <c r="AX11" s="416"/>
      <c r="AY11" s="416"/>
      <c r="AZ11" s="416"/>
      <c r="BA11" s="416"/>
      <c r="BB11" s="416"/>
      <c r="BC11" s="416"/>
      <c r="BD11" s="416"/>
      <c r="BE11" s="416"/>
      <c r="BF11" s="609"/>
      <c r="BG11" s="610">
        <v>71519</v>
      </c>
      <c r="BH11" s="369"/>
      <c r="BI11" s="369"/>
      <c r="BJ11" s="369"/>
      <c r="BK11" s="369"/>
      <c r="BL11" s="369"/>
      <c r="BM11" s="369"/>
      <c r="BN11" s="623"/>
      <c r="BO11" s="643">
        <v>4.9000000000000004</v>
      </c>
      <c r="BP11" s="643"/>
      <c r="BQ11" s="643"/>
      <c r="BR11" s="643"/>
      <c r="BS11" s="644" t="s">
        <v>202</v>
      </c>
      <c r="BT11" s="644"/>
      <c r="BU11" s="644"/>
      <c r="BV11" s="644"/>
      <c r="BW11" s="644"/>
      <c r="BX11" s="644"/>
      <c r="BY11" s="644"/>
      <c r="BZ11" s="644"/>
      <c r="CA11" s="644"/>
      <c r="CB11" s="664"/>
      <c r="CD11" s="608" t="s">
        <v>346</v>
      </c>
      <c r="CE11" s="416"/>
      <c r="CF11" s="416"/>
      <c r="CG11" s="416"/>
      <c r="CH11" s="416"/>
      <c r="CI11" s="416"/>
      <c r="CJ11" s="416"/>
      <c r="CK11" s="416"/>
      <c r="CL11" s="416"/>
      <c r="CM11" s="416"/>
      <c r="CN11" s="416"/>
      <c r="CO11" s="416"/>
      <c r="CP11" s="416"/>
      <c r="CQ11" s="609"/>
      <c r="CR11" s="610">
        <v>1063380</v>
      </c>
      <c r="CS11" s="369"/>
      <c r="CT11" s="369"/>
      <c r="CU11" s="369"/>
      <c r="CV11" s="369"/>
      <c r="CW11" s="369"/>
      <c r="CX11" s="369"/>
      <c r="CY11" s="623"/>
      <c r="CZ11" s="643">
        <v>8</v>
      </c>
      <c r="DA11" s="643"/>
      <c r="DB11" s="643"/>
      <c r="DC11" s="643"/>
      <c r="DD11" s="616">
        <v>627726</v>
      </c>
      <c r="DE11" s="369"/>
      <c r="DF11" s="369"/>
      <c r="DG11" s="369"/>
      <c r="DH11" s="369"/>
      <c r="DI11" s="369"/>
      <c r="DJ11" s="369"/>
      <c r="DK11" s="369"/>
      <c r="DL11" s="369"/>
      <c r="DM11" s="369"/>
      <c r="DN11" s="369"/>
      <c r="DO11" s="369"/>
      <c r="DP11" s="623"/>
      <c r="DQ11" s="616">
        <v>461105</v>
      </c>
      <c r="DR11" s="369"/>
      <c r="DS11" s="369"/>
      <c r="DT11" s="369"/>
      <c r="DU11" s="369"/>
      <c r="DV11" s="369"/>
      <c r="DW11" s="369"/>
      <c r="DX11" s="369"/>
      <c r="DY11" s="369"/>
      <c r="DZ11" s="369"/>
      <c r="EA11" s="369"/>
      <c r="EB11" s="369"/>
      <c r="EC11" s="641"/>
    </row>
    <row r="12" spans="2:143" ht="11.25" customHeight="1" x14ac:dyDescent="0.2">
      <c r="B12" s="608" t="s">
        <v>149</v>
      </c>
      <c r="C12" s="416"/>
      <c r="D12" s="416"/>
      <c r="E12" s="416"/>
      <c r="F12" s="416"/>
      <c r="G12" s="416"/>
      <c r="H12" s="416"/>
      <c r="I12" s="416"/>
      <c r="J12" s="416"/>
      <c r="K12" s="416"/>
      <c r="L12" s="416"/>
      <c r="M12" s="416"/>
      <c r="N12" s="416"/>
      <c r="O12" s="416"/>
      <c r="P12" s="416"/>
      <c r="Q12" s="609"/>
      <c r="R12" s="610">
        <v>8254</v>
      </c>
      <c r="S12" s="369"/>
      <c r="T12" s="369"/>
      <c r="U12" s="369"/>
      <c r="V12" s="369"/>
      <c r="W12" s="369"/>
      <c r="X12" s="369"/>
      <c r="Y12" s="623"/>
      <c r="Z12" s="643">
        <v>0.1</v>
      </c>
      <c r="AA12" s="643"/>
      <c r="AB12" s="643"/>
      <c r="AC12" s="643"/>
      <c r="AD12" s="644">
        <v>8254</v>
      </c>
      <c r="AE12" s="644"/>
      <c r="AF12" s="644"/>
      <c r="AG12" s="644"/>
      <c r="AH12" s="644"/>
      <c r="AI12" s="644"/>
      <c r="AJ12" s="644"/>
      <c r="AK12" s="644"/>
      <c r="AL12" s="613">
        <v>0.2</v>
      </c>
      <c r="AM12" s="357"/>
      <c r="AN12" s="357"/>
      <c r="AO12" s="645"/>
      <c r="AP12" s="608" t="s">
        <v>347</v>
      </c>
      <c r="AQ12" s="416"/>
      <c r="AR12" s="416"/>
      <c r="AS12" s="416"/>
      <c r="AT12" s="416"/>
      <c r="AU12" s="416"/>
      <c r="AV12" s="416"/>
      <c r="AW12" s="416"/>
      <c r="AX12" s="416"/>
      <c r="AY12" s="416"/>
      <c r="AZ12" s="416"/>
      <c r="BA12" s="416"/>
      <c r="BB12" s="416"/>
      <c r="BC12" s="416"/>
      <c r="BD12" s="416"/>
      <c r="BE12" s="416"/>
      <c r="BF12" s="609"/>
      <c r="BG12" s="610">
        <v>788780</v>
      </c>
      <c r="BH12" s="369"/>
      <c r="BI12" s="369"/>
      <c r="BJ12" s="369"/>
      <c r="BK12" s="369"/>
      <c r="BL12" s="369"/>
      <c r="BM12" s="369"/>
      <c r="BN12" s="623"/>
      <c r="BO12" s="643">
        <v>54.5</v>
      </c>
      <c r="BP12" s="643"/>
      <c r="BQ12" s="643"/>
      <c r="BR12" s="643"/>
      <c r="BS12" s="644" t="s">
        <v>202</v>
      </c>
      <c r="BT12" s="644"/>
      <c r="BU12" s="644"/>
      <c r="BV12" s="644"/>
      <c r="BW12" s="644"/>
      <c r="BX12" s="644"/>
      <c r="BY12" s="644"/>
      <c r="BZ12" s="644"/>
      <c r="CA12" s="644"/>
      <c r="CB12" s="664"/>
      <c r="CD12" s="608" t="s">
        <v>88</v>
      </c>
      <c r="CE12" s="416"/>
      <c r="CF12" s="416"/>
      <c r="CG12" s="416"/>
      <c r="CH12" s="416"/>
      <c r="CI12" s="416"/>
      <c r="CJ12" s="416"/>
      <c r="CK12" s="416"/>
      <c r="CL12" s="416"/>
      <c r="CM12" s="416"/>
      <c r="CN12" s="416"/>
      <c r="CO12" s="416"/>
      <c r="CP12" s="416"/>
      <c r="CQ12" s="609"/>
      <c r="CR12" s="610">
        <v>4783086</v>
      </c>
      <c r="CS12" s="369"/>
      <c r="CT12" s="369"/>
      <c r="CU12" s="369"/>
      <c r="CV12" s="369"/>
      <c r="CW12" s="369"/>
      <c r="CX12" s="369"/>
      <c r="CY12" s="623"/>
      <c r="CZ12" s="643">
        <v>36.200000000000003</v>
      </c>
      <c r="DA12" s="643"/>
      <c r="DB12" s="643"/>
      <c r="DC12" s="643"/>
      <c r="DD12" s="616">
        <v>19690</v>
      </c>
      <c r="DE12" s="369"/>
      <c r="DF12" s="369"/>
      <c r="DG12" s="369"/>
      <c r="DH12" s="369"/>
      <c r="DI12" s="369"/>
      <c r="DJ12" s="369"/>
      <c r="DK12" s="369"/>
      <c r="DL12" s="369"/>
      <c r="DM12" s="369"/>
      <c r="DN12" s="369"/>
      <c r="DO12" s="369"/>
      <c r="DP12" s="623"/>
      <c r="DQ12" s="616">
        <v>139701</v>
      </c>
      <c r="DR12" s="369"/>
      <c r="DS12" s="369"/>
      <c r="DT12" s="369"/>
      <c r="DU12" s="369"/>
      <c r="DV12" s="369"/>
      <c r="DW12" s="369"/>
      <c r="DX12" s="369"/>
      <c r="DY12" s="369"/>
      <c r="DZ12" s="369"/>
      <c r="EA12" s="369"/>
      <c r="EB12" s="369"/>
      <c r="EC12" s="641"/>
    </row>
    <row r="13" spans="2:143" ht="11.25" customHeight="1" x14ac:dyDescent="0.2">
      <c r="B13" s="608" t="s">
        <v>348</v>
      </c>
      <c r="C13" s="416"/>
      <c r="D13" s="416"/>
      <c r="E13" s="416"/>
      <c r="F13" s="416"/>
      <c r="G13" s="416"/>
      <c r="H13" s="416"/>
      <c r="I13" s="416"/>
      <c r="J13" s="416"/>
      <c r="K13" s="416"/>
      <c r="L13" s="416"/>
      <c r="M13" s="416"/>
      <c r="N13" s="416"/>
      <c r="O13" s="416"/>
      <c r="P13" s="416"/>
      <c r="Q13" s="609"/>
      <c r="R13" s="610" t="s">
        <v>202</v>
      </c>
      <c r="S13" s="369"/>
      <c r="T13" s="369"/>
      <c r="U13" s="369"/>
      <c r="V13" s="369"/>
      <c r="W13" s="369"/>
      <c r="X13" s="369"/>
      <c r="Y13" s="623"/>
      <c r="Z13" s="643" t="s">
        <v>202</v>
      </c>
      <c r="AA13" s="643"/>
      <c r="AB13" s="643"/>
      <c r="AC13" s="643"/>
      <c r="AD13" s="644" t="s">
        <v>202</v>
      </c>
      <c r="AE13" s="644"/>
      <c r="AF13" s="644"/>
      <c r="AG13" s="644"/>
      <c r="AH13" s="644"/>
      <c r="AI13" s="644"/>
      <c r="AJ13" s="644"/>
      <c r="AK13" s="644"/>
      <c r="AL13" s="613" t="s">
        <v>202</v>
      </c>
      <c r="AM13" s="357"/>
      <c r="AN13" s="357"/>
      <c r="AO13" s="645"/>
      <c r="AP13" s="608" t="s">
        <v>350</v>
      </c>
      <c r="AQ13" s="416"/>
      <c r="AR13" s="416"/>
      <c r="AS13" s="416"/>
      <c r="AT13" s="416"/>
      <c r="AU13" s="416"/>
      <c r="AV13" s="416"/>
      <c r="AW13" s="416"/>
      <c r="AX13" s="416"/>
      <c r="AY13" s="416"/>
      <c r="AZ13" s="416"/>
      <c r="BA13" s="416"/>
      <c r="BB13" s="416"/>
      <c r="BC13" s="416"/>
      <c r="BD13" s="416"/>
      <c r="BE13" s="416"/>
      <c r="BF13" s="609"/>
      <c r="BG13" s="610">
        <v>788440</v>
      </c>
      <c r="BH13" s="369"/>
      <c r="BI13" s="369"/>
      <c r="BJ13" s="369"/>
      <c r="BK13" s="369"/>
      <c r="BL13" s="369"/>
      <c r="BM13" s="369"/>
      <c r="BN13" s="623"/>
      <c r="BO13" s="643">
        <v>54.5</v>
      </c>
      <c r="BP13" s="643"/>
      <c r="BQ13" s="643"/>
      <c r="BR13" s="643"/>
      <c r="BS13" s="644" t="s">
        <v>202</v>
      </c>
      <c r="BT13" s="644"/>
      <c r="BU13" s="644"/>
      <c r="BV13" s="644"/>
      <c r="BW13" s="644"/>
      <c r="BX13" s="644"/>
      <c r="BY13" s="644"/>
      <c r="BZ13" s="644"/>
      <c r="CA13" s="644"/>
      <c r="CB13" s="664"/>
      <c r="CD13" s="608" t="s">
        <v>351</v>
      </c>
      <c r="CE13" s="416"/>
      <c r="CF13" s="416"/>
      <c r="CG13" s="416"/>
      <c r="CH13" s="416"/>
      <c r="CI13" s="416"/>
      <c r="CJ13" s="416"/>
      <c r="CK13" s="416"/>
      <c r="CL13" s="416"/>
      <c r="CM13" s="416"/>
      <c r="CN13" s="416"/>
      <c r="CO13" s="416"/>
      <c r="CP13" s="416"/>
      <c r="CQ13" s="609"/>
      <c r="CR13" s="610">
        <v>606114</v>
      </c>
      <c r="CS13" s="369"/>
      <c r="CT13" s="369"/>
      <c r="CU13" s="369"/>
      <c r="CV13" s="369"/>
      <c r="CW13" s="369"/>
      <c r="CX13" s="369"/>
      <c r="CY13" s="623"/>
      <c r="CZ13" s="643">
        <v>4.5999999999999996</v>
      </c>
      <c r="DA13" s="643"/>
      <c r="DB13" s="643"/>
      <c r="DC13" s="643"/>
      <c r="DD13" s="616">
        <v>334744</v>
      </c>
      <c r="DE13" s="369"/>
      <c r="DF13" s="369"/>
      <c r="DG13" s="369"/>
      <c r="DH13" s="369"/>
      <c r="DI13" s="369"/>
      <c r="DJ13" s="369"/>
      <c r="DK13" s="369"/>
      <c r="DL13" s="369"/>
      <c r="DM13" s="369"/>
      <c r="DN13" s="369"/>
      <c r="DO13" s="369"/>
      <c r="DP13" s="623"/>
      <c r="DQ13" s="616">
        <v>386821</v>
      </c>
      <c r="DR13" s="369"/>
      <c r="DS13" s="369"/>
      <c r="DT13" s="369"/>
      <c r="DU13" s="369"/>
      <c r="DV13" s="369"/>
      <c r="DW13" s="369"/>
      <c r="DX13" s="369"/>
      <c r="DY13" s="369"/>
      <c r="DZ13" s="369"/>
      <c r="EA13" s="369"/>
      <c r="EB13" s="369"/>
      <c r="EC13" s="641"/>
    </row>
    <row r="14" spans="2:143" ht="11.25" customHeight="1" x14ac:dyDescent="0.2">
      <c r="B14" s="608" t="s">
        <v>353</v>
      </c>
      <c r="C14" s="416"/>
      <c r="D14" s="416"/>
      <c r="E14" s="416"/>
      <c r="F14" s="416"/>
      <c r="G14" s="416"/>
      <c r="H14" s="416"/>
      <c r="I14" s="416"/>
      <c r="J14" s="416"/>
      <c r="K14" s="416"/>
      <c r="L14" s="416"/>
      <c r="M14" s="416"/>
      <c r="N14" s="416"/>
      <c r="O14" s="416"/>
      <c r="P14" s="416"/>
      <c r="Q14" s="609"/>
      <c r="R14" s="610">
        <v>514</v>
      </c>
      <c r="S14" s="369"/>
      <c r="T14" s="369"/>
      <c r="U14" s="369"/>
      <c r="V14" s="369"/>
      <c r="W14" s="369"/>
      <c r="X14" s="369"/>
      <c r="Y14" s="623"/>
      <c r="Z14" s="643">
        <v>0</v>
      </c>
      <c r="AA14" s="643"/>
      <c r="AB14" s="643"/>
      <c r="AC14" s="643"/>
      <c r="AD14" s="644">
        <v>514</v>
      </c>
      <c r="AE14" s="644"/>
      <c r="AF14" s="644"/>
      <c r="AG14" s="644"/>
      <c r="AH14" s="644"/>
      <c r="AI14" s="644"/>
      <c r="AJ14" s="644"/>
      <c r="AK14" s="644"/>
      <c r="AL14" s="613">
        <v>0</v>
      </c>
      <c r="AM14" s="357"/>
      <c r="AN14" s="357"/>
      <c r="AO14" s="645"/>
      <c r="AP14" s="608" t="s">
        <v>219</v>
      </c>
      <c r="AQ14" s="416"/>
      <c r="AR14" s="416"/>
      <c r="AS14" s="416"/>
      <c r="AT14" s="416"/>
      <c r="AU14" s="416"/>
      <c r="AV14" s="416"/>
      <c r="AW14" s="416"/>
      <c r="AX14" s="416"/>
      <c r="AY14" s="416"/>
      <c r="AZ14" s="416"/>
      <c r="BA14" s="416"/>
      <c r="BB14" s="416"/>
      <c r="BC14" s="416"/>
      <c r="BD14" s="416"/>
      <c r="BE14" s="416"/>
      <c r="BF14" s="609"/>
      <c r="BG14" s="610">
        <v>63822</v>
      </c>
      <c r="BH14" s="369"/>
      <c r="BI14" s="369"/>
      <c r="BJ14" s="369"/>
      <c r="BK14" s="369"/>
      <c r="BL14" s="369"/>
      <c r="BM14" s="369"/>
      <c r="BN14" s="623"/>
      <c r="BO14" s="643">
        <v>4.4000000000000004</v>
      </c>
      <c r="BP14" s="643"/>
      <c r="BQ14" s="643"/>
      <c r="BR14" s="643"/>
      <c r="BS14" s="644" t="s">
        <v>202</v>
      </c>
      <c r="BT14" s="644"/>
      <c r="BU14" s="644"/>
      <c r="BV14" s="644"/>
      <c r="BW14" s="644"/>
      <c r="BX14" s="644"/>
      <c r="BY14" s="644"/>
      <c r="BZ14" s="644"/>
      <c r="CA14" s="644"/>
      <c r="CB14" s="664"/>
      <c r="CD14" s="608" t="s">
        <v>63</v>
      </c>
      <c r="CE14" s="416"/>
      <c r="CF14" s="416"/>
      <c r="CG14" s="416"/>
      <c r="CH14" s="416"/>
      <c r="CI14" s="416"/>
      <c r="CJ14" s="416"/>
      <c r="CK14" s="416"/>
      <c r="CL14" s="416"/>
      <c r="CM14" s="416"/>
      <c r="CN14" s="416"/>
      <c r="CO14" s="416"/>
      <c r="CP14" s="416"/>
      <c r="CQ14" s="609"/>
      <c r="CR14" s="610">
        <v>343450</v>
      </c>
      <c r="CS14" s="369"/>
      <c r="CT14" s="369"/>
      <c r="CU14" s="369"/>
      <c r="CV14" s="369"/>
      <c r="CW14" s="369"/>
      <c r="CX14" s="369"/>
      <c r="CY14" s="623"/>
      <c r="CZ14" s="643">
        <v>2.6</v>
      </c>
      <c r="DA14" s="643"/>
      <c r="DB14" s="643"/>
      <c r="DC14" s="643"/>
      <c r="DD14" s="616">
        <v>63890</v>
      </c>
      <c r="DE14" s="369"/>
      <c r="DF14" s="369"/>
      <c r="DG14" s="369"/>
      <c r="DH14" s="369"/>
      <c r="DI14" s="369"/>
      <c r="DJ14" s="369"/>
      <c r="DK14" s="369"/>
      <c r="DL14" s="369"/>
      <c r="DM14" s="369"/>
      <c r="DN14" s="369"/>
      <c r="DO14" s="369"/>
      <c r="DP14" s="623"/>
      <c r="DQ14" s="616">
        <v>282107</v>
      </c>
      <c r="DR14" s="369"/>
      <c r="DS14" s="369"/>
      <c r="DT14" s="369"/>
      <c r="DU14" s="369"/>
      <c r="DV14" s="369"/>
      <c r="DW14" s="369"/>
      <c r="DX14" s="369"/>
      <c r="DY14" s="369"/>
      <c r="DZ14" s="369"/>
      <c r="EA14" s="369"/>
      <c r="EB14" s="369"/>
      <c r="EC14" s="641"/>
    </row>
    <row r="15" spans="2:143" ht="11.25" customHeight="1" x14ac:dyDescent="0.2">
      <c r="B15" s="608" t="s">
        <v>323</v>
      </c>
      <c r="C15" s="416"/>
      <c r="D15" s="416"/>
      <c r="E15" s="416"/>
      <c r="F15" s="416"/>
      <c r="G15" s="416"/>
      <c r="H15" s="416"/>
      <c r="I15" s="416"/>
      <c r="J15" s="416"/>
      <c r="K15" s="416"/>
      <c r="L15" s="416"/>
      <c r="M15" s="416"/>
      <c r="N15" s="416"/>
      <c r="O15" s="416"/>
      <c r="P15" s="416"/>
      <c r="Q15" s="609"/>
      <c r="R15" s="610" t="s">
        <v>202</v>
      </c>
      <c r="S15" s="369"/>
      <c r="T15" s="369"/>
      <c r="U15" s="369"/>
      <c r="V15" s="369"/>
      <c r="W15" s="369"/>
      <c r="X15" s="369"/>
      <c r="Y15" s="623"/>
      <c r="Z15" s="643" t="s">
        <v>202</v>
      </c>
      <c r="AA15" s="643"/>
      <c r="AB15" s="643"/>
      <c r="AC15" s="643"/>
      <c r="AD15" s="644" t="s">
        <v>202</v>
      </c>
      <c r="AE15" s="644"/>
      <c r="AF15" s="644"/>
      <c r="AG15" s="644"/>
      <c r="AH15" s="644"/>
      <c r="AI15" s="644"/>
      <c r="AJ15" s="644"/>
      <c r="AK15" s="644"/>
      <c r="AL15" s="613" t="s">
        <v>202</v>
      </c>
      <c r="AM15" s="357"/>
      <c r="AN15" s="357"/>
      <c r="AO15" s="645"/>
      <c r="AP15" s="608" t="s">
        <v>354</v>
      </c>
      <c r="AQ15" s="416"/>
      <c r="AR15" s="416"/>
      <c r="AS15" s="416"/>
      <c r="AT15" s="416"/>
      <c r="AU15" s="416"/>
      <c r="AV15" s="416"/>
      <c r="AW15" s="416"/>
      <c r="AX15" s="416"/>
      <c r="AY15" s="416"/>
      <c r="AZ15" s="416"/>
      <c r="BA15" s="416"/>
      <c r="BB15" s="416"/>
      <c r="BC15" s="416"/>
      <c r="BD15" s="416"/>
      <c r="BE15" s="416"/>
      <c r="BF15" s="609"/>
      <c r="BG15" s="610">
        <v>75580</v>
      </c>
      <c r="BH15" s="369"/>
      <c r="BI15" s="369"/>
      <c r="BJ15" s="369"/>
      <c r="BK15" s="369"/>
      <c r="BL15" s="369"/>
      <c r="BM15" s="369"/>
      <c r="BN15" s="623"/>
      <c r="BO15" s="643">
        <v>5.2</v>
      </c>
      <c r="BP15" s="643"/>
      <c r="BQ15" s="643"/>
      <c r="BR15" s="643"/>
      <c r="BS15" s="644" t="s">
        <v>202</v>
      </c>
      <c r="BT15" s="644"/>
      <c r="BU15" s="644"/>
      <c r="BV15" s="644"/>
      <c r="BW15" s="644"/>
      <c r="BX15" s="644"/>
      <c r="BY15" s="644"/>
      <c r="BZ15" s="644"/>
      <c r="CA15" s="644"/>
      <c r="CB15" s="664"/>
      <c r="CD15" s="608" t="s">
        <v>166</v>
      </c>
      <c r="CE15" s="416"/>
      <c r="CF15" s="416"/>
      <c r="CG15" s="416"/>
      <c r="CH15" s="416"/>
      <c r="CI15" s="416"/>
      <c r="CJ15" s="416"/>
      <c r="CK15" s="416"/>
      <c r="CL15" s="416"/>
      <c r="CM15" s="416"/>
      <c r="CN15" s="416"/>
      <c r="CO15" s="416"/>
      <c r="CP15" s="416"/>
      <c r="CQ15" s="609"/>
      <c r="CR15" s="610">
        <v>814260</v>
      </c>
      <c r="CS15" s="369"/>
      <c r="CT15" s="369"/>
      <c r="CU15" s="369"/>
      <c r="CV15" s="369"/>
      <c r="CW15" s="369"/>
      <c r="CX15" s="369"/>
      <c r="CY15" s="623"/>
      <c r="CZ15" s="643">
        <v>6.2</v>
      </c>
      <c r="DA15" s="643"/>
      <c r="DB15" s="643"/>
      <c r="DC15" s="643"/>
      <c r="DD15" s="616">
        <v>217960</v>
      </c>
      <c r="DE15" s="369"/>
      <c r="DF15" s="369"/>
      <c r="DG15" s="369"/>
      <c r="DH15" s="369"/>
      <c r="DI15" s="369"/>
      <c r="DJ15" s="369"/>
      <c r="DK15" s="369"/>
      <c r="DL15" s="369"/>
      <c r="DM15" s="369"/>
      <c r="DN15" s="369"/>
      <c r="DO15" s="369"/>
      <c r="DP15" s="623"/>
      <c r="DQ15" s="616">
        <v>394381</v>
      </c>
      <c r="DR15" s="369"/>
      <c r="DS15" s="369"/>
      <c r="DT15" s="369"/>
      <c r="DU15" s="369"/>
      <c r="DV15" s="369"/>
      <c r="DW15" s="369"/>
      <c r="DX15" s="369"/>
      <c r="DY15" s="369"/>
      <c r="DZ15" s="369"/>
      <c r="EA15" s="369"/>
      <c r="EB15" s="369"/>
      <c r="EC15" s="641"/>
    </row>
    <row r="16" spans="2:143" ht="11.25" customHeight="1" x14ac:dyDescent="0.2">
      <c r="B16" s="608" t="s">
        <v>355</v>
      </c>
      <c r="C16" s="416"/>
      <c r="D16" s="416"/>
      <c r="E16" s="416"/>
      <c r="F16" s="416"/>
      <c r="G16" s="416"/>
      <c r="H16" s="416"/>
      <c r="I16" s="416"/>
      <c r="J16" s="416"/>
      <c r="K16" s="416"/>
      <c r="L16" s="416"/>
      <c r="M16" s="416"/>
      <c r="N16" s="416"/>
      <c r="O16" s="416"/>
      <c r="P16" s="416"/>
      <c r="Q16" s="609"/>
      <c r="R16" s="610">
        <v>5741</v>
      </c>
      <c r="S16" s="369"/>
      <c r="T16" s="369"/>
      <c r="U16" s="369"/>
      <c r="V16" s="369"/>
      <c r="W16" s="369"/>
      <c r="X16" s="369"/>
      <c r="Y16" s="623"/>
      <c r="Z16" s="643">
        <v>0</v>
      </c>
      <c r="AA16" s="643"/>
      <c r="AB16" s="643"/>
      <c r="AC16" s="643"/>
      <c r="AD16" s="644">
        <v>5741</v>
      </c>
      <c r="AE16" s="644"/>
      <c r="AF16" s="644"/>
      <c r="AG16" s="644"/>
      <c r="AH16" s="644"/>
      <c r="AI16" s="644"/>
      <c r="AJ16" s="644"/>
      <c r="AK16" s="644"/>
      <c r="AL16" s="613">
        <v>0.1</v>
      </c>
      <c r="AM16" s="357"/>
      <c r="AN16" s="357"/>
      <c r="AO16" s="645"/>
      <c r="AP16" s="608" t="s">
        <v>356</v>
      </c>
      <c r="AQ16" s="416"/>
      <c r="AR16" s="416"/>
      <c r="AS16" s="416"/>
      <c r="AT16" s="416"/>
      <c r="AU16" s="416"/>
      <c r="AV16" s="416"/>
      <c r="AW16" s="416"/>
      <c r="AX16" s="416"/>
      <c r="AY16" s="416"/>
      <c r="AZ16" s="416"/>
      <c r="BA16" s="416"/>
      <c r="BB16" s="416"/>
      <c r="BC16" s="416"/>
      <c r="BD16" s="416"/>
      <c r="BE16" s="416"/>
      <c r="BF16" s="609"/>
      <c r="BG16" s="610" t="s">
        <v>202</v>
      </c>
      <c r="BH16" s="369"/>
      <c r="BI16" s="369"/>
      <c r="BJ16" s="369"/>
      <c r="BK16" s="369"/>
      <c r="BL16" s="369"/>
      <c r="BM16" s="369"/>
      <c r="BN16" s="623"/>
      <c r="BO16" s="643" t="s">
        <v>202</v>
      </c>
      <c r="BP16" s="643"/>
      <c r="BQ16" s="643"/>
      <c r="BR16" s="643"/>
      <c r="BS16" s="644" t="s">
        <v>202</v>
      </c>
      <c r="BT16" s="644"/>
      <c r="BU16" s="644"/>
      <c r="BV16" s="644"/>
      <c r="BW16" s="644"/>
      <c r="BX16" s="644"/>
      <c r="BY16" s="644"/>
      <c r="BZ16" s="644"/>
      <c r="CA16" s="644"/>
      <c r="CB16" s="664"/>
      <c r="CD16" s="608" t="s">
        <v>357</v>
      </c>
      <c r="CE16" s="416"/>
      <c r="CF16" s="416"/>
      <c r="CG16" s="416"/>
      <c r="CH16" s="416"/>
      <c r="CI16" s="416"/>
      <c r="CJ16" s="416"/>
      <c r="CK16" s="416"/>
      <c r="CL16" s="416"/>
      <c r="CM16" s="416"/>
      <c r="CN16" s="416"/>
      <c r="CO16" s="416"/>
      <c r="CP16" s="416"/>
      <c r="CQ16" s="609"/>
      <c r="CR16" s="610">
        <v>79616</v>
      </c>
      <c r="CS16" s="369"/>
      <c r="CT16" s="369"/>
      <c r="CU16" s="369"/>
      <c r="CV16" s="369"/>
      <c r="CW16" s="369"/>
      <c r="CX16" s="369"/>
      <c r="CY16" s="623"/>
      <c r="CZ16" s="643">
        <v>0.6</v>
      </c>
      <c r="DA16" s="643"/>
      <c r="DB16" s="643"/>
      <c r="DC16" s="643"/>
      <c r="DD16" s="616" t="s">
        <v>202</v>
      </c>
      <c r="DE16" s="369"/>
      <c r="DF16" s="369"/>
      <c r="DG16" s="369"/>
      <c r="DH16" s="369"/>
      <c r="DI16" s="369"/>
      <c r="DJ16" s="369"/>
      <c r="DK16" s="369"/>
      <c r="DL16" s="369"/>
      <c r="DM16" s="369"/>
      <c r="DN16" s="369"/>
      <c r="DO16" s="369"/>
      <c r="DP16" s="623"/>
      <c r="DQ16" s="616">
        <v>49095</v>
      </c>
      <c r="DR16" s="369"/>
      <c r="DS16" s="369"/>
      <c r="DT16" s="369"/>
      <c r="DU16" s="369"/>
      <c r="DV16" s="369"/>
      <c r="DW16" s="369"/>
      <c r="DX16" s="369"/>
      <c r="DY16" s="369"/>
      <c r="DZ16" s="369"/>
      <c r="EA16" s="369"/>
      <c r="EB16" s="369"/>
      <c r="EC16" s="641"/>
    </row>
    <row r="17" spans="2:133" ht="11.25" customHeight="1" x14ac:dyDescent="0.2">
      <c r="B17" s="608" t="s">
        <v>358</v>
      </c>
      <c r="C17" s="416"/>
      <c r="D17" s="416"/>
      <c r="E17" s="416"/>
      <c r="F17" s="416"/>
      <c r="G17" s="416"/>
      <c r="H17" s="416"/>
      <c r="I17" s="416"/>
      <c r="J17" s="416"/>
      <c r="K17" s="416"/>
      <c r="L17" s="416"/>
      <c r="M17" s="416"/>
      <c r="N17" s="416"/>
      <c r="O17" s="416"/>
      <c r="P17" s="416"/>
      <c r="Q17" s="609"/>
      <c r="R17" s="610">
        <v>17231</v>
      </c>
      <c r="S17" s="369"/>
      <c r="T17" s="369"/>
      <c r="U17" s="369"/>
      <c r="V17" s="369"/>
      <c r="W17" s="369"/>
      <c r="X17" s="369"/>
      <c r="Y17" s="623"/>
      <c r="Z17" s="643">
        <v>0.1</v>
      </c>
      <c r="AA17" s="643"/>
      <c r="AB17" s="643"/>
      <c r="AC17" s="643"/>
      <c r="AD17" s="644">
        <v>17231</v>
      </c>
      <c r="AE17" s="644"/>
      <c r="AF17" s="644"/>
      <c r="AG17" s="644"/>
      <c r="AH17" s="644"/>
      <c r="AI17" s="644"/>
      <c r="AJ17" s="644"/>
      <c r="AK17" s="644"/>
      <c r="AL17" s="613">
        <v>0.4</v>
      </c>
      <c r="AM17" s="357"/>
      <c r="AN17" s="357"/>
      <c r="AO17" s="645"/>
      <c r="AP17" s="608" t="s">
        <v>359</v>
      </c>
      <c r="AQ17" s="416"/>
      <c r="AR17" s="416"/>
      <c r="AS17" s="416"/>
      <c r="AT17" s="416"/>
      <c r="AU17" s="416"/>
      <c r="AV17" s="416"/>
      <c r="AW17" s="416"/>
      <c r="AX17" s="416"/>
      <c r="AY17" s="416"/>
      <c r="AZ17" s="416"/>
      <c r="BA17" s="416"/>
      <c r="BB17" s="416"/>
      <c r="BC17" s="416"/>
      <c r="BD17" s="416"/>
      <c r="BE17" s="416"/>
      <c r="BF17" s="609"/>
      <c r="BG17" s="610" t="s">
        <v>202</v>
      </c>
      <c r="BH17" s="369"/>
      <c r="BI17" s="369"/>
      <c r="BJ17" s="369"/>
      <c r="BK17" s="369"/>
      <c r="BL17" s="369"/>
      <c r="BM17" s="369"/>
      <c r="BN17" s="623"/>
      <c r="BO17" s="643" t="s">
        <v>202</v>
      </c>
      <c r="BP17" s="643"/>
      <c r="BQ17" s="643"/>
      <c r="BR17" s="643"/>
      <c r="BS17" s="644" t="s">
        <v>202</v>
      </c>
      <c r="BT17" s="644"/>
      <c r="BU17" s="644"/>
      <c r="BV17" s="644"/>
      <c r="BW17" s="644"/>
      <c r="BX17" s="644"/>
      <c r="BY17" s="644"/>
      <c r="BZ17" s="644"/>
      <c r="CA17" s="644"/>
      <c r="CB17" s="664"/>
      <c r="CD17" s="608" t="s">
        <v>361</v>
      </c>
      <c r="CE17" s="416"/>
      <c r="CF17" s="416"/>
      <c r="CG17" s="416"/>
      <c r="CH17" s="416"/>
      <c r="CI17" s="416"/>
      <c r="CJ17" s="416"/>
      <c r="CK17" s="416"/>
      <c r="CL17" s="416"/>
      <c r="CM17" s="416"/>
      <c r="CN17" s="416"/>
      <c r="CO17" s="416"/>
      <c r="CP17" s="416"/>
      <c r="CQ17" s="609"/>
      <c r="CR17" s="610">
        <v>770131</v>
      </c>
      <c r="CS17" s="369"/>
      <c r="CT17" s="369"/>
      <c r="CU17" s="369"/>
      <c r="CV17" s="369"/>
      <c r="CW17" s="369"/>
      <c r="CX17" s="369"/>
      <c r="CY17" s="623"/>
      <c r="CZ17" s="643">
        <v>5.8</v>
      </c>
      <c r="DA17" s="643"/>
      <c r="DB17" s="643"/>
      <c r="DC17" s="643"/>
      <c r="DD17" s="616" t="s">
        <v>202</v>
      </c>
      <c r="DE17" s="369"/>
      <c r="DF17" s="369"/>
      <c r="DG17" s="369"/>
      <c r="DH17" s="369"/>
      <c r="DI17" s="369"/>
      <c r="DJ17" s="369"/>
      <c r="DK17" s="369"/>
      <c r="DL17" s="369"/>
      <c r="DM17" s="369"/>
      <c r="DN17" s="369"/>
      <c r="DO17" s="369"/>
      <c r="DP17" s="623"/>
      <c r="DQ17" s="616">
        <v>770131</v>
      </c>
      <c r="DR17" s="369"/>
      <c r="DS17" s="369"/>
      <c r="DT17" s="369"/>
      <c r="DU17" s="369"/>
      <c r="DV17" s="369"/>
      <c r="DW17" s="369"/>
      <c r="DX17" s="369"/>
      <c r="DY17" s="369"/>
      <c r="DZ17" s="369"/>
      <c r="EA17" s="369"/>
      <c r="EB17" s="369"/>
      <c r="EC17" s="641"/>
    </row>
    <row r="18" spans="2:133" ht="11.25" customHeight="1" x14ac:dyDescent="0.2">
      <c r="B18" s="608" t="s">
        <v>362</v>
      </c>
      <c r="C18" s="416"/>
      <c r="D18" s="416"/>
      <c r="E18" s="416"/>
      <c r="F18" s="416"/>
      <c r="G18" s="416"/>
      <c r="H18" s="416"/>
      <c r="I18" s="416"/>
      <c r="J18" s="416"/>
      <c r="K18" s="416"/>
      <c r="L18" s="416"/>
      <c r="M18" s="416"/>
      <c r="N18" s="416"/>
      <c r="O18" s="416"/>
      <c r="P18" s="416"/>
      <c r="Q18" s="609"/>
      <c r="R18" s="610">
        <v>7995</v>
      </c>
      <c r="S18" s="369"/>
      <c r="T18" s="369"/>
      <c r="U18" s="369"/>
      <c r="V18" s="369"/>
      <c r="W18" s="369"/>
      <c r="X18" s="369"/>
      <c r="Y18" s="623"/>
      <c r="Z18" s="643">
        <v>0.1</v>
      </c>
      <c r="AA18" s="643"/>
      <c r="AB18" s="643"/>
      <c r="AC18" s="643"/>
      <c r="AD18" s="644">
        <v>7995</v>
      </c>
      <c r="AE18" s="644"/>
      <c r="AF18" s="644"/>
      <c r="AG18" s="644"/>
      <c r="AH18" s="644"/>
      <c r="AI18" s="644"/>
      <c r="AJ18" s="644"/>
      <c r="AK18" s="644"/>
      <c r="AL18" s="613">
        <v>0.2</v>
      </c>
      <c r="AM18" s="357"/>
      <c r="AN18" s="357"/>
      <c r="AO18" s="645"/>
      <c r="AP18" s="608" t="s">
        <v>100</v>
      </c>
      <c r="AQ18" s="416"/>
      <c r="AR18" s="416"/>
      <c r="AS18" s="416"/>
      <c r="AT18" s="416"/>
      <c r="AU18" s="416"/>
      <c r="AV18" s="416"/>
      <c r="AW18" s="416"/>
      <c r="AX18" s="416"/>
      <c r="AY18" s="416"/>
      <c r="AZ18" s="416"/>
      <c r="BA18" s="416"/>
      <c r="BB18" s="416"/>
      <c r="BC18" s="416"/>
      <c r="BD18" s="416"/>
      <c r="BE18" s="416"/>
      <c r="BF18" s="609"/>
      <c r="BG18" s="610" t="s">
        <v>202</v>
      </c>
      <c r="BH18" s="369"/>
      <c r="BI18" s="369"/>
      <c r="BJ18" s="369"/>
      <c r="BK18" s="369"/>
      <c r="BL18" s="369"/>
      <c r="BM18" s="369"/>
      <c r="BN18" s="623"/>
      <c r="BO18" s="643" t="s">
        <v>202</v>
      </c>
      <c r="BP18" s="643"/>
      <c r="BQ18" s="643"/>
      <c r="BR18" s="643"/>
      <c r="BS18" s="644" t="s">
        <v>202</v>
      </c>
      <c r="BT18" s="644"/>
      <c r="BU18" s="644"/>
      <c r="BV18" s="644"/>
      <c r="BW18" s="644"/>
      <c r="BX18" s="644"/>
      <c r="BY18" s="644"/>
      <c r="BZ18" s="644"/>
      <c r="CA18" s="644"/>
      <c r="CB18" s="664"/>
      <c r="CD18" s="608" t="s">
        <v>363</v>
      </c>
      <c r="CE18" s="416"/>
      <c r="CF18" s="416"/>
      <c r="CG18" s="416"/>
      <c r="CH18" s="416"/>
      <c r="CI18" s="416"/>
      <c r="CJ18" s="416"/>
      <c r="CK18" s="416"/>
      <c r="CL18" s="416"/>
      <c r="CM18" s="416"/>
      <c r="CN18" s="416"/>
      <c r="CO18" s="416"/>
      <c r="CP18" s="416"/>
      <c r="CQ18" s="609"/>
      <c r="CR18" s="610" t="s">
        <v>202</v>
      </c>
      <c r="CS18" s="369"/>
      <c r="CT18" s="369"/>
      <c r="CU18" s="369"/>
      <c r="CV18" s="369"/>
      <c r="CW18" s="369"/>
      <c r="CX18" s="369"/>
      <c r="CY18" s="623"/>
      <c r="CZ18" s="643" t="s">
        <v>202</v>
      </c>
      <c r="DA18" s="643"/>
      <c r="DB18" s="643"/>
      <c r="DC18" s="643"/>
      <c r="DD18" s="616" t="s">
        <v>202</v>
      </c>
      <c r="DE18" s="369"/>
      <c r="DF18" s="369"/>
      <c r="DG18" s="369"/>
      <c r="DH18" s="369"/>
      <c r="DI18" s="369"/>
      <c r="DJ18" s="369"/>
      <c r="DK18" s="369"/>
      <c r="DL18" s="369"/>
      <c r="DM18" s="369"/>
      <c r="DN18" s="369"/>
      <c r="DO18" s="369"/>
      <c r="DP18" s="623"/>
      <c r="DQ18" s="616" t="s">
        <v>202</v>
      </c>
      <c r="DR18" s="369"/>
      <c r="DS18" s="369"/>
      <c r="DT18" s="369"/>
      <c r="DU18" s="369"/>
      <c r="DV18" s="369"/>
      <c r="DW18" s="369"/>
      <c r="DX18" s="369"/>
      <c r="DY18" s="369"/>
      <c r="DZ18" s="369"/>
      <c r="EA18" s="369"/>
      <c r="EB18" s="369"/>
      <c r="EC18" s="641"/>
    </row>
    <row r="19" spans="2:133" ht="11.25" customHeight="1" x14ac:dyDescent="0.2">
      <c r="B19" s="608" t="s">
        <v>365</v>
      </c>
      <c r="C19" s="416"/>
      <c r="D19" s="416"/>
      <c r="E19" s="416"/>
      <c r="F19" s="416"/>
      <c r="G19" s="416"/>
      <c r="H19" s="416"/>
      <c r="I19" s="416"/>
      <c r="J19" s="416"/>
      <c r="K19" s="416"/>
      <c r="L19" s="416"/>
      <c r="M19" s="416"/>
      <c r="N19" s="416"/>
      <c r="O19" s="416"/>
      <c r="P19" s="416"/>
      <c r="Q19" s="609"/>
      <c r="R19" s="610">
        <v>7263</v>
      </c>
      <c r="S19" s="369"/>
      <c r="T19" s="369"/>
      <c r="U19" s="369"/>
      <c r="V19" s="369"/>
      <c r="W19" s="369"/>
      <c r="X19" s="369"/>
      <c r="Y19" s="623"/>
      <c r="Z19" s="643">
        <v>0.1</v>
      </c>
      <c r="AA19" s="643"/>
      <c r="AB19" s="643"/>
      <c r="AC19" s="643"/>
      <c r="AD19" s="644">
        <v>7263</v>
      </c>
      <c r="AE19" s="644"/>
      <c r="AF19" s="644"/>
      <c r="AG19" s="644"/>
      <c r="AH19" s="644"/>
      <c r="AI19" s="644"/>
      <c r="AJ19" s="644"/>
      <c r="AK19" s="644"/>
      <c r="AL19" s="613">
        <v>0.2</v>
      </c>
      <c r="AM19" s="357"/>
      <c r="AN19" s="357"/>
      <c r="AO19" s="645"/>
      <c r="AP19" s="608" t="s">
        <v>252</v>
      </c>
      <c r="AQ19" s="416"/>
      <c r="AR19" s="416"/>
      <c r="AS19" s="416"/>
      <c r="AT19" s="416"/>
      <c r="AU19" s="416"/>
      <c r="AV19" s="416"/>
      <c r="AW19" s="416"/>
      <c r="AX19" s="416"/>
      <c r="AY19" s="416"/>
      <c r="AZ19" s="416"/>
      <c r="BA19" s="416"/>
      <c r="BB19" s="416"/>
      <c r="BC19" s="416"/>
      <c r="BD19" s="416"/>
      <c r="BE19" s="416"/>
      <c r="BF19" s="609"/>
      <c r="BG19" s="610" t="s">
        <v>202</v>
      </c>
      <c r="BH19" s="369"/>
      <c r="BI19" s="369"/>
      <c r="BJ19" s="369"/>
      <c r="BK19" s="369"/>
      <c r="BL19" s="369"/>
      <c r="BM19" s="369"/>
      <c r="BN19" s="623"/>
      <c r="BO19" s="643" t="s">
        <v>202</v>
      </c>
      <c r="BP19" s="643"/>
      <c r="BQ19" s="643"/>
      <c r="BR19" s="643"/>
      <c r="BS19" s="644" t="s">
        <v>202</v>
      </c>
      <c r="BT19" s="644"/>
      <c r="BU19" s="644"/>
      <c r="BV19" s="644"/>
      <c r="BW19" s="644"/>
      <c r="BX19" s="644"/>
      <c r="BY19" s="644"/>
      <c r="BZ19" s="644"/>
      <c r="CA19" s="644"/>
      <c r="CB19" s="664"/>
      <c r="CD19" s="608" t="s">
        <v>367</v>
      </c>
      <c r="CE19" s="416"/>
      <c r="CF19" s="416"/>
      <c r="CG19" s="416"/>
      <c r="CH19" s="416"/>
      <c r="CI19" s="416"/>
      <c r="CJ19" s="416"/>
      <c r="CK19" s="416"/>
      <c r="CL19" s="416"/>
      <c r="CM19" s="416"/>
      <c r="CN19" s="416"/>
      <c r="CO19" s="416"/>
      <c r="CP19" s="416"/>
      <c r="CQ19" s="609"/>
      <c r="CR19" s="610" t="s">
        <v>202</v>
      </c>
      <c r="CS19" s="369"/>
      <c r="CT19" s="369"/>
      <c r="CU19" s="369"/>
      <c r="CV19" s="369"/>
      <c r="CW19" s="369"/>
      <c r="CX19" s="369"/>
      <c r="CY19" s="623"/>
      <c r="CZ19" s="643" t="s">
        <v>202</v>
      </c>
      <c r="DA19" s="643"/>
      <c r="DB19" s="643"/>
      <c r="DC19" s="643"/>
      <c r="DD19" s="616" t="s">
        <v>202</v>
      </c>
      <c r="DE19" s="369"/>
      <c r="DF19" s="369"/>
      <c r="DG19" s="369"/>
      <c r="DH19" s="369"/>
      <c r="DI19" s="369"/>
      <c r="DJ19" s="369"/>
      <c r="DK19" s="369"/>
      <c r="DL19" s="369"/>
      <c r="DM19" s="369"/>
      <c r="DN19" s="369"/>
      <c r="DO19" s="369"/>
      <c r="DP19" s="623"/>
      <c r="DQ19" s="616" t="s">
        <v>202</v>
      </c>
      <c r="DR19" s="369"/>
      <c r="DS19" s="369"/>
      <c r="DT19" s="369"/>
      <c r="DU19" s="369"/>
      <c r="DV19" s="369"/>
      <c r="DW19" s="369"/>
      <c r="DX19" s="369"/>
      <c r="DY19" s="369"/>
      <c r="DZ19" s="369"/>
      <c r="EA19" s="369"/>
      <c r="EB19" s="369"/>
      <c r="EC19" s="641"/>
    </row>
    <row r="20" spans="2:133" ht="11.25" customHeight="1" x14ac:dyDescent="0.2">
      <c r="B20" s="657" t="s">
        <v>368</v>
      </c>
      <c r="C20" s="658"/>
      <c r="D20" s="658"/>
      <c r="E20" s="658"/>
      <c r="F20" s="658"/>
      <c r="G20" s="658"/>
      <c r="H20" s="658"/>
      <c r="I20" s="658"/>
      <c r="J20" s="658"/>
      <c r="K20" s="658"/>
      <c r="L20" s="658"/>
      <c r="M20" s="658"/>
      <c r="N20" s="658"/>
      <c r="O20" s="658"/>
      <c r="P20" s="658"/>
      <c r="Q20" s="659"/>
      <c r="R20" s="610">
        <v>732</v>
      </c>
      <c r="S20" s="369"/>
      <c r="T20" s="369"/>
      <c r="U20" s="369"/>
      <c r="V20" s="369"/>
      <c r="W20" s="369"/>
      <c r="X20" s="369"/>
      <c r="Y20" s="623"/>
      <c r="Z20" s="643">
        <v>0</v>
      </c>
      <c r="AA20" s="643"/>
      <c r="AB20" s="643"/>
      <c r="AC20" s="643"/>
      <c r="AD20" s="644">
        <v>732</v>
      </c>
      <c r="AE20" s="644"/>
      <c r="AF20" s="644"/>
      <c r="AG20" s="644"/>
      <c r="AH20" s="644"/>
      <c r="AI20" s="644"/>
      <c r="AJ20" s="644"/>
      <c r="AK20" s="644"/>
      <c r="AL20" s="613">
        <v>0</v>
      </c>
      <c r="AM20" s="357"/>
      <c r="AN20" s="357"/>
      <c r="AO20" s="645"/>
      <c r="AP20" s="608" t="s">
        <v>369</v>
      </c>
      <c r="AQ20" s="416"/>
      <c r="AR20" s="416"/>
      <c r="AS20" s="416"/>
      <c r="AT20" s="416"/>
      <c r="AU20" s="416"/>
      <c r="AV20" s="416"/>
      <c r="AW20" s="416"/>
      <c r="AX20" s="416"/>
      <c r="AY20" s="416"/>
      <c r="AZ20" s="416"/>
      <c r="BA20" s="416"/>
      <c r="BB20" s="416"/>
      <c r="BC20" s="416"/>
      <c r="BD20" s="416"/>
      <c r="BE20" s="416"/>
      <c r="BF20" s="609"/>
      <c r="BG20" s="610" t="s">
        <v>202</v>
      </c>
      <c r="BH20" s="369"/>
      <c r="BI20" s="369"/>
      <c r="BJ20" s="369"/>
      <c r="BK20" s="369"/>
      <c r="BL20" s="369"/>
      <c r="BM20" s="369"/>
      <c r="BN20" s="623"/>
      <c r="BO20" s="643" t="s">
        <v>202</v>
      </c>
      <c r="BP20" s="643"/>
      <c r="BQ20" s="643"/>
      <c r="BR20" s="643"/>
      <c r="BS20" s="644" t="s">
        <v>202</v>
      </c>
      <c r="BT20" s="644"/>
      <c r="BU20" s="644"/>
      <c r="BV20" s="644"/>
      <c r="BW20" s="644"/>
      <c r="BX20" s="644"/>
      <c r="BY20" s="644"/>
      <c r="BZ20" s="644"/>
      <c r="CA20" s="644"/>
      <c r="CB20" s="664"/>
      <c r="CD20" s="608" t="s">
        <v>194</v>
      </c>
      <c r="CE20" s="416"/>
      <c r="CF20" s="416"/>
      <c r="CG20" s="416"/>
      <c r="CH20" s="416"/>
      <c r="CI20" s="416"/>
      <c r="CJ20" s="416"/>
      <c r="CK20" s="416"/>
      <c r="CL20" s="416"/>
      <c r="CM20" s="416"/>
      <c r="CN20" s="416"/>
      <c r="CO20" s="416"/>
      <c r="CP20" s="416"/>
      <c r="CQ20" s="609"/>
      <c r="CR20" s="610">
        <v>13211212</v>
      </c>
      <c r="CS20" s="369"/>
      <c r="CT20" s="369"/>
      <c r="CU20" s="369"/>
      <c r="CV20" s="369"/>
      <c r="CW20" s="369"/>
      <c r="CX20" s="369"/>
      <c r="CY20" s="623"/>
      <c r="CZ20" s="643">
        <v>100</v>
      </c>
      <c r="DA20" s="643"/>
      <c r="DB20" s="643"/>
      <c r="DC20" s="643"/>
      <c r="DD20" s="616">
        <v>1307121</v>
      </c>
      <c r="DE20" s="369"/>
      <c r="DF20" s="369"/>
      <c r="DG20" s="369"/>
      <c r="DH20" s="369"/>
      <c r="DI20" s="369"/>
      <c r="DJ20" s="369"/>
      <c r="DK20" s="369"/>
      <c r="DL20" s="369"/>
      <c r="DM20" s="369"/>
      <c r="DN20" s="369"/>
      <c r="DO20" s="369"/>
      <c r="DP20" s="623"/>
      <c r="DQ20" s="616">
        <v>5365857</v>
      </c>
      <c r="DR20" s="369"/>
      <c r="DS20" s="369"/>
      <c r="DT20" s="369"/>
      <c r="DU20" s="369"/>
      <c r="DV20" s="369"/>
      <c r="DW20" s="369"/>
      <c r="DX20" s="369"/>
      <c r="DY20" s="369"/>
      <c r="DZ20" s="369"/>
      <c r="EA20" s="369"/>
      <c r="EB20" s="369"/>
      <c r="EC20" s="641"/>
    </row>
    <row r="21" spans="2:133" ht="11.25" customHeight="1" x14ac:dyDescent="0.2">
      <c r="B21" s="608" t="s">
        <v>344</v>
      </c>
      <c r="C21" s="416"/>
      <c r="D21" s="416"/>
      <c r="E21" s="416"/>
      <c r="F21" s="416"/>
      <c r="G21" s="416"/>
      <c r="H21" s="416"/>
      <c r="I21" s="416"/>
      <c r="J21" s="416"/>
      <c r="K21" s="416"/>
      <c r="L21" s="416"/>
      <c r="M21" s="416"/>
      <c r="N21" s="416"/>
      <c r="O21" s="416"/>
      <c r="P21" s="416"/>
      <c r="Q21" s="609"/>
      <c r="R21" s="610">
        <v>2939111</v>
      </c>
      <c r="S21" s="369"/>
      <c r="T21" s="369"/>
      <c r="U21" s="369"/>
      <c r="V21" s="369"/>
      <c r="W21" s="369"/>
      <c r="X21" s="369"/>
      <c r="Y21" s="623"/>
      <c r="Z21" s="643">
        <v>21.5</v>
      </c>
      <c r="AA21" s="643"/>
      <c r="AB21" s="643"/>
      <c r="AC21" s="643"/>
      <c r="AD21" s="644">
        <v>2722017</v>
      </c>
      <c r="AE21" s="644"/>
      <c r="AF21" s="644"/>
      <c r="AG21" s="644"/>
      <c r="AH21" s="644"/>
      <c r="AI21" s="644"/>
      <c r="AJ21" s="644"/>
      <c r="AK21" s="644"/>
      <c r="AL21" s="613">
        <v>58.7</v>
      </c>
      <c r="AM21" s="357"/>
      <c r="AN21" s="357"/>
      <c r="AO21" s="645"/>
      <c r="AP21" s="608" t="s">
        <v>371</v>
      </c>
      <c r="AQ21" s="667"/>
      <c r="AR21" s="667"/>
      <c r="AS21" s="667"/>
      <c r="AT21" s="667"/>
      <c r="AU21" s="667"/>
      <c r="AV21" s="667"/>
      <c r="AW21" s="667"/>
      <c r="AX21" s="667"/>
      <c r="AY21" s="667"/>
      <c r="AZ21" s="667"/>
      <c r="BA21" s="667"/>
      <c r="BB21" s="667"/>
      <c r="BC21" s="667"/>
      <c r="BD21" s="667"/>
      <c r="BE21" s="667"/>
      <c r="BF21" s="668"/>
      <c r="BG21" s="610" t="s">
        <v>202</v>
      </c>
      <c r="BH21" s="369"/>
      <c r="BI21" s="369"/>
      <c r="BJ21" s="369"/>
      <c r="BK21" s="369"/>
      <c r="BL21" s="369"/>
      <c r="BM21" s="369"/>
      <c r="BN21" s="623"/>
      <c r="BO21" s="643" t="s">
        <v>202</v>
      </c>
      <c r="BP21" s="643"/>
      <c r="BQ21" s="643"/>
      <c r="BR21" s="643"/>
      <c r="BS21" s="644" t="s">
        <v>202</v>
      </c>
      <c r="BT21" s="644"/>
      <c r="BU21" s="644"/>
      <c r="BV21" s="644"/>
      <c r="BW21" s="644"/>
      <c r="BX21" s="644"/>
      <c r="BY21" s="644"/>
      <c r="BZ21" s="644"/>
      <c r="CA21" s="644"/>
      <c r="CB21" s="664"/>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2">
      <c r="B22" s="608" t="s">
        <v>298</v>
      </c>
      <c r="C22" s="416"/>
      <c r="D22" s="416"/>
      <c r="E22" s="416"/>
      <c r="F22" s="416"/>
      <c r="G22" s="416"/>
      <c r="H22" s="416"/>
      <c r="I22" s="416"/>
      <c r="J22" s="416"/>
      <c r="K22" s="416"/>
      <c r="L22" s="416"/>
      <c r="M22" s="416"/>
      <c r="N22" s="416"/>
      <c r="O22" s="416"/>
      <c r="P22" s="416"/>
      <c r="Q22" s="609"/>
      <c r="R22" s="610">
        <v>2722017</v>
      </c>
      <c r="S22" s="369"/>
      <c r="T22" s="369"/>
      <c r="U22" s="369"/>
      <c r="V22" s="369"/>
      <c r="W22" s="369"/>
      <c r="X22" s="369"/>
      <c r="Y22" s="623"/>
      <c r="Z22" s="643">
        <v>19.899999999999999</v>
      </c>
      <c r="AA22" s="643"/>
      <c r="AB22" s="643"/>
      <c r="AC22" s="643"/>
      <c r="AD22" s="644">
        <v>2722017</v>
      </c>
      <c r="AE22" s="644"/>
      <c r="AF22" s="644"/>
      <c r="AG22" s="644"/>
      <c r="AH22" s="644"/>
      <c r="AI22" s="644"/>
      <c r="AJ22" s="644"/>
      <c r="AK22" s="644"/>
      <c r="AL22" s="613">
        <v>58.7</v>
      </c>
      <c r="AM22" s="357"/>
      <c r="AN22" s="357"/>
      <c r="AO22" s="645"/>
      <c r="AP22" s="608" t="s">
        <v>146</v>
      </c>
      <c r="AQ22" s="667"/>
      <c r="AR22" s="667"/>
      <c r="AS22" s="667"/>
      <c r="AT22" s="667"/>
      <c r="AU22" s="667"/>
      <c r="AV22" s="667"/>
      <c r="AW22" s="667"/>
      <c r="AX22" s="667"/>
      <c r="AY22" s="667"/>
      <c r="AZ22" s="667"/>
      <c r="BA22" s="667"/>
      <c r="BB22" s="667"/>
      <c r="BC22" s="667"/>
      <c r="BD22" s="667"/>
      <c r="BE22" s="667"/>
      <c r="BF22" s="668"/>
      <c r="BG22" s="610" t="s">
        <v>202</v>
      </c>
      <c r="BH22" s="369"/>
      <c r="BI22" s="369"/>
      <c r="BJ22" s="369"/>
      <c r="BK22" s="369"/>
      <c r="BL22" s="369"/>
      <c r="BM22" s="369"/>
      <c r="BN22" s="623"/>
      <c r="BO22" s="643" t="s">
        <v>202</v>
      </c>
      <c r="BP22" s="643"/>
      <c r="BQ22" s="643"/>
      <c r="BR22" s="643"/>
      <c r="BS22" s="644" t="s">
        <v>202</v>
      </c>
      <c r="BT22" s="644"/>
      <c r="BU22" s="644"/>
      <c r="BV22" s="644"/>
      <c r="BW22" s="644"/>
      <c r="BX22" s="644"/>
      <c r="BY22" s="644"/>
      <c r="BZ22" s="644"/>
      <c r="CA22" s="644"/>
      <c r="CB22" s="664"/>
      <c r="CD22" s="523" t="s">
        <v>372</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2">
      <c r="B23" s="608" t="s">
        <v>295</v>
      </c>
      <c r="C23" s="416"/>
      <c r="D23" s="416"/>
      <c r="E23" s="416"/>
      <c r="F23" s="416"/>
      <c r="G23" s="416"/>
      <c r="H23" s="416"/>
      <c r="I23" s="416"/>
      <c r="J23" s="416"/>
      <c r="K23" s="416"/>
      <c r="L23" s="416"/>
      <c r="M23" s="416"/>
      <c r="N23" s="416"/>
      <c r="O23" s="416"/>
      <c r="P23" s="416"/>
      <c r="Q23" s="609"/>
      <c r="R23" s="610">
        <v>217094</v>
      </c>
      <c r="S23" s="369"/>
      <c r="T23" s="369"/>
      <c r="U23" s="369"/>
      <c r="V23" s="369"/>
      <c r="W23" s="369"/>
      <c r="X23" s="369"/>
      <c r="Y23" s="623"/>
      <c r="Z23" s="643">
        <v>1.6</v>
      </c>
      <c r="AA23" s="643"/>
      <c r="AB23" s="643"/>
      <c r="AC23" s="643"/>
      <c r="AD23" s="644" t="s">
        <v>202</v>
      </c>
      <c r="AE23" s="644"/>
      <c r="AF23" s="644"/>
      <c r="AG23" s="644"/>
      <c r="AH23" s="644"/>
      <c r="AI23" s="644"/>
      <c r="AJ23" s="644"/>
      <c r="AK23" s="644"/>
      <c r="AL23" s="613" t="s">
        <v>202</v>
      </c>
      <c r="AM23" s="357"/>
      <c r="AN23" s="357"/>
      <c r="AO23" s="645"/>
      <c r="AP23" s="608" t="s">
        <v>121</v>
      </c>
      <c r="AQ23" s="667"/>
      <c r="AR23" s="667"/>
      <c r="AS23" s="667"/>
      <c r="AT23" s="667"/>
      <c r="AU23" s="667"/>
      <c r="AV23" s="667"/>
      <c r="AW23" s="667"/>
      <c r="AX23" s="667"/>
      <c r="AY23" s="667"/>
      <c r="AZ23" s="667"/>
      <c r="BA23" s="667"/>
      <c r="BB23" s="667"/>
      <c r="BC23" s="667"/>
      <c r="BD23" s="667"/>
      <c r="BE23" s="667"/>
      <c r="BF23" s="668"/>
      <c r="BG23" s="610" t="s">
        <v>202</v>
      </c>
      <c r="BH23" s="369"/>
      <c r="BI23" s="369"/>
      <c r="BJ23" s="369"/>
      <c r="BK23" s="369"/>
      <c r="BL23" s="369"/>
      <c r="BM23" s="369"/>
      <c r="BN23" s="623"/>
      <c r="BO23" s="643" t="s">
        <v>202</v>
      </c>
      <c r="BP23" s="643"/>
      <c r="BQ23" s="643"/>
      <c r="BR23" s="643"/>
      <c r="BS23" s="644" t="s">
        <v>202</v>
      </c>
      <c r="BT23" s="644"/>
      <c r="BU23" s="644"/>
      <c r="BV23" s="644"/>
      <c r="BW23" s="644"/>
      <c r="BX23" s="644"/>
      <c r="BY23" s="644"/>
      <c r="BZ23" s="644"/>
      <c r="CA23" s="644"/>
      <c r="CB23" s="664"/>
      <c r="CD23" s="523" t="s">
        <v>318</v>
      </c>
      <c r="CE23" s="524"/>
      <c r="CF23" s="524"/>
      <c r="CG23" s="524"/>
      <c r="CH23" s="524"/>
      <c r="CI23" s="524"/>
      <c r="CJ23" s="524"/>
      <c r="CK23" s="524"/>
      <c r="CL23" s="524"/>
      <c r="CM23" s="524"/>
      <c r="CN23" s="524"/>
      <c r="CO23" s="524"/>
      <c r="CP23" s="524"/>
      <c r="CQ23" s="566"/>
      <c r="CR23" s="523" t="s">
        <v>373</v>
      </c>
      <c r="CS23" s="524"/>
      <c r="CT23" s="524"/>
      <c r="CU23" s="524"/>
      <c r="CV23" s="524"/>
      <c r="CW23" s="524"/>
      <c r="CX23" s="524"/>
      <c r="CY23" s="566"/>
      <c r="CZ23" s="523" t="s">
        <v>377</v>
      </c>
      <c r="DA23" s="524"/>
      <c r="DB23" s="524"/>
      <c r="DC23" s="566"/>
      <c r="DD23" s="523" t="s">
        <v>302</v>
      </c>
      <c r="DE23" s="524"/>
      <c r="DF23" s="524"/>
      <c r="DG23" s="524"/>
      <c r="DH23" s="524"/>
      <c r="DI23" s="524"/>
      <c r="DJ23" s="524"/>
      <c r="DK23" s="566"/>
      <c r="DL23" s="669" t="s">
        <v>379</v>
      </c>
      <c r="DM23" s="670"/>
      <c r="DN23" s="670"/>
      <c r="DO23" s="670"/>
      <c r="DP23" s="670"/>
      <c r="DQ23" s="670"/>
      <c r="DR23" s="670"/>
      <c r="DS23" s="670"/>
      <c r="DT23" s="670"/>
      <c r="DU23" s="670"/>
      <c r="DV23" s="671"/>
      <c r="DW23" s="523" t="s">
        <v>380</v>
      </c>
      <c r="DX23" s="524"/>
      <c r="DY23" s="524"/>
      <c r="DZ23" s="524"/>
      <c r="EA23" s="524"/>
      <c r="EB23" s="524"/>
      <c r="EC23" s="566"/>
    </row>
    <row r="24" spans="2:133" ht="11.25" customHeight="1" x14ac:dyDescent="0.2">
      <c r="B24" s="608" t="s">
        <v>381</v>
      </c>
      <c r="C24" s="416"/>
      <c r="D24" s="416"/>
      <c r="E24" s="416"/>
      <c r="F24" s="416"/>
      <c r="G24" s="416"/>
      <c r="H24" s="416"/>
      <c r="I24" s="416"/>
      <c r="J24" s="416"/>
      <c r="K24" s="416"/>
      <c r="L24" s="416"/>
      <c r="M24" s="416"/>
      <c r="N24" s="416"/>
      <c r="O24" s="416"/>
      <c r="P24" s="416"/>
      <c r="Q24" s="609"/>
      <c r="R24" s="610" t="s">
        <v>202</v>
      </c>
      <c r="S24" s="369"/>
      <c r="T24" s="369"/>
      <c r="U24" s="369"/>
      <c r="V24" s="369"/>
      <c r="W24" s="369"/>
      <c r="X24" s="369"/>
      <c r="Y24" s="623"/>
      <c r="Z24" s="643" t="s">
        <v>202</v>
      </c>
      <c r="AA24" s="643"/>
      <c r="AB24" s="643"/>
      <c r="AC24" s="643"/>
      <c r="AD24" s="644" t="s">
        <v>202</v>
      </c>
      <c r="AE24" s="644"/>
      <c r="AF24" s="644"/>
      <c r="AG24" s="644"/>
      <c r="AH24" s="644"/>
      <c r="AI24" s="644"/>
      <c r="AJ24" s="644"/>
      <c r="AK24" s="644"/>
      <c r="AL24" s="613" t="s">
        <v>202</v>
      </c>
      <c r="AM24" s="357"/>
      <c r="AN24" s="357"/>
      <c r="AO24" s="645"/>
      <c r="AP24" s="608" t="s">
        <v>382</v>
      </c>
      <c r="AQ24" s="667"/>
      <c r="AR24" s="667"/>
      <c r="AS24" s="667"/>
      <c r="AT24" s="667"/>
      <c r="AU24" s="667"/>
      <c r="AV24" s="667"/>
      <c r="AW24" s="667"/>
      <c r="AX24" s="667"/>
      <c r="AY24" s="667"/>
      <c r="AZ24" s="667"/>
      <c r="BA24" s="667"/>
      <c r="BB24" s="667"/>
      <c r="BC24" s="667"/>
      <c r="BD24" s="667"/>
      <c r="BE24" s="667"/>
      <c r="BF24" s="668"/>
      <c r="BG24" s="610" t="s">
        <v>202</v>
      </c>
      <c r="BH24" s="369"/>
      <c r="BI24" s="369"/>
      <c r="BJ24" s="369"/>
      <c r="BK24" s="369"/>
      <c r="BL24" s="369"/>
      <c r="BM24" s="369"/>
      <c r="BN24" s="623"/>
      <c r="BO24" s="643" t="s">
        <v>202</v>
      </c>
      <c r="BP24" s="643"/>
      <c r="BQ24" s="643"/>
      <c r="BR24" s="643"/>
      <c r="BS24" s="644" t="s">
        <v>202</v>
      </c>
      <c r="BT24" s="644"/>
      <c r="BU24" s="644"/>
      <c r="BV24" s="644"/>
      <c r="BW24" s="644"/>
      <c r="BX24" s="644"/>
      <c r="BY24" s="644"/>
      <c r="BZ24" s="644"/>
      <c r="CA24" s="644"/>
      <c r="CB24" s="664"/>
      <c r="CD24" s="652" t="s">
        <v>383</v>
      </c>
      <c r="CE24" s="653"/>
      <c r="CF24" s="653"/>
      <c r="CG24" s="653"/>
      <c r="CH24" s="653"/>
      <c r="CI24" s="653"/>
      <c r="CJ24" s="653"/>
      <c r="CK24" s="653"/>
      <c r="CL24" s="653"/>
      <c r="CM24" s="653"/>
      <c r="CN24" s="653"/>
      <c r="CO24" s="653"/>
      <c r="CP24" s="653"/>
      <c r="CQ24" s="654"/>
      <c r="CR24" s="649">
        <v>3907209</v>
      </c>
      <c r="CS24" s="650"/>
      <c r="CT24" s="650"/>
      <c r="CU24" s="650"/>
      <c r="CV24" s="650"/>
      <c r="CW24" s="650"/>
      <c r="CX24" s="650"/>
      <c r="CY24" s="672"/>
      <c r="CZ24" s="673">
        <v>29.6</v>
      </c>
      <c r="DA24" s="662"/>
      <c r="DB24" s="662"/>
      <c r="DC24" s="674"/>
      <c r="DD24" s="675">
        <v>2677120</v>
      </c>
      <c r="DE24" s="650"/>
      <c r="DF24" s="650"/>
      <c r="DG24" s="650"/>
      <c r="DH24" s="650"/>
      <c r="DI24" s="650"/>
      <c r="DJ24" s="650"/>
      <c r="DK24" s="672"/>
      <c r="DL24" s="675">
        <v>2345310</v>
      </c>
      <c r="DM24" s="650"/>
      <c r="DN24" s="650"/>
      <c r="DO24" s="650"/>
      <c r="DP24" s="650"/>
      <c r="DQ24" s="650"/>
      <c r="DR24" s="650"/>
      <c r="DS24" s="650"/>
      <c r="DT24" s="650"/>
      <c r="DU24" s="650"/>
      <c r="DV24" s="672"/>
      <c r="DW24" s="673">
        <v>50.3</v>
      </c>
      <c r="DX24" s="662"/>
      <c r="DY24" s="662"/>
      <c r="DZ24" s="662"/>
      <c r="EA24" s="662"/>
      <c r="EB24" s="662"/>
      <c r="EC24" s="676"/>
    </row>
    <row r="25" spans="2:133" ht="11.25" customHeight="1" x14ac:dyDescent="0.2">
      <c r="B25" s="608" t="s">
        <v>80</v>
      </c>
      <c r="C25" s="416"/>
      <c r="D25" s="416"/>
      <c r="E25" s="416"/>
      <c r="F25" s="416"/>
      <c r="G25" s="416"/>
      <c r="H25" s="416"/>
      <c r="I25" s="416"/>
      <c r="J25" s="416"/>
      <c r="K25" s="416"/>
      <c r="L25" s="416"/>
      <c r="M25" s="416"/>
      <c r="N25" s="416"/>
      <c r="O25" s="416"/>
      <c r="P25" s="416"/>
      <c r="Q25" s="609"/>
      <c r="R25" s="610">
        <v>4828321</v>
      </c>
      <c r="S25" s="369"/>
      <c r="T25" s="369"/>
      <c r="U25" s="369"/>
      <c r="V25" s="369"/>
      <c r="W25" s="369"/>
      <c r="X25" s="369"/>
      <c r="Y25" s="623"/>
      <c r="Z25" s="643">
        <v>35.299999999999997</v>
      </c>
      <c r="AA25" s="643"/>
      <c r="AB25" s="643"/>
      <c r="AC25" s="643"/>
      <c r="AD25" s="644">
        <v>4611227</v>
      </c>
      <c r="AE25" s="644"/>
      <c r="AF25" s="644"/>
      <c r="AG25" s="644"/>
      <c r="AH25" s="644"/>
      <c r="AI25" s="644"/>
      <c r="AJ25" s="644"/>
      <c r="AK25" s="644"/>
      <c r="AL25" s="613">
        <v>99.5</v>
      </c>
      <c r="AM25" s="357"/>
      <c r="AN25" s="357"/>
      <c r="AO25" s="645"/>
      <c r="AP25" s="608" t="s">
        <v>274</v>
      </c>
      <c r="AQ25" s="667"/>
      <c r="AR25" s="667"/>
      <c r="AS25" s="667"/>
      <c r="AT25" s="667"/>
      <c r="AU25" s="667"/>
      <c r="AV25" s="667"/>
      <c r="AW25" s="667"/>
      <c r="AX25" s="667"/>
      <c r="AY25" s="667"/>
      <c r="AZ25" s="667"/>
      <c r="BA25" s="667"/>
      <c r="BB25" s="667"/>
      <c r="BC25" s="667"/>
      <c r="BD25" s="667"/>
      <c r="BE25" s="667"/>
      <c r="BF25" s="668"/>
      <c r="BG25" s="610" t="s">
        <v>202</v>
      </c>
      <c r="BH25" s="369"/>
      <c r="BI25" s="369"/>
      <c r="BJ25" s="369"/>
      <c r="BK25" s="369"/>
      <c r="BL25" s="369"/>
      <c r="BM25" s="369"/>
      <c r="BN25" s="623"/>
      <c r="BO25" s="643" t="s">
        <v>202</v>
      </c>
      <c r="BP25" s="643"/>
      <c r="BQ25" s="643"/>
      <c r="BR25" s="643"/>
      <c r="BS25" s="644" t="s">
        <v>202</v>
      </c>
      <c r="BT25" s="644"/>
      <c r="BU25" s="644"/>
      <c r="BV25" s="644"/>
      <c r="BW25" s="644"/>
      <c r="BX25" s="644"/>
      <c r="BY25" s="644"/>
      <c r="BZ25" s="644"/>
      <c r="CA25" s="644"/>
      <c r="CB25" s="664"/>
      <c r="CD25" s="608" t="s">
        <v>200</v>
      </c>
      <c r="CE25" s="416"/>
      <c r="CF25" s="416"/>
      <c r="CG25" s="416"/>
      <c r="CH25" s="416"/>
      <c r="CI25" s="416"/>
      <c r="CJ25" s="416"/>
      <c r="CK25" s="416"/>
      <c r="CL25" s="416"/>
      <c r="CM25" s="416"/>
      <c r="CN25" s="416"/>
      <c r="CO25" s="416"/>
      <c r="CP25" s="416"/>
      <c r="CQ25" s="609"/>
      <c r="CR25" s="610">
        <v>1262049</v>
      </c>
      <c r="CS25" s="611"/>
      <c r="CT25" s="611"/>
      <c r="CU25" s="611"/>
      <c r="CV25" s="611"/>
      <c r="CW25" s="611"/>
      <c r="CX25" s="611"/>
      <c r="CY25" s="612"/>
      <c r="CZ25" s="613">
        <v>9.6</v>
      </c>
      <c r="DA25" s="614"/>
      <c r="DB25" s="614"/>
      <c r="DC25" s="615"/>
      <c r="DD25" s="616">
        <v>1209991</v>
      </c>
      <c r="DE25" s="611"/>
      <c r="DF25" s="611"/>
      <c r="DG25" s="611"/>
      <c r="DH25" s="611"/>
      <c r="DI25" s="611"/>
      <c r="DJ25" s="611"/>
      <c r="DK25" s="612"/>
      <c r="DL25" s="616">
        <v>1190871</v>
      </c>
      <c r="DM25" s="611"/>
      <c r="DN25" s="611"/>
      <c r="DO25" s="611"/>
      <c r="DP25" s="611"/>
      <c r="DQ25" s="611"/>
      <c r="DR25" s="611"/>
      <c r="DS25" s="611"/>
      <c r="DT25" s="611"/>
      <c r="DU25" s="611"/>
      <c r="DV25" s="612"/>
      <c r="DW25" s="613">
        <v>25.6</v>
      </c>
      <c r="DX25" s="614"/>
      <c r="DY25" s="614"/>
      <c r="DZ25" s="614"/>
      <c r="EA25" s="614"/>
      <c r="EB25" s="614"/>
      <c r="EC25" s="642"/>
    </row>
    <row r="26" spans="2:133" ht="11.25" customHeight="1" x14ac:dyDescent="0.2">
      <c r="B26" s="608" t="s">
        <v>386</v>
      </c>
      <c r="C26" s="416"/>
      <c r="D26" s="416"/>
      <c r="E26" s="416"/>
      <c r="F26" s="416"/>
      <c r="G26" s="416"/>
      <c r="H26" s="416"/>
      <c r="I26" s="416"/>
      <c r="J26" s="416"/>
      <c r="K26" s="416"/>
      <c r="L26" s="416"/>
      <c r="M26" s="416"/>
      <c r="N26" s="416"/>
      <c r="O26" s="416"/>
      <c r="P26" s="416"/>
      <c r="Q26" s="609"/>
      <c r="R26" s="610">
        <v>1382</v>
      </c>
      <c r="S26" s="369"/>
      <c r="T26" s="369"/>
      <c r="U26" s="369"/>
      <c r="V26" s="369"/>
      <c r="W26" s="369"/>
      <c r="X26" s="369"/>
      <c r="Y26" s="623"/>
      <c r="Z26" s="643">
        <v>0</v>
      </c>
      <c r="AA26" s="643"/>
      <c r="AB26" s="643"/>
      <c r="AC26" s="643"/>
      <c r="AD26" s="644">
        <v>1382</v>
      </c>
      <c r="AE26" s="644"/>
      <c r="AF26" s="644"/>
      <c r="AG26" s="644"/>
      <c r="AH26" s="644"/>
      <c r="AI26" s="644"/>
      <c r="AJ26" s="644"/>
      <c r="AK26" s="644"/>
      <c r="AL26" s="613">
        <v>0</v>
      </c>
      <c r="AM26" s="357"/>
      <c r="AN26" s="357"/>
      <c r="AO26" s="645"/>
      <c r="AP26" s="608" t="s">
        <v>389</v>
      </c>
      <c r="AQ26" s="667"/>
      <c r="AR26" s="667"/>
      <c r="AS26" s="667"/>
      <c r="AT26" s="667"/>
      <c r="AU26" s="667"/>
      <c r="AV26" s="667"/>
      <c r="AW26" s="667"/>
      <c r="AX26" s="667"/>
      <c r="AY26" s="667"/>
      <c r="AZ26" s="667"/>
      <c r="BA26" s="667"/>
      <c r="BB26" s="667"/>
      <c r="BC26" s="667"/>
      <c r="BD26" s="667"/>
      <c r="BE26" s="667"/>
      <c r="BF26" s="668"/>
      <c r="BG26" s="610" t="s">
        <v>202</v>
      </c>
      <c r="BH26" s="369"/>
      <c r="BI26" s="369"/>
      <c r="BJ26" s="369"/>
      <c r="BK26" s="369"/>
      <c r="BL26" s="369"/>
      <c r="BM26" s="369"/>
      <c r="BN26" s="623"/>
      <c r="BO26" s="643" t="s">
        <v>202</v>
      </c>
      <c r="BP26" s="643"/>
      <c r="BQ26" s="643"/>
      <c r="BR26" s="643"/>
      <c r="BS26" s="644" t="s">
        <v>202</v>
      </c>
      <c r="BT26" s="644"/>
      <c r="BU26" s="644"/>
      <c r="BV26" s="644"/>
      <c r="BW26" s="644"/>
      <c r="BX26" s="644"/>
      <c r="BY26" s="644"/>
      <c r="BZ26" s="644"/>
      <c r="CA26" s="644"/>
      <c r="CB26" s="664"/>
      <c r="CD26" s="608" t="s">
        <v>124</v>
      </c>
      <c r="CE26" s="416"/>
      <c r="CF26" s="416"/>
      <c r="CG26" s="416"/>
      <c r="CH26" s="416"/>
      <c r="CI26" s="416"/>
      <c r="CJ26" s="416"/>
      <c r="CK26" s="416"/>
      <c r="CL26" s="416"/>
      <c r="CM26" s="416"/>
      <c r="CN26" s="416"/>
      <c r="CO26" s="416"/>
      <c r="CP26" s="416"/>
      <c r="CQ26" s="609"/>
      <c r="CR26" s="610">
        <v>725911</v>
      </c>
      <c r="CS26" s="369"/>
      <c r="CT26" s="369"/>
      <c r="CU26" s="369"/>
      <c r="CV26" s="369"/>
      <c r="CW26" s="369"/>
      <c r="CX26" s="369"/>
      <c r="CY26" s="623"/>
      <c r="CZ26" s="613">
        <v>5.5</v>
      </c>
      <c r="DA26" s="614"/>
      <c r="DB26" s="614"/>
      <c r="DC26" s="615"/>
      <c r="DD26" s="616">
        <v>702645</v>
      </c>
      <c r="DE26" s="369"/>
      <c r="DF26" s="369"/>
      <c r="DG26" s="369"/>
      <c r="DH26" s="369"/>
      <c r="DI26" s="369"/>
      <c r="DJ26" s="369"/>
      <c r="DK26" s="623"/>
      <c r="DL26" s="616" t="s">
        <v>202</v>
      </c>
      <c r="DM26" s="369"/>
      <c r="DN26" s="369"/>
      <c r="DO26" s="369"/>
      <c r="DP26" s="369"/>
      <c r="DQ26" s="369"/>
      <c r="DR26" s="369"/>
      <c r="DS26" s="369"/>
      <c r="DT26" s="369"/>
      <c r="DU26" s="369"/>
      <c r="DV26" s="623"/>
      <c r="DW26" s="613" t="s">
        <v>202</v>
      </c>
      <c r="DX26" s="614"/>
      <c r="DY26" s="614"/>
      <c r="DZ26" s="614"/>
      <c r="EA26" s="614"/>
      <c r="EB26" s="614"/>
      <c r="EC26" s="642"/>
    </row>
    <row r="27" spans="2:133" ht="11.25" customHeight="1" x14ac:dyDescent="0.2">
      <c r="B27" s="608" t="s">
        <v>160</v>
      </c>
      <c r="C27" s="416"/>
      <c r="D27" s="416"/>
      <c r="E27" s="416"/>
      <c r="F27" s="416"/>
      <c r="G27" s="416"/>
      <c r="H27" s="416"/>
      <c r="I27" s="416"/>
      <c r="J27" s="416"/>
      <c r="K27" s="416"/>
      <c r="L27" s="416"/>
      <c r="M27" s="416"/>
      <c r="N27" s="416"/>
      <c r="O27" s="416"/>
      <c r="P27" s="416"/>
      <c r="Q27" s="609"/>
      <c r="R27" s="610">
        <v>7971</v>
      </c>
      <c r="S27" s="369"/>
      <c r="T27" s="369"/>
      <c r="U27" s="369"/>
      <c r="V27" s="369"/>
      <c r="W27" s="369"/>
      <c r="X27" s="369"/>
      <c r="Y27" s="623"/>
      <c r="Z27" s="643">
        <v>0.1</v>
      </c>
      <c r="AA27" s="643"/>
      <c r="AB27" s="643"/>
      <c r="AC27" s="643"/>
      <c r="AD27" s="644" t="s">
        <v>202</v>
      </c>
      <c r="AE27" s="644"/>
      <c r="AF27" s="644"/>
      <c r="AG27" s="644"/>
      <c r="AH27" s="644"/>
      <c r="AI27" s="644"/>
      <c r="AJ27" s="644"/>
      <c r="AK27" s="644"/>
      <c r="AL27" s="613" t="s">
        <v>202</v>
      </c>
      <c r="AM27" s="357"/>
      <c r="AN27" s="357"/>
      <c r="AO27" s="645"/>
      <c r="AP27" s="608" t="s">
        <v>390</v>
      </c>
      <c r="AQ27" s="416"/>
      <c r="AR27" s="416"/>
      <c r="AS27" s="416"/>
      <c r="AT27" s="416"/>
      <c r="AU27" s="416"/>
      <c r="AV27" s="416"/>
      <c r="AW27" s="416"/>
      <c r="AX27" s="416"/>
      <c r="AY27" s="416"/>
      <c r="AZ27" s="416"/>
      <c r="BA27" s="416"/>
      <c r="BB27" s="416"/>
      <c r="BC27" s="416"/>
      <c r="BD27" s="416"/>
      <c r="BE27" s="416"/>
      <c r="BF27" s="609"/>
      <c r="BG27" s="610">
        <v>1447965</v>
      </c>
      <c r="BH27" s="369"/>
      <c r="BI27" s="369"/>
      <c r="BJ27" s="369"/>
      <c r="BK27" s="369"/>
      <c r="BL27" s="369"/>
      <c r="BM27" s="369"/>
      <c r="BN27" s="623"/>
      <c r="BO27" s="643">
        <v>100</v>
      </c>
      <c r="BP27" s="643"/>
      <c r="BQ27" s="643"/>
      <c r="BR27" s="643"/>
      <c r="BS27" s="644" t="s">
        <v>202</v>
      </c>
      <c r="BT27" s="644"/>
      <c r="BU27" s="644"/>
      <c r="BV27" s="644"/>
      <c r="BW27" s="644"/>
      <c r="BX27" s="644"/>
      <c r="BY27" s="644"/>
      <c r="BZ27" s="644"/>
      <c r="CA27" s="644"/>
      <c r="CB27" s="664"/>
      <c r="CD27" s="608" t="s">
        <v>224</v>
      </c>
      <c r="CE27" s="416"/>
      <c r="CF27" s="416"/>
      <c r="CG27" s="416"/>
      <c r="CH27" s="416"/>
      <c r="CI27" s="416"/>
      <c r="CJ27" s="416"/>
      <c r="CK27" s="416"/>
      <c r="CL27" s="416"/>
      <c r="CM27" s="416"/>
      <c r="CN27" s="416"/>
      <c r="CO27" s="416"/>
      <c r="CP27" s="416"/>
      <c r="CQ27" s="609"/>
      <c r="CR27" s="610">
        <v>1875029</v>
      </c>
      <c r="CS27" s="611"/>
      <c r="CT27" s="611"/>
      <c r="CU27" s="611"/>
      <c r="CV27" s="611"/>
      <c r="CW27" s="611"/>
      <c r="CX27" s="611"/>
      <c r="CY27" s="612"/>
      <c r="CZ27" s="613">
        <v>14.2</v>
      </c>
      <c r="DA27" s="614"/>
      <c r="DB27" s="614"/>
      <c r="DC27" s="615"/>
      <c r="DD27" s="616">
        <v>696998</v>
      </c>
      <c r="DE27" s="611"/>
      <c r="DF27" s="611"/>
      <c r="DG27" s="611"/>
      <c r="DH27" s="611"/>
      <c r="DI27" s="611"/>
      <c r="DJ27" s="611"/>
      <c r="DK27" s="612"/>
      <c r="DL27" s="616">
        <v>384308</v>
      </c>
      <c r="DM27" s="611"/>
      <c r="DN27" s="611"/>
      <c r="DO27" s="611"/>
      <c r="DP27" s="611"/>
      <c r="DQ27" s="611"/>
      <c r="DR27" s="611"/>
      <c r="DS27" s="611"/>
      <c r="DT27" s="611"/>
      <c r="DU27" s="611"/>
      <c r="DV27" s="612"/>
      <c r="DW27" s="613">
        <v>8.1999999999999993</v>
      </c>
      <c r="DX27" s="614"/>
      <c r="DY27" s="614"/>
      <c r="DZ27" s="614"/>
      <c r="EA27" s="614"/>
      <c r="EB27" s="614"/>
      <c r="EC27" s="642"/>
    </row>
    <row r="28" spans="2:133" ht="11.25" customHeight="1" x14ac:dyDescent="0.2">
      <c r="B28" s="608" t="s">
        <v>316</v>
      </c>
      <c r="C28" s="416"/>
      <c r="D28" s="416"/>
      <c r="E28" s="416"/>
      <c r="F28" s="416"/>
      <c r="G28" s="416"/>
      <c r="H28" s="416"/>
      <c r="I28" s="416"/>
      <c r="J28" s="416"/>
      <c r="K28" s="416"/>
      <c r="L28" s="416"/>
      <c r="M28" s="416"/>
      <c r="N28" s="416"/>
      <c r="O28" s="416"/>
      <c r="P28" s="416"/>
      <c r="Q28" s="609"/>
      <c r="R28" s="610">
        <v>63395</v>
      </c>
      <c r="S28" s="369"/>
      <c r="T28" s="369"/>
      <c r="U28" s="369"/>
      <c r="V28" s="369"/>
      <c r="W28" s="369"/>
      <c r="X28" s="369"/>
      <c r="Y28" s="623"/>
      <c r="Z28" s="643">
        <v>0.5</v>
      </c>
      <c r="AA28" s="643"/>
      <c r="AB28" s="643"/>
      <c r="AC28" s="643"/>
      <c r="AD28" s="644">
        <v>5445</v>
      </c>
      <c r="AE28" s="644"/>
      <c r="AF28" s="644"/>
      <c r="AG28" s="644"/>
      <c r="AH28" s="644"/>
      <c r="AI28" s="644"/>
      <c r="AJ28" s="644"/>
      <c r="AK28" s="644"/>
      <c r="AL28" s="613">
        <v>0.1</v>
      </c>
      <c r="AM28" s="357"/>
      <c r="AN28" s="357"/>
      <c r="AO28" s="645"/>
      <c r="AP28" s="608"/>
      <c r="AQ28" s="416"/>
      <c r="AR28" s="416"/>
      <c r="AS28" s="416"/>
      <c r="AT28" s="416"/>
      <c r="AU28" s="416"/>
      <c r="AV28" s="416"/>
      <c r="AW28" s="416"/>
      <c r="AX28" s="416"/>
      <c r="AY28" s="416"/>
      <c r="AZ28" s="416"/>
      <c r="BA28" s="416"/>
      <c r="BB28" s="416"/>
      <c r="BC28" s="416"/>
      <c r="BD28" s="416"/>
      <c r="BE28" s="416"/>
      <c r="BF28" s="609"/>
      <c r="BG28" s="610"/>
      <c r="BH28" s="369"/>
      <c r="BI28" s="369"/>
      <c r="BJ28" s="369"/>
      <c r="BK28" s="369"/>
      <c r="BL28" s="369"/>
      <c r="BM28" s="369"/>
      <c r="BN28" s="623"/>
      <c r="BO28" s="643"/>
      <c r="BP28" s="643"/>
      <c r="BQ28" s="643"/>
      <c r="BR28" s="643"/>
      <c r="BS28" s="616"/>
      <c r="BT28" s="369"/>
      <c r="BU28" s="369"/>
      <c r="BV28" s="369"/>
      <c r="BW28" s="369"/>
      <c r="BX28" s="369"/>
      <c r="BY28" s="369"/>
      <c r="BZ28" s="369"/>
      <c r="CA28" s="369"/>
      <c r="CB28" s="641"/>
      <c r="CD28" s="608" t="s">
        <v>384</v>
      </c>
      <c r="CE28" s="416"/>
      <c r="CF28" s="416"/>
      <c r="CG28" s="416"/>
      <c r="CH28" s="416"/>
      <c r="CI28" s="416"/>
      <c r="CJ28" s="416"/>
      <c r="CK28" s="416"/>
      <c r="CL28" s="416"/>
      <c r="CM28" s="416"/>
      <c r="CN28" s="416"/>
      <c r="CO28" s="416"/>
      <c r="CP28" s="416"/>
      <c r="CQ28" s="609"/>
      <c r="CR28" s="610">
        <v>770131</v>
      </c>
      <c r="CS28" s="369"/>
      <c r="CT28" s="369"/>
      <c r="CU28" s="369"/>
      <c r="CV28" s="369"/>
      <c r="CW28" s="369"/>
      <c r="CX28" s="369"/>
      <c r="CY28" s="623"/>
      <c r="CZ28" s="613">
        <v>5.8</v>
      </c>
      <c r="DA28" s="614"/>
      <c r="DB28" s="614"/>
      <c r="DC28" s="615"/>
      <c r="DD28" s="616">
        <v>770131</v>
      </c>
      <c r="DE28" s="369"/>
      <c r="DF28" s="369"/>
      <c r="DG28" s="369"/>
      <c r="DH28" s="369"/>
      <c r="DI28" s="369"/>
      <c r="DJ28" s="369"/>
      <c r="DK28" s="623"/>
      <c r="DL28" s="616">
        <v>770131</v>
      </c>
      <c r="DM28" s="369"/>
      <c r="DN28" s="369"/>
      <c r="DO28" s="369"/>
      <c r="DP28" s="369"/>
      <c r="DQ28" s="369"/>
      <c r="DR28" s="369"/>
      <c r="DS28" s="369"/>
      <c r="DT28" s="369"/>
      <c r="DU28" s="369"/>
      <c r="DV28" s="623"/>
      <c r="DW28" s="613">
        <v>16.5</v>
      </c>
      <c r="DX28" s="614"/>
      <c r="DY28" s="614"/>
      <c r="DZ28" s="614"/>
      <c r="EA28" s="614"/>
      <c r="EB28" s="614"/>
      <c r="EC28" s="642"/>
    </row>
    <row r="29" spans="2:133" ht="11.25" customHeight="1" x14ac:dyDescent="0.2">
      <c r="B29" s="608" t="s">
        <v>21</v>
      </c>
      <c r="C29" s="416"/>
      <c r="D29" s="416"/>
      <c r="E29" s="416"/>
      <c r="F29" s="416"/>
      <c r="G29" s="416"/>
      <c r="H29" s="416"/>
      <c r="I29" s="416"/>
      <c r="J29" s="416"/>
      <c r="K29" s="416"/>
      <c r="L29" s="416"/>
      <c r="M29" s="416"/>
      <c r="N29" s="416"/>
      <c r="O29" s="416"/>
      <c r="P29" s="416"/>
      <c r="Q29" s="609"/>
      <c r="R29" s="610">
        <v>8400</v>
      </c>
      <c r="S29" s="369"/>
      <c r="T29" s="369"/>
      <c r="U29" s="369"/>
      <c r="V29" s="369"/>
      <c r="W29" s="369"/>
      <c r="X29" s="369"/>
      <c r="Y29" s="623"/>
      <c r="Z29" s="643">
        <v>0.1</v>
      </c>
      <c r="AA29" s="643"/>
      <c r="AB29" s="643"/>
      <c r="AC29" s="643"/>
      <c r="AD29" s="644" t="s">
        <v>202</v>
      </c>
      <c r="AE29" s="644"/>
      <c r="AF29" s="644"/>
      <c r="AG29" s="644"/>
      <c r="AH29" s="644"/>
      <c r="AI29" s="644"/>
      <c r="AJ29" s="644"/>
      <c r="AK29" s="644"/>
      <c r="AL29" s="613" t="s">
        <v>202</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369"/>
      <c r="BI29" s="369"/>
      <c r="BJ29" s="369"/>
      <c r="BK29" s="369"/>
      <c r="BL29" s="369"/>
      <c r="BM29" s="369"/>
      <c r="BN29" s="623"/>
      <c r="BO29" s="643"/>
      <c r="BP29" s="643"/>
      <c r="BQ29" s="643"/>
      <c r="BR29" s="643"/>
      <c r="BS29" s="644"/>
      <c r="BT29" s="644"/>
      <c r="BU29" s="644"/>
      <c r="BV29" s="644"/>
      <c r="BW29" s="644"/>
      <c r="BX29" s="644"/>
      <c r="BY29" s="644"/>
      <c r="BZ29" s="644"/>
      <c r="CA29" s="644"/>
      <c r="CB29" s="664"/>
      <c r="CD29" s="397" t="s">
        <v>178</v>
      </c>
      <c r="CE29" s="399"/>
      <c r="CF29" s="608" t="s">
        <v>24</v>
      </c>
      <c r="CG29" s="416"/>
      <c r="CH29" s="416"/>
      <c r="CI29" s="416"/>
      <c r="CJ29" s="416"/>
      <c r="CK29" s="416"/>
      <c r="CL29" s="416"/>
      <c r="CM29" s="416"/>
      <c r="CN29" s="416"/>
      <c r="CO29" s="416"/>
      <c r="CP29" s="416"/>
      <c r="CQ29" s="609"/>
      <c r="CR29" s="610">
        <v>770131</v>
      </c>
      <c r="CS29" s="611"/>
      <c r="CT29" s="611"/>
      <c r="CU29" s="611"/>
      <c r="CV29" s="611"/>
      <c r="CW29" s="611"/>
      <c r="CX29" s="611"/>
      <c r="CY29" s="612"/>
      <c r="CZ29" s="613">
        <v>5.8</v>
      </c>
      <c r="DA29" s="614"/>
      <c r="DB29" s="614"/>
      <c r="DC29" s="615"/>
      <c r="DD29" s="616">
        <v>770131</v>
      </c>
      <c r="DE29" s="611"/>
      <c r="DF29" s="611"/>
      <c r="DG29" s="611"/>
      <c r="DH29" s="611"/>
      <c r="DI29" s="611"/>
      <c r="DJ29" s="611"/>
      <c r="DK29" s="612"/>
      <c r="DL29" s="616">
        <v>770131</v>
      </c>
      <c r="DM29" s="611"/>
      <c r="DN29" s="611"/>
      <c r="DO29" s="611"/>
      <c r="DP29" s="611"/>
      <c r="DQ29" s="611"/>
      <c r="DR29" s="611"/>
      <c r="DS29" s="611"/>
      <c r="DT29" s="611"/>
      <c r="DU29" s="611"/>
      <c r="DV29" s="612"/>
      <c r="DW29" s="613">
        <v>16.5</v>
      </c>
      <c r="DX29" s="614"/>
      <c r="DY29" s="614"/>
      <c r="DZ29" s="614"/>
      <c r="EA29" s="614"/>
      <c r="EB29" s="614"/>
      <c r="EC29" s="642"/>
    </row>
    <row r="30" spans="2:133" ht="11.25" customHeight="1" x14ac:dyDescent="0.2">
      <c r="B30" s="608" t="s">
        <v>345</v>
      </c>
      <c r="C30" s="416"/>
      <c r="D30" s="416"/>
      <c r="E30" s="416"/>
      <c r="F30" s="416"/>
      <c r="G30" s="416"/>
      <c r="H30" s="416"/>
      <c r="I30" s="416"/>
      <c r="J30" s="416"/>
      <c r="K30" s="416"/>
      <c r="L30" s="416"/>
      <c r="M30" s="416"/>
      <c r="N30" s="416"/>
      <c r="O30" s="416"/>
      <c r="P30" s="416"/>
      <c r="Q30" s="609"/>
      <c r="R30" s="610">
        <v>1370219</v>
      </c>
      <c r="S30" s="369"/>
      <c r="T30" s="369"/>
      <c r="U30" s="369"/>
      <c r="V30" s="369"/>
      <c r="W30" s="369"/>
      <c r="X30" s="369"/>
      <c r="Y30" s="623"/>
      <c r="Z30" s="643">
        <v>10</v>
      </c>
      <c r="AA30" s="643"/>
      <c r="AB30" s="643"/>
      <c r="AC30" s="643"/>
      <c r="AD30" s="644" t="s">
        <v>202</v>
      </c>
      <c r="AE30" s="644"/>
      <c r="AF30" s="644"/>
      <c r="AG30" s="644"/>
      <c r="AH30" s="644"/>
      <c r="AI30" s="644"/>
      <c r="AJ30" s="644"/>
      <c r="AK30" s="644"/>
      <c r="AL30" s="613" t="s">
        <v>202</v>
      </c>
      <c r="AM30" s="357"/>
      <c r="AN30" s="357"/>
      <c r="AO30" s="645"/>
      <c r="AP30" s="523" t="s">
        <v>318</v>
      </c>
      <c r="AQ30" s="524"/>
      <c r="AR30" s="524"/>
      <c r="AS30" s="524"/>
      <c r="AT30" s="524"/>
      <c r="AU30" s="524"/>
      <c r="AV30" s="524"/>
      <c r="AW30" s="524"/>
      <c r="AX30" s="524"/>
      <c r="AY30" s="524"/>
      <c r="AZ30" s="524"/>
      <c r="BA30" s="524"/>
      <c r="BB30" s="524"/>
      <c r="BC30" s="524"/>
      <c r="BD30" s="524"/>
      <c r="BE30" s="524"/>
      <c r="BF30" s="566"/>
      <c r="BG30" s="523" t="s">
        <v>393</v>
      </c>
      <c r="BH30" s="665"/>
      <c r="BI30" s="665"/>
      <c r="BJ30" s="665"/>
      <c r="BK30" s="665"/>
      <c r="BL30" s="665"/>
      <c r="BM30" s="665"/>
      <c r="BN30" s="665"/>
      <c r="BO30" s="665"/>
      <c r="BP30" s="665"/>
      <c r="BQ30" s="666"/>
      <c r="BR30" s="523" t="s">
        <v>395</v>
      </c>
      <c r="BS30" s="665"/>
      <c r="BT30" s="665"/>
      <c r="BU30" s="665"/>
      <c r="BV30" s="665"/>
      <c r="BW30" s="665"/>
      <c r="BX30" s="665"/>
      <c r="BY30" s="665"/>
      <c r="BZ30" s="665"/>
      <c r="CA30" s="665"/>
      <c r="CB30" s="666"/>
      <c r="CD30" s="400"/>
      <c r="CE30" s="402"/>
      <c r="CF30" s="608" t="s">
        <v>396</v>
      </c>
      <c r="CG30" s="416"/>
      <c r="CH30" s="416"/>
      <c r="CI30" s="416"/>
      <c r="CJ30" s="416"/>
      <c r="CK30" s="416"/>
      <c r="CL30" s="416"/>
      <c r="CM30" s="416"/>
      <c r="CN30" s="416"/>
      <c r="CO30" s="416"/>
      <c r="CP30" s="416"/>
      <c r="CQ30" s="609"/>
      <c r="CR30" s="610">
        <v>759044</v>
      </c>
      <c r="CS30" s="369"/>
      <c r="CT30" s="369"/>
      <c r="CU30" s="369"/>
      <c r="CV30" s="369"/>
      <c r="CW30" s="369"/>
      <c r="CX30" s="369"/>
      <c r="CY30" s="623"/>
      <c r="CZ30" s="613">
        <v>5.7</v>
      </c>
      <c r="DA30" s="614"/>
      <c r="DB30" s="614"/>
      <c r="DC30" s="615"/>
      <c r="DD30" s="616">
        <v>759044</v>
      </c>
      <c r="DE30" s="369"/>
      <c r="DF30" s="369"/>
      <c r="DG30" s="369"/>
      <c r="DH30" s="369"/>
      <c r="DI30" s="369"/>
      <c r="DJ30" s="369"/>
      <c r="DK30" s="623"/>
      <c r="DL30" s="616">
        <v>759044</v>
      </c>
      <c r="DM30" s="369"/>
      <c r="DN30" s="369"/>
      <c r="DO30" s="369"/>
      <c r="DP30" s="369"/>
      <c r="DQ30" s="369"/>
      <c r="DR30" s="369"/>
      <c r="DS30" s="369"/>
      <c r="DT30" s="369"/>
      <c r="DU30" s="369"/>
      <c r="DV30" s="623"/>
      <c r="DW30" s="613">
        <v>16.3</v>
      </c>
      <c r="DX30" s="614"/>
      <c r="DY30" s="614"/>
      <c r="DZ30" s="614"/>
      <c r="EA30" s="614"/>
      <c r="EB30" s="614"/>
      <c r="EC30" s="642"/>
    </row>
    <row r="31" spans="2:133" ht="11.25" customHeight="1" x14ac:dyDescent="0.2">
      <c r="B31" s="657" t="s">
        <v>53</v>
      </c>
      <c r="C31" s="658"/>
      <c r="D31" s="658"/>
      <c r="E31" s="658"/>
      <c r="F31" s="658"/>
      <c r="G31" s="658"/>
      <c r="H31" s="658"/>
      <c r="I31" s="658"/>
      <c r="J31" s="658"/>
      <c r="K31" s="658"/>
      <c r="L31" s="658"/>
      <c r="M31" s="658"/>
      <c r="N31" s="658"/>
      <c r="O31" s="658"/>
      <c r="P31" s="658"/>
      <c r="Q31" s="659"/>
      <c r="R31" s="610" t="s">
        <v>202</v>
      </c>
      <c r="S31" s="369"/>
      <c r="T31" s="369"/>
      <c r="U31" s="369"/>
      <c r="V31" s="369"/>
      <c r="W31" s="369"/>
      <c r="X31" s="369"/>
      <c r="Y31" s="623"/>
      <c r="Z31" s="643" t="s">
        <v>202</v>
      </c>
      <c r="AA31" s="643"/>
      <c r="AB31" s="643"/>
      <c r="AC31" s="643"/>
      <c r="AD31" s="644" t="s">
        <v>202</v>
      </c>
      <c r="AE31" s="644"/>
      <c r="AF31" s="644"/>
      <c r="AG31" s="644"/>
      <c r="AH31" s="644"/>
      <c r="AI31" s="644"/>
      <c r="AJ31" s="644"/>
      <c r="AK31" s="644"/>
      <c r="AL31" s="613" t="s">
        <v>202</v>
      </c>
      <c r="AM31" s="357"/>
      <c r="AN31" s="357"/>
      <c r="AO31" s="645"/>
      <c r="AP31" s="389" t="s">
        <v>9</v>
      </c>
      <c r="AQ31" s="390"/>
      <c r="AR31" s="390"/>
      <c r="AS31" s="390"/>
      <c r="AT31" s="605" t="s">
        <v>397</v>
      </c>
      <c r="AU31" s="42"/>
      <c r="AV31" s="42"/>
      <c r="AW31" s="42"/>
      <c r="AX31" s="652" t="s">
        <v>275</v>
      </c>
      <c r="AY31" s="653"/>
      <c r="AZ31" s="653"/>
      <c r="BA31" s="653"/>
      <c r="BB31" s="653"/>
      <c r="BC31" s="653"/>
      <c r="BD31" s="653"/>
      <c r="BE31" s="653"/>
      <c r="BF31" s="654"/>
      <c r="BG31" s="660">
        <v>99.1</v>
      </c>
      <c r="BH31" s="661"/>
      <c r="BI31" s="661"/>
      <c r="BJ31" s="661"/>
      <c r="BK31" s="661"/>
      <c r="BL31" s="661"/>
      <c r="BM31" s="662">
        <v>96.4</v>
      </c>
      <c r="BN31" s="661"/>
      <c r="BO31" s="661"/>
      <c r="BP31" s="661"/>
      <c r="BQ31" s="663"/>
      <c r="BR31" s="660">
        <v>98.5</v>
      </c>
      <c r="BS31" s="661"/>
      <c r="BT31" s="661"/>
      <c r="BU31" s="661"/>
      <c r="BV31" s="661"/>
      <c r="BW31" s="661"/>
      <c r="BX31" s="662">
        <v>95.7</v>
      </c>
      <c r="BY31" s="661"/>
      <c r="BZ31" s="661"/>
      <c r="CA31" s="661"/>
      <c r="CB31" s="663"/>
      <c r="CD31" s="400"/>
      <c r="CE31" s="402"/>
      <c r="CF31" s="608" t="s">
        <v>317</v>
      </c>
      <c r="CG31" s="416"/>
      <c r="CH31" s="416"/>
      <c r="CI31" s="416"/>
      <c r="CJ31" s="416"/>
      <c r="CK31" s="416"/>
      <c r="CL31" s="416"/>
      <c r="CM31" s="416"/>
      <c r="CN31" s="416"/>
      <c r="CO31" s="416"/>
      <c r="CP31" s="416"/>
      <c r="CQ31" s="609"/>
      <c r="CR31" s="610">
        <v>11087</v>
      </c>
      <c r="CS31" s="611"/>
      <c r="CT31" s="611"/>
      <c r="CU31" s="611"/>
      <c r="CV31" s="611"/>
      <c r="CW31" s="611"/>
      <c r="CX31" s="611"/>
      <c r="CY31" s="612"/>
      <c r="CZ31" s="613">
        <v>0.1</v>
      </c>
      <c r="DA31" s="614"/>
      <c r="DB31" s="614"/>
      <c r="DC31" s="615"/>
      <c r="DD31" s="616">
        <v>11087</v>
      </c>
      <c r="DE31" s="611"/>
      <c r="DF31" s="611"/>
      <c r="DG31" s="611"/>
      <c r="DH31" s="611"/>
      <c r="DI31" s="611"/>
      <c r="DJ31" s="611"/>
      <c r="DK31" s="612"/>
      <c r="DL31" s="616">
        <v>11087</v>
      </c>
      <c r="DM31" s="611"/>
      <c r="DN31" s="611"/>
      <c r="DO31" s="611"/>
      <c r="DP31" s="611"/>
      <c r="DQ31" s="611"/>
      <c r="DR31" s="611"/>
      <c r="DS31" s="611"/>
      <c r="DT31" s="611"/>
      <c r="DU31" s="611"/>
      <c r="DV31" s="612"/>
      <c r="DW31" s="613">
        <v>0.2</v>
      </c>
      <c r="DX31" s="614"/>
      <c r="DY31" s="614"/>
      <c r="DZ31" s="614"/>
      <c r="EA31" s="614"/>
      <c r="EB31" s="614"/>
      <c r="EC31" s="642"/>
    </row>
    <row r="32" spans="2:133" ht="11.25" customHeight="1" x14ac:dyDescent="0.2">
      <c r="B32" s="608" t="s">
        <v>398</v>
      </c>
      <c r="C32" s="416"/>
      <c r="D32" s="416"/>
      <c r="E32" s="416"/>
      <c r="F32" s="416"/>
      <c r="G32" s="416"/>
      <c r="H32" s="416"/>
      <c r="I32" s="416"/>
      <c r="J32" s="416"/>
      <c r="K32" s="416"/>
      <c r="L32" s="416"/>
      <c r="M32" s="416"/>
      <c r="N32" s="416"/>
      <c r="O32" s="416"/>
      <c r="P32" s="416"/>
      <c r="Q32" s="609"/>
      <c r="R32" s="610">
        <v>1194851</v>
      </c>
      <c r="S32" s="369"/>
      <c r="T32" s="369"/>
      <c r="U32" s="369"/>
      <c r="V32" s="369"/>
      <c r="W32" s="369"/>
      <c r="X32" s="369"/>
      <c r="Y32" s="623"/>
      <c r="Z32" s="643">
        <v>8.6999999999999993</v>
      </c>
      <c r="AA32" s="643"/>
      <c r="AB32" s="643"/>
      <c r="AC32" s="643"/>
      <c r="AD32" s="644" t="s">
        <v>202</v>
      </c>
      <c r="AE32" s="644"/>
      <c r="AF32" s="644"/>
      <c r="AG32" s="644"/>
      <c r="AH32" s="644"/>
      <c r="AI32" s="644"/>
      <c r="AJ32" s="644"/>
      <c r="AK32" s="644"/>
      <c r="AL32" s="613" t="s">
        <v>202</v>
      </c>
      <c r="AM32" s="357"/>
      <c r="AN32" s="357"/>
      <c r="AO32" s="645"/>
      <c r="AP32" s="604"/>
      <c r="AQ32" s="465"/>
      <c r="AR32" s="465"/>
      <c r="AS32" s="465"/>
      <c r="AT32" s="606"/>
      <c r="AU32" s="1" t="s">
        <v>247</v>
      </c>
      <c r="AX32" s="608" t="s">
        <v>374</v>
      </c>
      <c r="AY32" s="416"/>
      <c r="AZ32" s="416"/>
      <c r="BA32" s="416"/>
      <c r="BB32" s="416"/>
      <c r="BC32" s="416"/>
      <c r="BD32" s="416"/>
      <c r="BE32" s="416"/>
      <c r="BF32" s="609"/>
      <c r="BG32" s="656">
        <v>99.3</v>
      </c>
      <c r="BH32" s="611"/>
      <c r="BI32" s="611"/>
      <c r="BJ32" s="611"/>
      <c r="BK32" s="611"/>
      <c r="BL32" s="611"/>
      <c r="BM32" s="357">
        <v>96.2</v>
      </c>
      <c r="BN32" s="611"/>
      <c r="BO32" s="611"/>
      <c r="BP32" s="611"/>
      <c r="BQ32" s="640"/>
      <c r="BR32" s="656">
        <v>98.1</v>
      </c>
      <c r="BS32" s="611"/>
      <c r="BT32" s="611"/>
      <c r="BU32" s="611"/>
      <c r="BV32" s="611"/>
      <c r="BW32" s="611"/>
      <c r="BX32" s="357">
        <v>95.8</v>
      </c>
      <c r="BY32" s="611"/>
      <c r="BZ32" s="611"/>
      <c r="CA32" s="611"/>
      <c r="CB32" s="640"/>
      <c r="CD32" s="403"/>
      <c r="CE32" s="405"/>
      <c r="CF32" s="608" t="s">
        <v>400</v>
      </c>
      <c r="CG32" s="416"/>
      <c r="CH32" s="416"/>
      <c r="CI32" s="416"/>
      <c r="CJ32" s="416"/>
      <c r="CK32" s="416"/>
      <c r="CL32" s="416"/>
      <c r="CM32" s="416"/>
      <c r="CN32" s="416"/>
      <c r="CO32" s="416"/>
      <c r="CP32" s="416"/>
      <c r="CQ32" s="609"/>
      <c r="CR32" s="610" t="s">
        <v>202</v>
      </c>
      <c r="CS32" s="369"/>
      <c r="CT32" s="369"/>
      <c r="CU32" s="369"/>
      <c r="CV32" s="369"/>
      <c r="CW32" s="369"/>
      <c r="CX32" s="369"/>
      <c r="CY32" s="623"/>
      <c r="CZ32" s="613" t="s">
        <v>202</v>
      </c>
      <c r="DA32" s="614"/>
      <c r="DB32" s="614"/>
      <c r="DC32" s="615"/>
      <c r="DD32" s="616" t="s">
        <v>202</v>
      </c>
      <c r="DE32" s="369"/>
      <c r="DF32" s="369"/>
      <c r="DG32" s="369"/>
      <c r="DH32" s="369"/>
      <c r="DI32" s="369"/>
      <c r="DJ32" s="369"/>
      <c r="DK32" s="623"/>
      <c r="DL32" s="616" t="s">
        <v>202</v>
      </c>
      <c r="DM32" s="369"/>
      <c r="DN32" s="369"/>
      <c r="DO32" s="369"/>
      <c r="DP32" s="369"/>
      <c r="DQ32" s="369"/>
      <c r="DR32" s="369"/>
      <c r="DS32" s="369"/>
      <c r="DT32" s="369"/>
      <c r="DU32" s="369"/>
      <c r="DV32" s="623"/>
      <c r="DW32" s="613" t="s">
        <v>202</v>
      </c>
      <c r="DX32" s="614"/>
      <c r="DY32" s="614"/>
      <c r="DZ32" s="614"/>
      <c r="EA32" s="614"/>
      <c r="EB32" s="614"/>
      <c r="EC32" s="642"/>
    </row>
    <row r="33" spans="2:133" ht="11.25" customHeight="1" x14ac:dyDescent="0.2">
      <c r="B33" s="608" t="s">
        <v>132</v>
      </c>
      <c r="C33" s="416"/>
      <c r="D33" s="416"/>
      <c r="E33" s="416"/>
      <c r="F33" s="416"/>
      <c r="G33" s="416"/>
      <c r="H33" s="416"/>
      <c r="I33" s="416"/>
      <c r="J33" s="416"/>
      <c r="K33" s="416"/>
      <c r="L33" s="416"/>
      <c r="M33" s="416"/>
      <c r="N33" s="416"/>
      <c r="O33" s="416"/>
      <c r="P33" s="416"/>
      <c r="Q33" s="609"/>
      <c r="R33" s="610">
        <v>27190</v>
      </c>
      <c r="S33" s="369"/>
      <c r="T33" s="369"/>
      <c r="U33" s="369"/>
      <c r="V33" s="369"/>
      <c r="W33" s="369"/>
      <c r="X33" s="369"/>
      <c r="Y33" s="623"/>
      <c r="Z33" s="643">
        <v>0.2</v>
      </c>
      <c r="AA33" s="643"/>
      <c r="AB33" s="643"/>
      <c r="AC33" s="643"/>
      <c r="AD33" s="644">
        <v>8630</v>
      </c>
      <c r="AE33" s="644"/>
      <c r="AF33" s="644"/>
      <c r="AG33" s="644"/>
      <c r="AH33" s="644"/>
      <c r="AI33" s="644"/>
      <c r="AJ33" s="644"/>
      <c r="AK33" s="644"/>
      <c r="AL33" s="613">
        <v>0.2</v>
      </c>
      <c r="AM33" s="357"/>
      <c r="AN33" s="357"/>
      <c r="AO33" s="645"/>
      <c r="AP33" s="392"/>
      <c r="AQ33" s="393"/>
      <c r="AR33" s="393"/>
      <c r="AS33" s="393"/>
      <c r="AT33" s="607"/>
      <c r="AU33" s="43"/>
      <c r="AV33" s="43"/>
      <c r="AW33" s="43"/>
      <c r="AX33" s="588" t="s">
        <v>164</v>
      </c>
      <c r="AY33" s="589"/>
      <c r="AZ33" s="589"/>
      <c r="BA33" s="589"/>
      <c r="BB33" s="589"/>
      <c r="BC33" s="589"/>
      <c r="BD33" s="589"/>
      <c r="BE33" s="589"/>
      <c r="BF33" s="590"/>
      <c r="BG33" s="655">
        <v>99</v>
      </c>
      <c r="BH33" s="592"/>
      <c r="BI33" s="592"/>
      <c r="BJ33" s="592"/>
      <c r="BK33" s="592"/>
      <c r="BL33" s="592"/>
      <c r="BM33" s="636">
        <v>96.5</v>
      </c>
      <c r="BN33" s="592"/>
      <c r="BO33" s="592"/>
      <c r="BP33" s="592"/>
      <c r="BQ33" s="631"/>
      <c r="BR33" s="655">
        <v>98.7</v>
      </c>
      <c r="BS33" s="592"/>
      <c r="BT33" s="592"/>
      <c r="BU33" s="592"/>
      <c r="BV33" s="592"/>
      <c r="BW33" s="592"/>
      <c r="BX33" s="636">
        <v>95.5</v>
      </c>
      <c r="BY33" s="592"/>
      <c r="BZ33" s="592"/>
      <c r="CA33" s="592"/>
      <c r="CB33" s="631"/>
      <c r="CD33" s="608" t="s">
        <v>401</v>
      </c>
      <c r="CE33" s="416"/>
      <c r="CF33" s="416"/>
      <c r="CG33" s="416"/>
      <c r="CH33" s="416"/>
      <c r="CI33" s="416"/>
      <c r="CJ33" s="416"/>
      <c r="CK33" s="416"/>
      <c r="CL33" s="416"/>
      <c r="CM33" s="416"/>
      <c r="CN33" s="416"/>
      <c r="CO33" s="416"/>
      <c r="CP33" s="416"/>
      <c r="CQ33" s="609"/>
      <c r="CR33" s="610">
        <v>7917266</v>
      </c>
      <c r="CS33" s="611"/>
      <c r="CT33" s="611"/>
      <c r="CU33" s="611"/>
      <c r="CV33" s="611"/>
      <c r="CW33" s="611"/>
      <c r="CX33" s="611"/>
      <c r="CY33" s="612"/>
      <c r="CZ33" s="613">
        <v>59.9</v>
      </c>
      <c r="DA33" s="614"/>
      <c r="DB33" s="614"/>
      <c r="DC33" s="615"/>
      <c r="DD33" s="616">
        <v>2324791</v>
      </c>
      <c r="DE33" s="611"/>
      <c r="DF33" s="611"/>
      <c r="DG33" s="611"/>
      <c r="DH33" s="611"/>
      <c r="DI33" s="611"/>
      <c r="DJ33" s="611"/>
      <c r="DK33" s="612"/>
      <c r="DL33" s="616">
        <v>1584753</v>
      </c>
      <c r="DM33" s="611"/>
      <c r="DN33" s="611"/>
      <c r="DO33" s="611"/>
      <c r="DP33" s="611"/>
      <c r="DQ33" s="611"/>
      <c r="DR33" s="611"/>
      <c r="DS33" s="611"/>
      <c r="DT33" s="611"/>
      <c r="DU33" s="611"/>
      <c r="DV33" s="612"/>
      <c r="DW33" s="613">
        <v>34</v>
      </c>
      <c r="DX33" s="614"/>
      <c r="DY33" s="614"/>
      <c r="DZ33" s="614"/>
      <c r="EA33" s="614"/>
      <c r="EB33" s="614"/>
      <c r="EC33" s="642"/>
    </row>
    <row r="34" spans="2:133" ht="11.25" customHeight="1" x14ac:dyDescent="0.2">
      <c r="B34" s="608" t="s">
        <v>150</v>
      </c>
      <c r="C34" s="416"/>
      <c r="D34" s="416"/>
      <c r="E34" s="416"/>
      <c r="F34" s="416"/>
      <c r="G34" s="416"/>
      <c r="H34" s="416"/>
      <c r="I34" s="416"/>
      <c r="J34" s="416"/>
      <c r="K34" s="416"/>
      <c r="L34" s="416"/>
      <c r="M34" s="416"/>
      <c r="N34" s="416"/>
      <c r="O34" s="416"/>
      <c r="P34" s="416"/>
      <c r="Q34" s="609"/>
      <c r="R34" s="610">
        <v>4531599</v>
      </c>
      <c r="S34" s="369"/>
      <c r="T34" s="369"/>
      <c r="U34" s="369"/>
      <c r="V34" s="369"/>
      <c r="W34" s="369"/>
      <c r="X34" s="369"/>
      <c r="Y34" s="623"/>
      <c r="Z34" s="643">
        <v>33.200000000000003</v>
      </c>
      <c r="AA34" s="643"/>
      <c r="AB34" s="643"/>
      <c r="AC34" s="643"/>
      <c r="AD34" s="644" t="s">
        <v>202</v>
      </c>
      <c r="AE34" s="644"/>
      <c r="AF34" s="644"/>
      <c r="AG34" s="644"/>
      <c r="AH34" s="644"/>
      <c r="AI34" s="644"/>
      <c r="AJ34" s="644"/>
      <c r="AK34" s="644"/>
      <c r="AL34" s="613" t="s">
        <v>202</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404</v>
      </c>
      <c r="CE34" s="416"/>
      <c r="CF34" s="416"/>
      <c r="CG34" s="416"/>
      <c r="CH34" s="416"/>
      <c r="CI34" s="416"/>
      <c r="CJ34" s="416"/>
      <c r="CK34" s="416"/>
      <c r="CL34" s="416"/>
      <c r="CM34" s="416"/>
      <c r="CN34" s="416"/>
      <c r="CO34" s="416"/>
      <c r="CP34" s="416"/>
      <c r="CQ34" s="609"/>
      <c r="CR34" s="610">
        <v>2277870</v>
      </c>
      <c r="CS34" s="369"/>
      <c r="CT34" s="369"/>
      <c r="CU34" s="369"/>
      <c r="CV34" s="369"/>
      <c r="CW34" s="369"/>
      <c r="CX34" s="369"/>
      <c r="CY34" s="623"/>
      <c r="CZ34" s="613">
        <v>17.2</v>
      </c>
      <c r="DA34" s="614"/>
      <c r="DB34" s="614"/>
      <c r="DC34" s="615"/>
      <c r="DD34" s="616">
        <v>434432</v>
      </c>
      <c r="DE34" s="369"/>
      <c r="DF34" s="369"/>
      <c r="DG34" s="369"/>
      <c r="DH34" s="369"/>
      <c r="DI34" s="369"/>
      <c r="DJ34" s="369"/>
      <c r="DK34" s="623"/>
      <c r="DL34" s="616">
        <v>365079</v>
      </c>
      <c r="DM34" s="369"/>
      <c r="DN34" s="369"/>
      <c r="DO34" s="369"/>
      <c r="DP34" s="369"/>
      <c r="DQ34" s="369"/>
      <c r="DR34" s="369"/>
      <c r="DS34" s="369"/>
      <c r="DT34" s="369"/>
      <c r="DU34" s="369"/>
      <c r="DV34" s="623"/>
      <c r="DW34" s="613">
        <v>7.8</v>
      </c>
      <c r="DX34" s="614"/>
      <c r="DY34" s="614"/>
      <c r="DZ34" s="614"/>
      <c r="EA34" s="614"/>
      <c r="EB34" s="614"/>
      <c r="EC34" s="642"/>
    </row>
    <row r="35" spans="2:133" ht="11.25" customHeight="1" x14ac:dyDescent="0.2">
      <c r="B35" s="608" t="s">
        <v>406</v>
      </c>
      <c r="C35" s="416"/>
      <c r="D35" s="416"/>
      <c r="E35" s="416"/>
      <c r="F35" s="416"/>
      <c r="G35" s="416"/>
      <c r="H35" s="416"/>
      <c r="I35" s="416"/>
      <c r="J35" s="416"/>
      <c r="K35" s="416"/>
      <c r="L35" s="416"/>
      <c r="M35" s="416"/>
      <c r="N35" s="416"/>
      <c r="O35" s="416"/>
      <c r="P35" s="416"/>
      <c r="Q35" s="609"/>
      <c r="R35" s="610">
        <v>986531</v>
      </c>
      <c r="S35" s="369"/>
      <c r="T35" s="369"/>
      <c r="U35" s="369"/>
      <c r="V35" s="369"/>
      <c r="W35" s="369"/>
      <c r="X35" s="369"/>
      <c r="Y35" s="623"/>
      <c r="Z35" s="643">
        <v>7.2</v>
      </c>
      <c r="AA35" s="643"/>
      <c r="AB35" s="643"/>
      <c r="AC35" s="643"/>
      <c r="AD35" s="644" t="s">
        <v>202</v>
      </c>
      <c r="AE35" s="644"/>
      <c r="AF35" s="644"/>
      <c r="AG35" s="644"/>
      <c r="AH35" s="644"/>
      <c r="AI35" s="644"/>
      <c r="AJ35" s="644"/>
      <c r="AK35" s="644"/>
      <c r="AL35" s="613" t="s">
        <v>202</v>
      </c>
      <c r="AM35" s="357"/>
      <c r="AN35" s="357"/>
      <c r="AO35" s="645"/>
      <c r="AP35" s="16"/>
      <c r="AQ35" s="523" t="s">
        <v>407</v>
      </c>
      <c r="AR35" s="524"/>
      <c r="AS35" s="524"/>
      <c r="AT35" s="524"/>
      <c r="AU35" s="524"/>
      <c r="AV35" s="524"/>
      <c r="AW35" s="524"/>
      <c r="AX35" s="524"/>
      <c r="AY35" s="524"/>
      <c r="AZ35" s="524"/>
      <c r="BA35" s="524"/>
      <c r="BB35" s="524"/>
      <c r="BC35" s="524"/>
      <c r="BD35" s="524"/>
      <c r="BE35" s="524"/>
      <c r="BF35" s="566"/>
      <c r="BG35" s="523" t="s">
        <v>210</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408</v>
      </c>
      <c r="CE35" s="416"/>
      <c r="CF35" s="416"/>
      <c r="CG35" s="416"/>
      <c r="CH35" s="416"/>
      <c r="CI35" s="416"/>
      <c r="CJ35" s="416"/>
      <c r="CK35" s="416"/>
      <c r="CL35" s="416"/>
      <c r="CM35" s="416"/>
      <c r="CN35" s="416"/>
      <c r="CO35" s="416"/>
      <c r="CP35" s="416"/>
      <c r="CQ35" s="609"/>
      <c r="CR35" s="610">
        <v>74843</v>
      </c>
      <c r="CS35" s="611"/>
      <c r="CT35" s="611"/>
      <c r="CU35" s="611"/>
      <c r="CV35" s="611"/>
      <c r="CW35" s="611"/>
      <c r="CX35" s="611"/>
      <c r="CY35" s="612"/>
      <c r="CZ35" s="613">
        <v>0.6</v>
      </c>
      <c r="DA35" s="614"/>
      <c r="DB35" s="614"/>
      <c r="DC35" s="615"/>
      <c r="DD35" s="616">
        <v>66437</v>
      </c>
      <c r="DE35" s="611"/>
      <c r="DF35" s="611"/>
      <c r="DG35" s="611"/>
      <c r="DH35" s="611"/>
      <c r="DI35" s="611"/>
      <c r="DJ35" s="611"/>
      <c r="DK35" s="612"/>
      <c r="DL35" s="616">
        <v>66250</v>
      </c>
      <c r="DM35" s="611"/>
      <c r="DN35" s="611"/>
      <c r="DO35" s="611"/>
      <c r="DP35" s="611"/>
      <c r="DQ35" s="611"/>
      <c r="DR35" s="611"/>
      <c r="DS35" s="611"/>
      <c r="DT35" s="611"/>
      <c r="DU35" s="611"/>
      <c r="DV35" s="612"/>
      <c r="DW35" s="613">
        <v>1.4</v>
      </c>
      <c r="DX35" s="614"/>
      <c r="DY35" s="614"/>
      <c r="DZ35" s="614"/>
      <c r="EA35" s="614"/>
      <c r="EB35" s="614"/>
      <c r="EC35" s="642"/>
    </row>
    <row r="36" spans="2:133" ht="11.25" customHeight="1" x14ac:dyDescent="0.2">
      <c r="B36" s="608" t="s">
        <v>375</v>
      </c>
      <c r="C36" s="416"/>
      <c r="D36" s="416"/>
      <c r="E36" s="416"/>
      <c r="F36" s="416"/>
      <c r="G36" s="416"/>
      <c r="H36" s="416"/>
      <c r="I36" s="416"/>
      <c r="J36" s="416"/>
      <c r="K36" s="416"/>
      <c r="L36" s="416"/>
      <c r="M36" s="416"/>
      <c r="N36" s="416"/>
      <c r="O36" s="416"/>
      <c r="P36" s="416"/>
      <c r="Q36" s="609"/>
      <c r="R36" s="610">
        <v>249913</v>
      </c>
      <c r="S36" s="369"/>
      <c r="T36" s="369"/>
      <c r="U36" s="369"/>
      <c r="V36" s="369"/>
      <c r="W36" s="369"/>
      <c r="X36" s="369"/>
      <c r="Y36" s="623"/>
      <c r="Z36" s="643">
        <v>1.8</v>
      </c>
      <c r="AA36" s="643"/>
      <c r="AB36" s="643"/>
      <c r="AC36" s="643"/>
      <c r="AD36" s="644" t="s">
        <v>202</v>
      </c>
      <c r="AE36" s="644"/>
      <c r="AF36" s="644"/>
      <c r="AG36" s="644"/>
      <c r="AH36" s="644"/>
      <c r="AI36" s="644"/>
      <c r="AJ36" s="644"/>
      <c r="AK36" s="644"/>
      <c r="AL36" s="613" t="s">
        <v>202</v>
      </c>
      <c r="AM36" s="357"/>
      <c r="AN36" s="357"/>
      <c r="AO36" s="645"/>
      <c r="AP36" s="16"/>
      <c r="AQ36" s="646" t="s">
        <v>390</v>
      </c>
      <c r="AR36" s="647"/>
      <c r="AS36" s="647"/>
      <c r="AT36" s="647"/>
      <c r="AU36" s="647"/>
      <c r="AV36" s="647"/>
      <c r="AW36" s="647"/>
      <c r="AX36" s="647"/>
      <c r="AY36" s="648"/>
      <c r="AZ36" s="649">
        <v>910773</v>
      </c>
      <c r="BA36" s="650"/>
      <c r="BB36" s="650"/>
      <c r="BC36" s="650"/>
      <c r="BD36" s="650"/>
      <c r="BE36" s="650"/>
      <c r="BF36" s="651"/>
      <c r="BG36" s="652" t="s">
        <v>232</v>
      </c>
      <c r="BH36" s="653"/>
      <c r="BI36" s="653"/>
      <c r="BJ36" s="653"/>
      <c r="BK36" s="653"/>
      <c r="BL36" s="653"/>
      <c r="BM36" s="653"/>
      <c r="BN36" s="653"/>
      <c r="BO36" s="653"/>
      <c r="BP36" s="653"/>
      <c r="BQ36" s="653"/>
      <c r="BR36" s="653"/>
      <c r="BS36" s="653"/>
      <c r="BT36" s="653"/>
      <c r="BU36" s="654"/>
      <c r="BV36" s="649">
        <v>29373</v>
      </c>
      <c r="BW36" s="650"/>
      <c r="BX36" s="650"/>
      <c r="BY36" s="650"/>
      <c r="BZ36" s="650"/>
      <c r="CA36" s="650"/>
      <c r="CB36" s="651"/>
      <c r="CD36" s="608" t="s">
        <v>31</v>
      </c>
      <c r="CE36" s="416"/>
      <c r="CF36" s="416"/>
      <c r="CG36" s="416"/>
      <c r="CH36" s="416"/>
      <c r="CI36" s="416"/>
      <c r="CJ36" s="416"/>
      <c r="CK36" s="416"/>
      <c r="CL36" s="416"/>
      <c r="CM36" s="416"/>
      <c r="CN36" s="416"/>
      <c r="CO36" s="416"/>
      <c r="CP36" s="416"/>
      <c r="CQ36" s="609"/>
      <c r="CR36" s="610">
        <v>2693730</v>
      </c>
      <c r="CS36" s="369"/>
      <c r="CT36" s="369"/>
      <c r="CU36" s="369"/>
      <c r="CV36" s="369"/>
      <c r="CW36" s="369"/>
      <c r="CX36" s="369"/>
      <c r="CY36" s="623"/>
      <c r="CZ36" s="613">
        <v>20.399999999999999</v>
      </c>
      <c r="DA36" s="614"/>
      <c r="DB36" s="614"/>
      <c r="DC36" s="615"/>
      <c r="DD36" s="616">
        <v>740369</v>
      </c>
      <c r="DE36" s="369"/>
      <c r="DF36" s="369"/>
      <c r="DG36" s="369"/>
      <c r="DH36" s="369"/>
      <c r="DI36" s="369"/>
      <c r="DJ36" s="369"/>
      <c r="DK36" s="623"/>
      <c r="DL36" s="616">
        <v>455892</v>
      </c>
      <c r="DM36" s="369"/>
      <c r="DN36" s="369"/>
      <c r="DO36" s="369"/>
      <c r="DP36" s="369"/>
      <c r="DQ36" s="369"/>
      <c r="DR36" s="369"/>
      <c r="DS36" s="369"/>
      <c r="DT36" s="369"/>
      <c r="DU36" s="369"/>
      <c r="DV36" s="623"/>
      <c r="DW36" s="613">
        <v>9.8000000000000007</v>
      </c>
      <c r="DX36" s="614"/>
      <c r="DY36" s="614"/>
      <c r="DZ36" s="614"/>
      <c r="EA36" s="614"/>
      <c r="EB36" s="614"/>
      <c r="EC36" s="642"/>
    </row>
    <row r="37" spans="2:133" ht="11.25" customHeight="1" x14ac:dyDescent="0.2">
      <c r="B37" s="608" t="s">
        <v>402</v>
      </c>
      <c r="C37" s="416"/>
      <c r="D37" s="416"/>
      <c r="E37" s="416"/>
      <c r="F37" s="416"/>
      <c r="G37" s="416"/>
      <c r="H37" s="416"/>
      <c r="I37" s="416"/>
      <c r="J37" s="416"/>
      <c r="K37" s="416"/>
      <c r="L37" s="416"/>
      <c r="M37" s="416"/>
      <c r="N37" s="416"/>
      <c r="O37" s="416"/>
      <c r="P37" s="416"/>
      <c r="Q37" s="609"/>
      <c r="R37" s="610">
        <v>51524</v>
      </c>
      <c r="S37" s="369"/>
      <c r="T37" s="369"/>
      <c r="U37" s="369"/>
      <c r="V37" s="369"/>
      <c r="W37" s="369"/>
      <c r="X37" s="369"/>
      <c r="Y37" s="623"/>
      <c r="Z37" s="643">
        <v>0.4</v>
      </c>
      <c r="AA37" s="643"/>
      <c r="AB37" s="643"/>
      <c r="AC37" s="643"/>
      <c r="AD37" s="644">
        <v>8681</v>
      </c>
      <c r="AE37" s="644"/>
      <c r="AF37" s="644"/>
      <c r="AG37" s="644"/>
      <c r="AH37" s="644"/>
      <c r="AI37" s="644"/>
      <c r="AJ37" s="644"/>
      <c r="AK37" s="644"/>
      <c r="AL37" s="613">
        <v>0.2</v>
      </c>
      <c r="AM37" s="357"/>
      <c r="AN37" s="357"/>
      <c r="AO37" s="645"/>
      <c r="AQ37" s="638" t="s">
        <v>411</v>
      </c>
      <c r="AR37" s="474"/>
      <c r="AS37" s="474"/>
      <c r="AT37" s="474"/>
      <c r="AU37" s="474"/>
      <c r="AV37" s="474"/>
      <c r="AW37" s="474"/>
      <c r="AX37" s="474"/>
      <c r="AY37" s="639"/>
      <c r="AZ37" s="610">
        <v>164157</v>
      </c>
      <c r="BA37" s="369"/>
      <c r="BB37" s="369"/>
      <c r="BC37" s="369"/>
      <c r="BD37" s="611"/>
      <c r="BE37" s="611"/>
      <c r="BF37" s="640"/>
      <c r="BG37" s="608" t="s">
        <v>413</v>
      </c>
      <c r="BH37" s="416"/>
      <c r="BI37" s="416"/>
      <c r="BJ37" s="416"/>
      <c r="BK37" s="416"/>
      <c r="BL37" s="416"/>
      <c r="BM37" s="416"/>
      <c r="BN37" s="416"/>
      <c r="BO37" s="416"/>
      <c r="BP37" s="416"/>
      <c r="BQ37" s="416"/>
      <c r="BR37" s="416"/>
      <c r="BS37" s="416"/>
      <c r="BT37" s="416"/>
      <c r="BU37" s="609"/>
      <c r="BV37" s="610">
        <v>29373</v>
      </c>
      <c r="BW37" s="369"/>
      <c r="BX37" s="369"/>
      <c r="BY37" s="369"/>
      <c r="BZ37" s="369"/>
      <c r="CA37" s="369"/>
      <c r="CB37" s="641"/>
      <c r="CD37" s="608" t="s">
        <v>163</v>
      </c>
      <c r="CE37" s="416"/>
      <c r="CF37" s="416"/>
      <c r="CG37" s="416"/>
      <c r="CH37" s="416"/>
      <c r="CI37" s="416"/>
      <c r="CJ37" s="416"/>
      <c r="CK37" s="416"/>
      <c r="CL37" s="416"/>
      <c r="CM37" s="416"/>
      <c r="CN37" s="416"/>
      <c r="CO37" s="416"/>
      <c r="CP37" s="416"/>
      <c r="CQ37" s="609"/>
      <c r="CR37" s="610">
        <v>339797</v>
      </c>
      <c r="CS37" s="611"/>
      <c r="CT37" s="611"/>
      <c r="CU37" s="611"/>
      <c r="CV37" s="611"/>
      <c r="CW37" s="611"/>
      <c r="CX37" s="611"/>
      <c r="CY37" s="612"/>
      <c r="CZ37" s="613">
        <v>2.6</v>
      </c>
      <c r="DA37" s="614"/>
      <c r="DB37" s="614"/>
      <c r="DC37" s="615"/>
      <c r="DD37" s="616">
        <v>335453</v>
      </c>
      <c r="DE37" s="611"/>
      <c r="DF37" s="611"/>
      <c r="DG37" s="611"/>
      <c r="DH37" s="611"/>
      <c r="DI37" s="611"/>
      <c r="DJ37" s="611"/>
      <c r="DK37" s="612"/>
      <c r="DL37" s="616">
        <v>299494</v>
      </c>
      <c r="DM37" s="611"/>
      <c r="DN37" s="611"/>
      <c r="DO37" s="611"/>
      <c r="DP37" s="611"/>
      <c r="DQ37" s="611"/>
      <c r="DR37" s="611"/>
      <c r="DS37" s="611"/>
      <c r="DT37" s="611"/>
      <c r="DU37" s="611"/>
      <c r="DV37" s="612"/>
      <c r="DW37" s="613">
        <v>6.4</v>
      </c>
      <c r="DX37" s="614"/>
      <c r="DY37" s="614"/>
      <c r="DZ37" s="614"/>
      <c r="EA37" s="614"/>
      <c r="EB37" s="614"/>
      <c r="EC37" s="642"/>
    </row>
    <row r="38" spans="2:133" ht="11.25" customHeight="1" x14ac:dyDescent="0.2">
      <c r="B38" s="608" t="s">
        <v>414</v>
      </c>
      <c r="C38" s="416"/>
      <c r="D38" s="416"/>
      <c r="E38" s="416"/>
      <c r="F38" s="416"/>
      <c r="G38" s="416"/>
      <c r="H38" s="416"/>
      <c r="I38" s="416"/>
      <c r="J38" s="416"/>
      <c r="K38" s="416"/>
      <c r="L38" s="416"/>
      <c r="M38" s="416"/>
      <c r="N38" s="416"/>
      <c r="O38" s="416"/>
      <c r="P38" s="416"/>
      <c r="Q38" s="609"/>
      <c r="R38" s="610">
        <v>340917</v>
      </c>
      <c r="S38" s="369"/>
      <c r="T38" s="369"/>
      <c r="U38" s="369"/>
      <c r="V38" s="369"/>
      <c r="W38" s="369"/>
      <c r="X38" s="369"/>
      <c r="Y38" s="623"/>
      <c r="Z38" s="643">
        <v>2.5</v>
      </c>
      <c r="AA38" s="643"/>
      <c r="AB38" s="643"/>
      <c r="AC38" s="643"/>
      <c r="AD38" s="644" t="s">
        <v>202</v>
      </c>
      <c r="AE38" s="644"/>
      <c r="AF38" s="644"/>
      <c r="AG38" s="644"/>
      <c r="AH38" s="644"/>
      <c r="AI38" s="644"/>
      <c r="AJ38" s="644"/>
      <c r="AK38" s="644"/>
      <c r="AL38" s="613" t="s">
        <v>202</v>
      </c>
      <c r="AM38" s="357"/>
      <c r="AN38" s="357"/>
      <c r="AO38" s="645"/>
      <c r="AQ38" s="638" t="s">
        <v>310</v>
      </c>
      <c r="AR38" s="474"/>
      <c r="AS38" s="474"/>
      <c r="AT38" s="474"/>
      <c r="AU38" s="474"/>
      <c r="AV38" s="474"/>
      <c r="AW38" s="474"/>
      <c r="AX38" s="474"/>
      <c r="AY38" s="639"/>
      <c r="AZ38" s="610">
        <v>3239</v>
      </c>
      <c r="BA38" s="369"/>
      <c r="BB38" s="369"/>
      <c r="BC38" s="369"/>
      <c r="BD38" s="611"/>
      <c r="BE38" s="611"/>
      <c r="BF38" s="640"/>
      <c r="BG38" s="608" t="s">
        <v>415</v>
      </c>
      <c r="BH38" s="416"/>
      <c r="BI38" s="416"/>
      <c r="BJ38" s="416"/>
      <c r="BK38" s="416"/>
      <c r="BL38" s="416"/>
      <c r="BM38" s="416"/>
      <c r="BN38" s="416"/>
      <c r="BO38" s="416"/>
      <c r="BP38" s="416"/>
      <c r="BQ38" s="416"/>
      <c r="BR38" s="416"/>
      <c r="BS38" s="416"/>
      <c r="BT38" s="416"/>
      <c r="BU38" s="609"/>
      <c r="BV38" s="610">
        <v>2020</v>
      </c>
      <c r="BW38" s="369"/>
      <c r="BX38" s="369"/>
      <c r="BY38" s="369"/>
      <c r="BZ38" s="369"/>
      <c r="CA38" s="369"/>
      <c r="CB38" s="641"/>
      <c r="CD38" s="608" t="s">
        <v>416</v>
      </c>
      <c r="CE38" s="416"/>
      <c r="CF38" s="416"/>
      <c r="CG38" s="416"/>
      <c r="CH38" s="416"/>
      <c r="CI38" s="416"/>
      <c r="CJ38" s="416"/>
      <c r="CK38" s="416"/>
      <c r="CL38" s="416"/>
      <c r="CM38" s="416"/>
      <c r="CN38" s="416"/>
      <c r="CO38" s="416"/>
      <c r="CP38" s="416"/>
      <c r="CQ38" s="609"/>
      <c r="CR38" s="610">
        <v>907534</v>
      </c>
      <c r="CS38" s="369"/>
      <c r="CT38" s="369"/>
      <c r="CU38" s="369"/>
      <c r="CV38" s="369"/>
      <c r="CW38" s="369"/>
      <c r="CX38" s="369"/>
      <c r="CY38" s="623"/>
      <c r="CZ38" s="613">
        <v>6.9</v>
      </c>
      <c r="DA38" s="614"/>
      <c r="DB38" s="614"/>
      <c r="DC38" s="615"/>
      <c r="DD38" s="616">
        <v>732776</v>
      </c>
      <c r="DE38" s="369"/>
      <c r="DF38" s="369"/>
      <c r="DG38" s="369"/>
      <c r="DH38" s="369"/>
      <c r="DI38" s="369"/>
      <c r="DJ38" s="369"/>
      <c r="DK38" s="623"/>
      <c r="DL38" s="616">
        <v>697532</v>
      </c>
      <c r="DM38" s="369"/>
      <c r="DN38" s="369"/>
      <c r="DO38" s="369"/>
      <c r="DP38" s="369"/>
      <c r="DQ38" s="369"/>
      <c r="DR38" s="369"/>
      <c r="DS38" s="369"/>
      <c r="DT38" s="369"/>
      <c r="DU38" s="369"/>
      <c r="DV38" s="623"/>
      <c r="DW38" s="613">
        <v>15</v>
      </c>
      <c r="DX38" s="614"/>
      <c r="DY38" s="614"/>
      <c r="DZ38" s="614"/>
      <c r="EA38" s="614"/>
      <c r="EB38" s="614"/>
      <c r="EC38" s="642"/>
    </row>
    <row r="39" spans="2:133" ht="11.25" customHeight="1" x14ac:dyDescent="0.2">
      <c r="B39" s="608" t="s">
        <v>417</v>
      </c>
      <c r="C39" s="416"/>
      <c r="D39" s="416"/>
      <c r="E39" s="416"/>
      <c r="F39" s="416"/>
      <c r="G39" s="416"/>
      <c r="H39" s="416"/>
      <c r="I39" s="416"/>
      <c r="J39" s="416"/>
      <c r="K39" s="416"/>
      <c r="L39" s="416"/>
      <c r="M39" s="416"/>
      <c r="N39" s="416"/>
      <c r="O39" s="416"/>
      <c r="P39" s="416"/>
      <c r="Q39" s="609"/>
      <c r="R39" s="610" t="s">
        <v>202</v>
      </c>
      <c r="S39" s="369"/>
      <c r="T39" s="369"/>
      <c r="U39" s="369"/>
      <c r="V39" s="369"/>
      <c r="W39" s="369"/>
      <c r="X39" s="369"/>
      <c r="Y39" s="623"/>
      <c r="Z39" s="643" t="s">
        <v>202</v>
      </c>
      <c r="AA39" s="643"/>
      <c r="AB39" s="643"/>
      <c r="AC39" s="643"/>
      <c r="AD39" s="644" t="s">
        <v>202</v>
      </c>
      <c r="AE39" s="644"/>
      <c r="AF39" s="644"/>
      <c r="AG39" s="644"/>
      <c r="AH39" s="644"/>
      <c r="AI39" s="644"/>
      <c r="AJ39" s="644"/>
      <c r="AK39" s="644"/>
      <c r="AL39" s="613" t="s">
        <v>202</v>
      </c>
      <c r="AM39" s="357"/>
      <c r="AN39" s="357"/>
      <c r="AO39" s="645"/>
      <c r="AQ39" s="638" t="s">
        <v>418</v>
      </c>
      <c r="AR39" s="474"/>
      <c r="AS39" s="474"/>
      <c r="AT39" s="474"/>
      <c r="AU39" s="474"/>
      <c r="AV39" s="474"/>
      <c r="AW39" s="474"/>
      <c r="AX39" s="474"/>
      <c r="AY39" s="639"/>
      <c r="AZ39" s="610" t="s">
        <v>202</v>
      </c>
      <c r="BA39" s="369"/>
      <c r="BB39" s="369"/>
      <c r="BC39" s="369"/>
      <c r="BD39" s="611"/>
      <c r="BE39" s="611"/>
      <c r="BF39" s="640"/>
      <c r="BG39" s="608" t="s">
        <v>340</v>
      </c>
      <c r="BH39" s="416"/>
      <c r="BI39" s="416"/>
      <c r="BJ39" s="416"/>
      <c r="BK39" s="416"/>
      <c r="BL39" s="416"/>
      <c r="BM39" s="416"/>
      <c r="BN39" s="416"/>
      <c r="BO39" s="416"/>
      <c r="BP39" s="416"/>
      <c r="BQ39" s="416"/>
      <c r="BR39" s="416"/>
      <c r="BS39" s="416"/>
      <c r="BT39" s="416"/>
      <c r="BU39" s="609"/>
      <c r="BV39" s="610">
        <v>2986</v>
      </c>
      <c r="BW39" s="369"/>
      <c r="BX39" s="369"/>
      <c r="BY39" s="369"/>
      <c r="BZ39" s="369"/>
      <c r="CA39" s="369"/>
      <c r="CB39" s="641"/>
      <c r="CD39" s="608" t="s">
        <v>422</v>
      </c>
      <c r="CE39" s="416"/>
      <c r="CF39" s="416"/>
      <c r="CG39" s="416"/>
      <c r="CH39" s="416"/>
      <c r="CI39" s="416"/>
      <c r="CJ39" s="416"/>
      <c r="CK39" s="416"/>
      <c r="CL39" s="416"/>
      <c r="CM39" s="416"/>
      <c r="CN39" s="416"/>
      <c r="CO39" s="416"/>
      <c r="CP39" s="416"/>
      <c r="CQ39" s="609"/>
      <c r="CR39" s="610">
        <v>1959569</v>
      </c>
      <c r="CS39" s="611"/>
      <c r="CT39" s="611"/>
      <c r="CU39" s="611"/>
      <c r="CV39" s="611"/>
      <c r="CW39" s="611"/>
      <c r="CX39" s="611"/>
      <c r="CY39" s="612"/>
      <c r="CZ39" s="613">
        <v>14.8</v>
      </c>
      <c r="DA39" s="614"/>
      <c r="DB39" s="614"/>
      <c r="DC39" s="615"/>
      <c r="DD39" s="616">
        <v>348677</v>
      </c>
      <c r="DE39" s="611"/>
      <c r="DF39" s="611"/>
      <c r="DG39" s="611"/>
      <c r="DH39" s="611"/>
      <c r="DI39" s="611"/>
      <c r="DJ39" s="611"/>
      <c r="DK39" s="612"/>
      <c r="DL39" s="616" t="s">
        <v>202</v>
      </c>
      <c r="DM39" s="611"/>
      <c r="DN39" s="611"/>
      <c r="DO39" s="611"/>
      <c r="DP39" s="611"/>
      <c r="DQ39" s="611"/>
      <c r="DR39" s="611"/>
      <c r="DS39" s="611"/>
      <c r="DT39" s="611"/>
      <c r="DU39" s="611"/>
      <c r="DV39" s="612"/>
      <c r="DW39" s="613" t="s">
        <v>202</v>
      </c>
      <c r="DX39" s="614"/>
      <c r="DY39" s="614"/>
      <c r="DZ39" s="614"/>
      <c r="EA39" s="614"/>
      <c r="EB39" s="614"/>
      <c r="EC39" s="642"/>
    </row>
    <row r="40" spans="2:133" ht="11.25" customHeight="1" x14ac:dyDescent="0.2">
      <c r="B40" s="608" t="s">
        <v>423</v>
      </c>
      <c r="C40" s="416"/>
      <c r="D40" s="416"/>
      <c r="E40" s="416"/>
      <c r="F40" s="416"/>
      <c r="G40" s="416"/>
      <c r="H40" s="416"/>
      <c r="I40" s="416"/>
      <c r="J40" s="416"/>
      <c r="K40" s="416"/>
      <c r="L40" s="416"/>
      <c r="M40" s="416"/>
      <c r="N40" s="416"/>
      <c r="O40" s="416"/>
      <c r="P40" s="416"/>
      <c r="Q40" s="609"/>
      <c r="R40" s="610">
        <v>24517</v>
      </c>
      <c r="S40" s="369"/>
      <c r="T40" s="369"/>
      <c r="U40" s="369"/>
      <c r="V40" s="369"/>
      <c r="W40" s="369"/>
      <c r="X40" s="369"/>
      <c r="Y40" s="623"/>
      <c r="Z40" s="643">
        <v>0.2</v>
      </c>
      <c r="AA40" s="643"/>
      <c r="AB40" s="643"/>
      <c r="AC40" s="643"/>
      <c r="AD40" s="644" t="s">
        <v>202</v>
      </c>
      <c r="AE40" s="644"/>
      <c r="AF40" s="644"/>
      <c r="AG40" s="644"/>
      <c r="AH40" s="644"/>
      <c r="AI40" s="644"/>
      <c r="AJ40" s="644"/>
      <c r="AK40" s="644"/>
      <c r="AL40" s="613" t="s">
        <v>202</v>
      </c>
      <c r="AM40" s="357"/>
      <c r="AN40" s="357"/>
      <c r="AO40" s="645"/>
      <c r="AQ40" s="638" t="s">
        <v>425</v>
      </c>
      <c r="AR40" s="474"/>
      <c r="AS40" s="474"/>
      <c r="AT40" s="474"/>
      <c r="AU40" s="474"/>
      <c r="AV40" s="474"/>
      <c r="AW40" s="474"/>
      <c r="AX40" s="474"/>
      <c r="AY40" s="639"/>
      <c r="AZ40" s="610" t="s">
        <v>202</v>
      </c>
      <c r="BA40" s="369"/>
      <c r="BB40" s="369"/>
      <c r="BC40" s="369"/>
      <c r="BD40" s="611"/>
      <c r="BE40" s="611"/>
      <c r="BF40" s="640"/>
      <c r="BG40" s="604" t="s">
        <v>427</v>
      </c>
      <c r="BH40" s="465"/>
      <c r="BI40" s="465"/>
      <c r="BJ40" s="465"/>
      <c r="BK40" s="465"/>
      <c r="BL40" s="7"/>
      <c r="BM40" s="416" t="s">
        <v>428</v>
      </c>
      <c r="BN40" s="416"/>
      <c r="BO40" s="416"/>
      <c r="BP40" s="416"/>
      <c r="BQ40" s="416"/>
      <c r="BR40" s="416"/>
      <c r="BS40" s="416"/>
      <c r="BT40" s="416"/>
      <c r="BU40" s="609"/>
      <c r="BV40" s="610">
        <v>87</v>
      </c>
      <c r="BW40" s="369"/>
      <c r="BX40" s="369"/>
      <c r="BY40" s="369"/>
      <c r="BZ40" s="369"/>
      <c r="CA40" s="369"/>
      <c r="CB40" s="641"/>
      <c r="CD40" s="608" t="s">
        <v>145</v>
      </c>
      <c r="CE40" s="416"/>
      <c r="CF40" s="416"/>
      <c r="CG40" s="416"/>
      <c r="CH40" s="416"/>
      <c r="CI40" s="416"/>
      <c r="CJ40" s="416"/>
      <c r="CK40" s="416"/>
      <c r="CL40" s="416"/>
      <c r="CM40" s="416"/>
      <c r="CN40" s="416"/>
      <c r="CO40" s="416"/>
      <c r="CP40" s="416"/>
      <c r="CQ40" s="609"/>
      <c r="CR40" s="610">
        <v>3720</v>
      </c>
      <c r="CS40" s="369"/>
      <c r="CT40" s="369"/>
      <c r="CU40" s="369"/>
      <c r="CV40" s="369"/>
      <c r="CW40" s="369"/>
      <c r="CX40" s="369"/>
      <c r="CY40" s="623"/>
      <c r="CZ40" s="613">
        <v>0</v>
      </c>
      <c r="DA40" s="614"/>
      <c r="DB40" s="614"/>
      <c r="DC40" s="615"/>
      <c r="DD40" s="616">
        <v>2100</v>
      </c>
      <c r="DE40" s="369"/>
      <c r="DF40" s="369"/>
      <c r="DG40" s="369"/>
      <c r="DH40" s="369"/>
      <c r="DI40" s="369"/>
      <c r="DJ40" s="369"/>
      <c r="DK40" s="623"/>
      <c r="DL40" s="616" t="s">
        <v>202</v>
      </c>
      <c r="DM40" s="369"/>
      <c r="DN40" s="369"/>
      <c r="DO40" s="369"/>
      <c r="DP40" s="369"/>
      <c r="DQ40" s="369"/>
      <c r="DR40" s="369"/>
      <c r="DS40" s="369"/>
      <c r="DT40" s="369"/>
      <c r="DU40" s="369"/>
      <c r="DV40" s="623"/>
      <c r="DW40" s="613" t="s">
        <v>202</v>
      </c>
      <c r="DX40" s="614"/>
      <c r="DY40" s="614"/>
      <c r="DZ40" s="614"/>
      <c r="EA40" s="614"/>
      <c r="EB40" s="614"/>
      <c r="EC40" s="642"/>
    </row>
    <row r="41" spans="2:133" ht="11.25" customHeight="1" x14ac:dyDescent="0.2">
      <c r="B41" s="588" t="s">
        <v>424</v>
      </c>
      <c r="C41" s="589"/>
      <c r="D41" s="589"/>
      <c r="E41" s="589"/>
      <c r="F41" s="589"/>
      <c r="G41" s="589"/>
      <c r="H41" s="589"/>
      <c r="I41" s="589"/>
      <c r="J41" s="589"/>
      <c r="K41" s="589"/>
      <c r="L41" s="589"/>
      <c r="M41" s="589"/>
      <c r="N41" s="589"/>
      <c r="O41" s="589"/>
      <c r="P41" s="589"/>
      <c r="Q41" s="590"/>
      <c r="R41" s="591">
        <v>13662213</v>
      </c>
      <c r="S41" s="630"/>
      <c r="T41" s="630"/>
      <c r="U41" s="630"/>
      <c r="V41" s="630"/>
      <c r="W41" s="630"/>
      <c r="X41" s="630"/>
      <c r="Y41" s="633"/>
      <c r="Z41" s="634">
        <v>100</v>
      </c>
      <c r="AA41" s="634"/>
      <c r="AB41" s="634"/>
      <c r="AC41" s="634"/>
      <c r="AD41" s="635">
        <v>4635365</v>
      </c>
      <c r="AE41" s="635"/>
      <c r="AF41" s="635"/>
      <c r="AG41" s="635"/>
      <c r="AH41" s="635"/>
      <c r="AI41" s="635"/>
      <c r="AJ41" s="635"/>
      <c r="AK41" s="635"/>
      <c r="AL41" s="594">
        <v>100</v>
      </c>
      <c r="AM41" s="636"/>
      <c r="AN41" s="636"/>
      <c r="AO41" s="637"/>
      <c r="AQ41" s="638" t="s">
        <v>429</v>
      </c>
      <c r="AR41" s="474"/>
      <c r="AS41" s="474"/>
      <c r="AT41" s="474"/>
      <c r="AU41" s="474"/>
      <c r="AV41" s="474"/>
      <c r="AW41" s="474"/>
      <c r="AX41" s="474"/>
      <c r="AY41" s="639"/>
      <c r="AZ41" s="610">
        <v>159930</v>
      </c>
      <c r="BA41" s="369"/>
      <c r="BB41" s="369"/>
      <c r="BC41" s="369"/>
      <c r="BD41" s="611"/>
      <c r="BE41" s="611"/>
      <c r="BF41" s="640"/>
      <c r="BG41" s="604"/>
      <c r="BH41" s="465"/>
      <c r="BI41" s="465"/>
      <c r="BJ41" s="465"/>
      <c r="BK41" s="465"/>
      <c r="BL41" s="7"/>
      <c r="BM41" s="416" t="s">
        <v>345</v>
      </c>
      <c r="BN41" s="416"/>
      <c r="BO41" s="416"/>
      <c r="BP41" s="416"/>
      <c r="BQ41" s="416"/>
      <c r="BR41" s="416"/>
      <c r="BS41" s="416"/>
      <c r="BT41" s="416"/>
      <c r="BU41" s="609"/>
      <c r="BV41" s="610" t="s">
        <v>202</v>
      </c>
      <c r="BW41" s="369"/>
      <c r="BX41" s="369"/>
      <c r="BY41" s="369"/>
      <c r="BZ41" s="369"/>
      <c r="CA41" s="369"/>
      <c r="CB41" s="641"/>
      <c r="CD41" s="608" t="s">
        <v>287</v>
      </c>
      <c r="CE41" s="416"/>
      <c r="CF41" s="416"/>
      <c r="CG41" s="416"/>
      <c r="CH41" s="416"/>
      <c r="CI41" s="416"/>
      <c r="CJ41" s="416"/>
      <c r="CK41" s="416"/>
      <c r="CL41" s="416"/>
      <c r="CM41" s="416"/>
      <c r="CN41" s="416"/>
      <c r="CO41" s="416"/>
      <c r="CP41" s="416"/>
      <c r="CQ41" s="609"/>
      <c r="CR41" s="610" t="s">
        <v>202</v>
      </c>
      <c r="CS41" s="611"/>
      <c r="CT41" s="611"/>
      <c r="CU41" s="611"/>
      <c r="CV41" s="611"/>
      <c r="CW41" s="611"/>
      <c r="CX41" s="611"/>
      <c r="CY41" s="612"/>
      <c r="CZ41" s="613" t="s">
        <v>202</v>
      </c>
      <c r="DA41" s="614"/>
      <c r="DB41" s="614"/>
      <c r="DC41" s="615"/>
      <c r="DD41" s="616" t="s">
        <v>202</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2">
      <c r="AQ42" s="627" t="s">
        <v>430</v>
      </c>
      <c r="AR42" s="628"/>
      <c r="AS42" s="628"/>
      <c r="AT42" s="628"/>
      <c r="AU42" s="628"/>
      <c r="AV42" s="628"/>
      <c r="AW42" s="628"/>
      <c r="AX42" s="628"/>
      <c r="AY42" s="629"/>
      <c r="AZ42" s="591">
        <v>583447</v>
      </c>
      <c r="BA42" s="630"/>
      <c r="BB42" s="630"/>
      <c r="BC42" s="630"/>
      <c r="BD42" s="592"/>
      <c r="BE42" s="592"/>
      <c r="BF42" s="631"/>
      <c r="BG42" s="392"/>
      <c r="BH42" s="393"/>
      <c r="BI42" s="393"/>
      <c r="BJ42" s="393"/>
      <c r="BK42" s="393"/>
      <c r="BL42" s="20"/>
      <c r="BM42" s="589" t="s">
        <v>431</v>
      </c>
      <c r="BN42" s="589"/>
      <c r="BO42" s="589"/>
      <c r="BP42" s="589"/>
      <c r="BQ42" s="589"/>
      <c r="BR42" s="589"/>
      <c r="BS42" s="589"/>
      <c r="BT42" s="589"/>
      <c r="BU42" s="590"/>
      <c r="BV42" s="591">
        <v>460</v>
      </c>
      <c r="BW42" s="630"/>
      <c r="BX42" s="630"/>
      <c r="BY42" s="630"/>
      <c r="BZ42" s="630"/>
      <c r="CA42" s="630"/>
      <c r="CB42" s="632"/>
      <c r="CD42" s="608" t="s">
        <v>279</v>
      </c>
      <c r="CE42" s="416"/>
      <c r="CF42" s="416"/>
      <c r="CG42" s="416"/>
      <c r="CH42" s="416"/>
      <c r="CI42" s="416"/>
      <c r="CJ42" s="416"/>
      <c r="CK42" s="416"/>
      <c r="CL42" s="416"/>
      <c r="CM42" s="416"/>
      <c r="CN42" s="416"/>
      <c r="CO42" s="416"/>
      <c r="CP42" s="416"/>
      <c r="CQ42" s="609"/>
      <c r="CR42" s="610">
        <v>1386737</v>
      </c>
      <c r="CS42" s="611"/>
      <c r="CT42" s="611"/>
      <c r="CU42" s="611"/>
      <c r="CV42" s="611"/>
      <c r="CW42" s="611"/>
      <c r="CX42" s="611"/>
      <c r="CY42" s="612"/>
      <c r="CZ42" s="613">
        <v>10.5</v>
      </c>
      <c r="DA42" s="614"/>
      <c r="DB42" s="614"/>
      <c r="DC42" s="615"/>
      <c r="DD42" s="616">
        <v>363946</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2">
      <c r="B43" s="1" t="s">
        <v>50</v>
      </c>
      <c r="CD43" s="608" t="s">
        <v>83</v>
      </c>
      <c r="CE43" s="416"/>
      <c r="CF43" s="416"/>
      <c r="CG43" s="416"/>
      <c r="CH43" s="416"/>
      <c r="CI43" s="416"/>
      <c r="CJ43" s="416"/>
      <c r="CK43" s="416"/>
      <c r="CL43" s="416"/>
      <c r="CM43" s="416"/>
      <c r="CN43" s="416"/>
      <c r="CO43" s="416"/>
      <c r="CP43" s="416"/>
      <c r="CQ43" s="609"/>
      <c r="CR43" s="610">
        <v>9206</v>
      </c>
      <c r="CS43" s="611"/>
      <c r="CT43" s="611"/>
      <c r="CU43" s="611"/>
      <c r="CV43" s="611"/>
      <c r="CW43" s="611"/>
      <c r="CX43" s="611"/>
      <c r="CY43" s="612"/>
      <c r="CZ43" s="613">
        <v>0.1</v>
      </c>
      <c r="DA43" s="614"/>
      <c r="DB43" s="614"/>
      <c r="DC43" s="615"/>
      <c r="DD43" s="616">
        <v>9206</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2">
      <c r="B44" s="625" t="s">
        <v>410</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97" t="s">
        <v>178</v>
      </c>
      <c r="CE44" s="399"/>
      <c r="CF44" s="608" t="s">
        <v>432</v>
      </c>
      <c r="CG44" s="416"/>
      <c r="CH44" s="416"/>
      <c r="CI44" s="416"/>
      <c r="CJ44" s="416"/>
      <c r="CK44" s="416"/>
      <c r="CL44" s="416"/>
      <c r="CM44" s="416"/>
      <c r="CN44" s="416"/>
      <c r="CO44" s="416"/>
      <c r="CP44" s="416"/>
      <c r="CQ44" s="609"/>
      <c r="CR44" s="610">
        <v>1307121</v>
      </c>
      <c r="CS44" s="369"/>
      <c r="CT44" s="369"/>
      <c r="CU44" s="369"/>
      <c r="CV44" s="369"/>
      <c r="CW44" s="369"/>
      <c r="CX44" s="369"/>
      <c r="CY44" s="623"/>
      <c r="CZ44" s="613">
        <v>9.9</v>
      </c>
      <c r="DA44" s="357"/>
      <c r="DB44" s="357"/>
      <c r="DC44" s="624"/>
      <c r="DD44" s="616">
        <v>314851</v>
      </c>
      <c r="DE44" s="369"/>
      <c r="DF44" s="369"/>
      <c r="DG44" s="369"/>
      <c r="DH44" s="369"/>
      <c r="DI44" s="369"/>
      <c r="DJ44" s="369"/>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2">
      <c r="B45" s="625" t="s">
        <v>264</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400"/>
      <c r="CE45" s="402"/>
      <c r="CF45" s="608" t="s">
        <v>196</v>
      </c>
      <c r="CG45" s="416"/>
      <c r="CH45" s="416"/>
      <c r="CI45" s="416"/>
      <c r="CJ45" s="416"/>
      <c r="CK45" s="416"/>
      <c r="CL45" s="416"/>
      <c r="CM45" s="416"/>
      <c r="CN45" s="416"/>
      <c r="CO45" s="416"/>
      <c r="CP45" s="416"/>
      <c r="CQ45" s="609"/>
      <c r="CR45" s="610">
        <v>832079</v>
      </c>
      <c r="CS45" s="611"/>
      <c r="CT45" s="611"/>
      <c r="CU45" s="611"/>
      <c r="CV45" s="611"/>
      <c r="CW45" s="611"/>
      <c r="CX45" s="611"/>
      <c r="CY45" s="612"/>
      <c r="CZ45" s="613">
        <v>6.3</v>
      </c>
      <c r="DA45" s="614"/>
      <c r="DB45" s="614"/>
      <c r="DC45" s="615"/>
      <c r="DD45" s="616">
        <v>46387</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2">
      <c r="B46" s="41"/>
      <c r="CD46" s="400"/>
      <c r="CE46" s="402"/>
      <c r="CF46" s="608" t="s">
        <v>433</v>
      </c>
      <c r="CG46" s="416"/>
      <c r="CH46" s="416"/>
      <c r="CI46" s="416"/>
      <c r="CJ46" s="416"/>
      <c r="CK46" s="416"/>
      <c r="CL46" s="416"/>
      <c r="CM46" s="416"/>
      <c r="CN46" s="416"/>
      <c r="CO46" s="416"/>
      <c r="CP46" s="416"/>
      <c r="CQ46" s="609"/>
      <c r="CR46" s="610">
        <v>433979</v>
      </c>
      <c r="CS46" s="369"/>
      <c r="CT46" s="369"/>
      <c r="CU46" s="369"/>
      <c r="CV46" s="369"/>
      <c r="CW46" s="369"/>
      <c r="CX46" s="369"/>
      <c r="CY46" s="623"/>
      <c r="CZ46" s="613">
        <v>3.3</v>
      </c>
      <c r="DA46" s="357"/>
      <c r="DB46" s="357"/>
      <c r="DC46" s="624"/>
      <c r="DD46" s="616">
        <v>227401</v>
      </c>
      <c r="DE46" s="369"/>
      <c r="DF46" s="369"/>
      <c r="DG46" s="369"/>
      <c r="DH46" s="369"/>
      <c r="DI46" s="369"/>
      <c r="DJ46" s="369"/>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2">
      <c r="B47" s="41"/>
      <c r="CD47" s="400"/>
      <c r="CE47" s="402"/>
      <c r="CF47" s="608" t="s">
        <v>435</v>
      </c>
      <c r="CG47" s="416"/>
      <c r="CH47" s="416"/>
      <c r="CI47" s="416"/>
      <c r="CJ47" s="416"/>
      <c r="CK47" s="416"/>
      <c r="CL47" s="416"/>
      <c r="CM47" s="416"/>
      <c r="CN47" s="416"/>
      <c r="CO47" s="416"/>
      <c r="CP47" s="416"/>
      <c r="CQ47" s="609"/>
      <c r="CR47" s="610">
        <v>79616</v>
      </c>
      <c r="CS47" s="611"/>
      <c r="CT47" s="611"/>
      <c r="CU47" s="611"/>
      <c r="CV47" s="611"/>
      <c r="CW47" s="611"/>
      <c r="CX47" s="611"/>
      <c r="CY47" s="612"/>
      <c r="CZ47" s="613">
        <v>0.6</v>
      </c>
      <c r="DA47" s="614"/>
      <c r="DB47" s="614"/>
      <c r="DC47" s="615"/>
      <c r="DD47" s="616">
        <v>49095</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ht="11" x14ac:dyDescent="0.2">
      <c r="B48" s="41"/>
      <c r="CD48" s="403"/>
      <c r="CE48" s="405"/>
      <c r="CF48" s="608" t="s">
        <v>436</v>
      </c>
      <c r="CG48" s="416"/>
      <c r="CH48" s="416"/>
      <c r="CI48" s="416"/>
      <c r="CJ48" s="416"/>
      <c r="CK48" s="416"/>
      <c r="CL48" s="416"/>
      <c r="CM48" s="416"/>
      <c r="CN48" s="416"/>
      <c r="CO48" s="416"/>
      <c r="CP48" s="416"/>
      <c r="CQ48" s="609"/>
      <c r="CR48" s="610" t="s">
        <v>202</v>
      </c>
      <c r="CS48" s="369"/>
      <c r="CT48" s="369"/>
      <c r="CU48" s="369"/>
      <c r="CV48" s="369"/>
      <c r="CW48" s="369"/>
      <c r="CX48" s="369"/>
      <c r="CY48" s="623"/>
      <c r="CZ48" s="613" t="s">
        <v>202</v>
      </c>
      <c r="DA48" s="357"/>
      <c r="DB48" s="357"/>
      <c r="DC48" s="624"/>
      <c r="DD48" s="616" t="s">
        <v>202</v>
      </c>
      <c r="DE48" s="369"/>
      <c r="DF48" s="369"/>
      <c r="DG48" s="369"/>
      <c r="DH48" s="369"/>
      <c r="DI48" s="369"/>
      <c r="DJ48" s="369"/>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2">
      <c r="B49" s="41"/>
      <c r="CD49" s="588" t="s">
        <v>194</v>
      </c>
      <c r="CE49" s="589"/>
      <c r="CF49" s="589"/>
      <c r="CG49" s="589"/>
      <c r="CH49" s="589"/>
      <c r="CI49" s="589"/>
      <c r="CJ49" s="589"/>
      <c r="CK49" s="589"/>
      <c r="CL49" s="589"/>
      <c r="CM49" s="589"/>
      <c r="CN49" s="589"/>
      <c r="CO49" s="589"/>
      <c r="CP49" s="589"/>
      <c r="CQ49" s="590"/>
      <c r="CR49" s="591">
        <v>13211212</v>
      </c>
      <c r="CS49" s="592"/>
      <c r="CT49" s="592"/>
      <c r="CU49" s="592"/>
      <c r="CV49" s="592"/>
      <c r="CW49" s="592"/>
      <c r="CX49" s="592"/>
      <c r="CY49" s="593"/>
      <c r="CZ49" s="594">
        <v>100</v>
      </c>
      <c r="DA49" s="595"/>
      <c r="DB49" s="595"/>
      <c r="DC49" s="596"/>
      <c r="DD49" s="597">
        <v>5365857</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ptmy9mprqAmmahOssFicSljz9BwR0A4y790vYTuljVc8BMoZnYOZob9W1J0C5IXsqP68+dyB8XfBQIOrdZ6r+A==" saltValue="hmMdholGxC1sbBs/C9iA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70" zoomScaleSheetLayoutView="70" workbookViewId="0"/>
  </sheetViews>
  <sheetFormatPr defaultColWidth="0" defaultRowHeight="13" zeroHeight="1" x14ac:dyDescent="0.2"/>
  <cols>
    <col min="1" max="130" width="2.90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1008" t="s">
        <v>299</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305</v>
      </c>
      <c r="DK2" s="1010"/>
      <c r="DL2" s="1010"/>
      <c r="DM2" s="1010"/>
      <c r="DN2" s="1010"/>
      <c r="DO2" s="1011"/>
      <c r="DP2" s="50"/>
      <c r="DQ2" s="1009" t="s">
        <v>110</v>
      </c>
      <c r="DR2" s="1010"/>
      <c r="DS2" s="1010"/>
      <c r="DT2" s="1010"/>
      <c r="DU2" s="1010"/>
      <c r="DV2" s="1010"/>
      <c r="DW2" s="1010"/>
      <c r="DX2" s="1010"/>
      <c r="DY2" s="1010"/>
      <c r="DZ2" s="101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99" t="s">
        <v>437</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93" t="s">
        <v>438</v>
      </c>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67"/>
    </row>
    <row r="5" spans="1:131" s="47" customFormat="1" ht="26.25" customHeight="1" x14ac:dyDescent="0.2">
      <c r="A5" s="697" t="s">
        <v>439</v>
      </c>
      <c r="B5" s="698"/>
      <c r="C5" s="698"/>
      <c r="D5" s="698"/>
      <c r="E5" s="698"/>
      <c r="F5" s="698"/>
      <c r="G5" s="698"/>
      <c r="H5" s="698"/>
      <c r="I5" s="698"/>
      <c r="J5" s="698"/>
      <c r="K5" s="698"/>
      <c r="L5" s="698"/>
      <c r="M5" s="698"/>
      <c r="N5" s="698"/>
      <c r="O5" s="698"/>
      <c r="P5" s="699"/>
      <c r="Q5" s="689" t="s">
        <v>181</v>
      </c>
      <c r="R5" s="690"/>
      <c r="S5" s="690"/>
      <c r="T5" s="690"/>
      <c r="U5" s="691"/>
      <c r="V5" s="689" t="s">
        <v>440</v>
      </c>
      <c r="W5" s="690"/>
      <c r="X5" s="690"/>
      <c r="Y5" s="690"/>
      <c r="Z5" s="691"/>
      <c r="AA5" s="689" t="s">
        <v>441</v>
      </c>
      <c r="AB5" s="690"/>
      <c r="AC5" s="690"/>
      <c r="AD5" s="690"/>
      <c r="AE5" s="690"/>
      <c r="AF5" s="738" t="s">
        <v>179</v>
      </c>
      <c r="AG5" s="690"/>
      <c r="AH5" s="690"/>
      <c r="AI5" s="690"/>
      <c r="AJ5" s="695"/>
      <c r="AK5" s="690" t="s">
        <v>442</v>
      </c>
      <c r="AL5" s="690"/>
      <c r="AM5" s="690"/>
      <c r="AN5" s="690"/>
      <c r="AO5" s="691"/>
      <c r="AP5" s="689" t="s">
        <v>443</v>
      </c>
      <c r="AQ5" s="690"/>
      <c r="AR5" s="690"/>
      <c r="AS5" s="690"/>
      <c r="AT5" s="691"/>
      <c r="AU5" s="689" t="s">
        <v>446</v>
      </c>
      <c r="AV5" s="690"/>
      <c r="AW5" s="690"/>
      <c r="AX5" s="690"/>
      <c r="AY5" s="695"/>
      <c r="AZ5" s="56"/>
      <c r="BA5" s="56"/>
      <c r="BB5" s="56"/>
      <c r="BC5" s="56"/>
      <c r="BD5" s="56"/>
      <c r="BE5" s="67"/>
      <c r="BF5" s="67"/>
      <c r="BG5" s="67"/>
      <c r="BH5" s="67"/>
      <c r="BI5" s="67"/>
      <c r="BJ5" s="67"/>
      <c r="BK5" s="67"/>
      <c r="BL5" s="67"/>
      <c r="BM5" s="67"/>
      <c r="BN5" s="67"/>
      <c r="BO5" s="67"/>
      <c r="BP5" s="67"/>
      <c r="BQ5" s="697" t="s">
        <v>447</v>
      </c>
      <c r="BR5" s="698"/>
      <c r="BS5" s="698"/>
      <c r="BT5" s="698"/>
      <c r="BU5" s="698"/>
      <c r="BV5" s="698"/>
      <c r="BW5" s="698"/>
      <c r="BX5" s="698"/>
      <c r="BY5" s="698"/>
      <c r="BZ5" s="698"/>
      <c r="CA5" s="698"/>
      <c r="CB5" s="698"/>
      <c r="CC5" s="698"/>
      <c r="CD5" s="698"/>
      <c r="CE5" s="698"/>
      <c r="CF5" s="698"/>
      <c r="CG5" s="699"/>
      <c r="CH5" s="689" t="s">
        <v>370</v>
      </c>
      <c r="CI5" s="690"/>
      <c r="CJ5" s="690"/>
      <c r="CK5" s="690"/>
      <c r="CL5" s="691"/>
      <c r="CM5" s="689" t="s">
        <v>324</v>
      </c>
      <c r="CN5" s="690"/>
      <c r="CO5" s="690"/>
      <c r="CP5" s="690"/>
      <c r="CQ5" s="691"/>
      <c r="CR5" s="689" t="s">
        <v>242</v>
      </c>
      <c r="CS5" s="690"/>
      <c r="CT5" s="690"/>
      <c r="CU5" s="690"/>
      <c r="CV5" s="691"/>
      <c r="CW5" s="689" t="s">
        <v>51</v>
      </c>
      <c r="CX5" s="690"/>
      <c r="CY5" s="690"/>
      <c r="CZ5" s="690"/>
      <c r="DA5" s="691"/>
      <c r="DB5" s="689" t="s">
        <v>449</v>
      </c>
      <c r="DC5" s="690"/>
      <c r="DD5" s="690"/>
      <c r="DE5" s="690"/>
      <c r="DF5" s="691"/>
      <c r="DG5" s="1021" t="s">
        <v>240</v>
      </c>
      <c r="DH5" s="1022"/>
      <c r="DI5" s="1022"/>
      <c r="DJ5" s="1022"/>
      <c r="DK5" s="1023"/>
      <c r="DL5" s="1021" t="s">
        <v>451</v>
      </c>
      <c r="DM5" s="1022"/>
      <c r="DN5" s="1022"/>
      <c r="DO5" s="1022"/>
      <c r="DP5" s="1023"/>
      <c r="DQ5" s="689" t="s">
        <v>453</v>
      </c>
      <c r="DR5" s="690"/>
      <c r="DS5" s="690"/>
      <c r="DT5" s="690"/>
      <c r="DU5" s="691"/>
      <c r="DV5" s="689" t="s">
        <v>446</v>
      </c>
      <c r="DW5" s="690"/>
      <c r="DX5" s="690"/>
      <c r="DY5" s="690"/>
      <c r="DZ5" s="695"/>
      <c r="EA5" s="67"/>
    </row>
    <row r="6" spans="1:131" s="47" customFormat="1" ht="26.25" customHeight="1" x14ac:dyDescent="0.2">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9"/>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2">
      <c r="A7" s="51">
        <v>1</v>
      </c>
      <c r="B7" s="964" t="s">
        <v>265</v>
      </c>
      <c r="C7" s="965"/>
      <c r="D7" s="965"/>
      <c r="E7" s="965"/>
      <c r="F7" s="965"/>
      <c r="G7" s="965"/>
      <c r="H7" s="965"/>
      <c r="I7" s="965"/>
      <c r="J7" s="965"/>
      <c r="K7" s="965"/>
      <c r="L7" s="965"/>
      <c r="M7" s="965"/>
      <c r="N7" s="965"/>
      <c r="O7" s="965"/>
      <c r="P7" s="966"/>
      <c r="Q7" s="967">
        <v>13667</v>
      </c>
      <c r="R7" s="968"/>
      <c r="S7" s="968"/>
      <c r="T7" s="968"/>
      <c r="U7" s="968"/>
      <c r="V7" s="968">
        <v>13216</v>
      </c>
      <c r="W7" s="968"/>
      <c r="X7" s="968"/>
      <c r="Y7" s="968"/>
      <c r="Z7" s="968"/>
      <c r="AA7" s="968">
        <v>451</v>
      </c>
      <c r="AB7" s="968"/>
      <c r="AC7" s="968"/>
      <c r="AD7" s="968"/>
      <c r="AE7" s="1012"/>
      <c r="AF7" s="1013">
        <v>388</v>
      </c>
      <c r="AG7" s="1014"/>
      <c r="AH7" s="1014"/>
      <c r="AI7" s="1014"/>
      <c r="AJ7" s="1015"/>
      <c r="AK7" s="1016"/>
      <c r="AL7" s="968"/>
      <c r="AM7" s="968"/>
      <c r="AN7" s="968"/>
      <c r="AO7" s="968"/>
      <c r="AP7" s="968">
        <v>4998</v>
      </c>
      <c r="AQ7" s="968"/>
      <c r="AR7" s="968"/>
      <c r="AS7" s="968"/>
      <c r="AT7" s="968"/>
      <c r="AU7" s="969"/>
      <c r="AV7" s="969"/>
      <c r="AW7" s="969"/>
      <c r="AX7" s="969"/>
      <c r="AY7" s="970"/>
      <c r="AZ7" s="56"/>
      <c r="BA7" s="56"/>
      <c r="BB7" s="56"/>
      <c r="BC7" s="56"/>
      <c r="BD7" s="56"/>
      <c r="BE7" s="67"/>
      <c r="BF7" s="67"/>
      <c r="BG7" s="67"/>
      <c r="BH7" s="67"/>
      <c r="BI7" s="67"/>
      <c r="BJ7" s="67"/>
      <c r="BK7" s="67"/>
      <c r="BL7" s="67"/>
      <c r="BM7" s="67"/>
      <c r="BN7" s="67"/>
      <c r="BO7" s="67"/>
      <c r="BP7" s="67"/>
      <c r="BQ7" s="51">
        <v>1</v>
      </c>
      <c r="BR7" s="71"/>
      <c r="BS7" s="964"/>
      <c r="BT7" s="965"/>
      <c r="BU7" s="965"/>
      <c r="BV7" s="965"/>
      <c r="BW7" s="965"/>
      <c r="BX7" s="965"/>
      <c r="BY7" s="965"/>
      <c r="BZ7" s="965"/>
      <c r="CA7" s="965"/>
      <c r="CB7" s="965"/>
      <c r="CC7" s="965"/>
      <c r="CD7" s="965"/>
      <c r="CE7" s="965"/>
      <c r="CF7" s="965"/>
      <c r="CG7" s="966"/>
      <c r="CH7" s="1017"/>
      <c r="CI7" s="1018"/>
      <c r="CJ7" s="1018"/>
      <c r="CK7" s="1018"/>
      <c r="CL7" s="1019"/>
      <c r="CM7" s="1017"/>
      <c r="CN7" s="1018"/>
      <c r="CO7" s="1018"/>
      <c r="CP7" s="1018"/>
      <c r="CQ7" s="1019"/>
      <c r="CR7" s="1017"/>
      <c r="CS7" s="1018"/>
      <c r="CT7" s="1018"/>
      <c r="CU7" s="1018"/>
      <c r="CV7" s="1019"/>
      <c r="CW7" s="1017"/>
      <c r="CX7" s="1018"/>
      <c r="CY7" s="1018"/>
      <c r="CZ7" s="1018"/>
      <c r="DA7" s="1019"/>
      <c r="DB7" s="1017"/>
      <c r="DC7" s="1018"/>
      <c r="DD7" s="1018"/>
      <c r="DE7" s="1018"/>
      <c r="DF7" s="1019"/>
      <c r="DG7" s="1017"/>
      <c r="DH7" s="1018"/>
      <c r="DI7" s="1018"/>
      <c r="DJ7" s="1018"/>
      <c r="DK7" s="1019"/>
      <c r="DL7" s="1017"/>
      <c r="DM7" s="1018"/>
      <c r="DN7" s="1018"/>
      <c r="DO7" s="1018"/>
      <c r="DP7" s="1019"/>
      <c r="DQ7" s="1017"/>
      <c r="DR7" s="1018"/>
      <c r="DS7" s="1018"/>
      <c r="DT7" s="1018"/>
      <c r="DU7" s="1019"/>
      <c r="DV7" s="964"/>
      <c r="DW7" s="965"/>
      <c r="DX7" s="965"/>
      <c r="DY7" s="965"/>
      <c r="DZ7" s="1020"/>
      <c r="EA7" s="67"/>
    </row>
    <row r="8" spans="1:131" s="47" customFormat="1" ht="26.25" customHeight="1" x14ac:dyDescent="0.2">
      <c r="A8" s="52">
        <v>2</v>
      </c>
      <c r="B8" s="714"/>
      <c r="C8" s="715"/>
      <c r="D8" s="715"/>
      <c r="E8" s="715"/>
      <c r="F8" s="715"/>
      <c r="G8" s="715"/>
      <c r="H8" s="715"/>
      <c r="I8" s="715"/>
      <c r="J8" s="715"/>
      <c r="K8" s="715"/>
      <c r="L8" s="715"/>
      <c r="M8" s="715"/>
      <c r="N8" s="715"/>
      <c r="O8" s="715"/>
      <c r="P8" s="716"/>
      <c r="Q8" s="958"/>
      <c r="R8" s="959"/>
      <c r="S8" s="959"/>
      <c r="T8" s="959"/>
      <c r="U8" s="959"/>
      <c r="V8" s="959"/>
      <c r="W8" s="959"/>
      <c r="X8" s="959"/>
      <c r="Y8" s="959"/>
      <c r="Z8" s="959"/>
      <c r="AA8" s="959"/>
      <c r="AB8" s="959"/>
      <c r="AC8" s="959"/>
      <c r="AD8" s="959"/>
      <c r="AE8" s="963"/>
      <c r="AF8" s="981"/>
      <c r="AG8" s="718"/>
      <c r="AH8" s="718"/>
      <c r="AI8" s="718"/>
      <c r="AJ8" s="982"/>
      <c r="AK8" s="962"/>
      <c r="AL8" s="959"/>
      <c r="AM8" s="959"/>
      <c r="AN8" s="959"/>
      <c r="AO8" s="959"/>
      <c r="AP8" s="959"/>
      <c r="AQ8" s="959"/>
      <c r="AR8" s="959"/>
      <c r="AS8" s="959"/>
      <c r="AT8" s="959"/>
      <c r="AU8" s="960"/>
      <c r="AV8" s="960"/>
      <c r="AW8" s="960"/>
      <c r="AX8" s="960"/>
      <c r="AY8" s="961"/>
      <c r="AZ8" s="56"/>
      <c r="BA8" s="56"/>
      <c r="BB8" s="56"/>
      <c r="BC8" s="56"/>
      <c r="BD8" s="56"/>
      <c r="BE8" s="67"/>
      <c r="BF8" s="67"/>
      <c r="BG8" s="67"/>
      <c r="BH8" s="67"/>
      <c r="BI8" s="67"/>
      <c r="BJ8" s="67"/>
      <c r="BK8" s="67"/>
      <c r="BL8" s="67"/>
      <c r="BM8" s="67"/>
      <c r="BN8" s="67"/>
      <c r="BO8" s="67"/>
      <c r="BP8" s="67"/>
      <c r="BQ8" s="52">
        <v>2</v>
      </c>
      <c r="BR8" s="72"/>
      <c r="BS8" s="714"/>
      <c r="BT8" s="715"/>
      <c r="BU8" s="715"/>
      <c r="BV8" s="715"/>
      <c r="BW8" s="715"/>
      <c r="BX8" s="715"/>
      <c r="BY8" s="715"/>
      <c r="BZ8" s="715"/>
      <c r="CA8" s="715"/>
      <c r="CB8" s="715"/>
      <c r="CC8" s="715"/>
      <c r="CD8" s="715"/>
      <c r="CE8" s="715"/>
      <c r="CF8" s="715"/>
      <c r="CG8" s="716"/>
      <c r="CH8" s="717"/>
      <c r="CI8" s="718"/>
      <c r="CJ8" s="718"/>
      <c r="CK8" s="718"/>
      <c r="CL8" s="719"/>
      <c r="CM8" s="717"/>
      <c r="CN8" s="718"/>
      <c r="CO8" s="718"/>
      <c r="CP8" s="718"/>
      <c r="CQ8" s="719"/>
      <c r="CR8" s="717"/>
      <c r="CS8" s="718"/>
      <c r="CT8" s="718"/>
      <c r="CU8" s="718"/>
      <c r="CV8" s="719"/>
      <c r="CW8" s="717"/>
      <c r="CX8" s="718"/>
      <c r="CY8" s="718"/>
      <c r="CZ8" s="718"/>
      <c r="DA8" s="719"/>
      <c r="DB8" s="717"/>
      <c r="DC8" s="718"/>
      <c r="DD8" s="718"/>
      <c r="DE8" s="718"/>
      <c r="DF8" s="719"/>
      <c r="DG8" s="717"/>
      <c r="DH8" s="718"/>
      <c r="DI8" s="718"/>
      <c r="DJ8" s="718"/>
      <c r="DK8" s="719"/>
      <c r="DL8" s="717"/>
      <c r="DM8" s="718"/>
      <c r="DN8" s="718"/>
      <c r="DO8" s="718"/>
      <c r="DP8" s="719"/>
      <c r="DQ8" s="717"/>
      <c r="DR8" s="718"/>
      <c r="DS8" s="718"/>
      <c r="DT8" s="718"/>
      <c r="DU8" s="719"/>
      <c r="DV8" s="714"/>
      <c r="DW8" s="715"/>
      <c r="DX8" s="715"/>
      <c r="DY8" s="715"/>
      <c r="DZ8" s="720"/>
      <c r="EA8" s="67"/>
    </row>
    <row r="9" spans="1:131" s="47" customFormat="1" ht="26.25" customHeight="1" x14ac:dyDescent="0.2">
      <c r="A9" s="52">
        <v>3</v>
      </c>
      <c r="B9" s="714"/>
      <c r="C9" s="715"/>
      <c r="D9" s="715"/>
      <c r="E9" s="715"/>
      <c r="F9" s="715"/>
      <c r="G9" s="715"/>
      <c r="H9" s="715"/>
      <c r="I9" s="715"/>
      <c r="J9" s="715"/>
      <c r="K9" s="715"/>
      <c r="L9" s="715"/>
      <c r="M9" s="715"/>
      <c r="N9" s="715"/>
      <c r="O9" s="715"/>
      <c r="P9" s="716"/>
      <c r="Q9" s="958"/>
      <c r="R9" s="959"/>
      <c r="S9" s="959"/>
      <c r="T9" s="959"/>
      <c r="U9" s="959"/>
      <c r="V9" s="959"/>
      <c r="W9" s="959"/>
      <c r="X9" s="959"/>
      <c r="Y9" s="959"/>
      <c r="Z9" s="959"/>
      <c r="AA9" s="959"/>
      <c r="AB9" s="959"/>
      <c r="AC9" s="959"/>
      <c r="AD9" s="959"/>
      <c r="AE9" s="963"/>
      <c r="AF9" s="981"/>
      <c r="AG9" s="718"/>
      <c r="AH9" s="718"/>
      <c r="AI9" s="718"/>
      <c r="AJ9" s="982"/>
      <c r="AK9" s="962"/>
      <c r="AL9" s="959"/>
      <c r="AM9" s="959"/>
      <c r="AN9" s="959"/>
      <c r="AO9" s="959"/>
      <c r="AP9" s="959"/>
      <c r="AQ9" s="959"/>
      <c r="AR9" s="959"/>
      <c r="AS9" s="959"/>
      <c r="AT9" s="959"/>
      <c r="AU9" s="960"/>
      <c r="AV9" s="960"/>
      <c r="AW9" s="960"/>
      <c r="AX9" s="960"/>
      <c r="AY9" s="961"/>
      <c r="AZ9" s="56"/>
      <c r="BA9" s="56"/>
      <c r="BB9" s="56"/>
      <c r="BC9" s="56"/>
      <c r="BD9" s="56"/>
      <c r="BE9" s="67"/>
      <c r="BF9" s="67"/>
      <c r="BG9" s="67"/>
      <c r="BH9" s="67"/>
      <c r="BI9" s="67"/>
      <c r="BJ9" s="67"/>
      <c r="BK9" s="67"/>
      <c r="BL9" s="67"/>
      <c r="BM9" s="67"/>
      <c r="BN9" s="67"/>
      <c r="BO9" s="67"/>
      <c r="BP9" s="67"/>
      <c r="BQ9" s="52">
        <v>3</v>
      </c>
      <c r="BR9" s="72"/>
      <c r="BS9" s="714"/>
      <c r="BT9" s="715"/>
      <c r="BU9" s="715"/>
      <c r="BV9" s="715"/>
      <c r="BW9" s="715"/>
      <c r="BX9" s="715"/>
      <c r="BY9" s="715"/>
      <c r="BZ9" s="715"/>
      <c r="CA9" s="715"/>
      <c r="CB9" s="715"/>
      <c r="CC9" s="715"/>
      <c r="CD9" s="715"/>
      <c r="CE9" s="715"/>
      <c r="CF9" s="715"/>
      <c r="CG9" s="716"/>
      <c r="CH9" s="717"/>
      <c r="CI9" s="718"/>
      <c r="CJ9" s="718"/>
      <c r="CK9" s="718"/>
      <c r="CL9" s="719"/>
      <c r="CM9" s="717"/>
      <c r="CN9" s="718"/>
      <c r="CO9" s="718"/>
      <c r="CP9" s="718"/>
      <c r="CQ9" s="719"/>
      <c r="CR9" s="717"/>
      <c r="CS9" s="718"/>
      <c r="CT9" s="718"/>
      <c r="CU9" s="718"/>
      <c r="CV9" s="719"/>
      <c r="CW9" s="717"/>
      <c r="CX9" s="718"/>
      <c r="CY9" s="718"/>
      <c r="CZ9" s="718"/>
      <c r="DA9" s="719"/>
      <c r="DB9" s="717"/>
      <c r="DC9" s="718"/>
      <c r="DD9" s="718"/>
      <c r="DE9" s="718"/>
      <c r="DF9" s="719"/>
      <c r="DG9" s="717"/>
      <c r="DH9" s="718"/>
      <c r="DI9" s="718"/>
      <c r="DJ9" s="718"/>
      <c r="DK9" s="719"/>
      <c r="DL9" s="717"/>
      <c r="DM9" s="718"/>
      <c r="DN9" s="718"/>
      <c r="DO9" s="718"/>
      <c r="DP9" s="719"/>
      <c r="DQ9" s="717"/>
      <c r="DR9" s="718"/>
      <c r="DS9" s="718"/>
      <c r="DT9" s="718"/>
      <c r="DU9" s="719"/>
      <c r="DV9" s="714"/>
      <c r="DW9" s="715"/>
      <c r="DX9" s="715"/>
      <c r="DY9" s="715"/>
      <c r="DZ9" s="720"/>
      <c r="EA9" s="67"/>
    </row>
    <row r="10" spans="1:131" s="47" customFormat="1" ht="26.25" customHeight="1" x14ac:dyDescent="0.2">
      <c r="A10" s="52">
        <v>4</v>
      </c>
      <c r="B10" s="714"/>
      <c r="C10" s="715"/>
      <c r="D10" s="715"/>
      <c r="E10" s="715"/>
      <c r="F10" s="715"/>
      <c r="G10" s="715"/>
      <c r="H10" s="715"/>
      <c r="I10" s="715"/>
      <c r="J10" s="715"/>
      <c r="K10" s="715"/>
      <c r="L10" s="715"/>
      <c r="M10" s="715"/>
      <c r="N10" s="715"/>
      <c r="O10" s="715"/>
      <c r="P10" s="716"/>
      <c r="Q10" s="958"/>
      <c r="R10" s="959"/>
      <c r="S10" s="959"/>
      <c r="T10" s="959"/>
      <c r="U10" s="959"/>
      <c r="V10" s="959"/>
      <c r="W10" s="959"/>
      <c r="X10" s="959"/>
      <c r="Y10" s="959"/>
      <c r="Z10" s="959"/>
      <c r="AA10" s="959"/>
      <c r="AB10" s="959"/>
      <c r="AC10" s="959"/>
      <c r="AD10" s="959"/>
      <c r="AE10" s="963"/>
      <c r="AF10" s="981"/>
      <c r="AG10" s="718"/>
      <c r="AH10" s="718"/>
      <c r="AI10" s="718"/>
      <c r="AJ10" s="982"/>
      <c r="AK10" s="962"/>
      <c r="AL10" s="959"/>
      <c r="AM10" s="959"/>
      <c r="AN10" s="959"/>
      <c r="AO10" s="959"/>
      <c r="AP10" s="959"/>
      <c r="AQ10" s="959"/>
      <c r="AR10" s="959"/>
      <c r="AS10" s="959"/>
      <c r="AT10" s="959"/>
      <c r="AU10" s="960"/>
      <c r="AV10" s="960"/>
      <c r="AW10" s="960"/>
      <c r="AX10" s="960"/>
      <c r="AY10" s="961"/>
      <c r="AZ10" s="56"/>
      <c r="BA10" s="56"/>
      <c r="BB10" s="56"/>
      <c r="BC10" s="56"/>
      <c r="BD10" s="56"/>
      <c r="BE10" s="67"/>
      <c r="BF10" s="67"/>
      <c r="BG10" s="67"/>
      <c r="BH10" s="67"/>
      <c r="BI10" s="67"/>
      <c r="BJ10" s="67"/>
      <c r="BK10" s="67"/>
      <c r="BL10" s="67"/>
      <c r="BM10" s="67"/>
      <c r="BN10" s="67"/>
      <c r="BO10" s="67"/>
      <c r="BP10" s="67"/>
      <c r="BQ10" s="52">
        <v>4</v>
      </c>
      <c r="BR10" s="72"/>
      <c r="BS10" s="714"/>
      <c r="BT10" s="715"/>
      <c r="BU10" s="715"/>
      <c r="BV10" s="715"/>
      <c r="BW10" s="715"/>
      <c r="BX10" s="715"/>
      <c r="BY10" s="715"/>
      <c r="BZ10" s="715"/>
      <c r="CA10" s="715"/>
      <c r="CB10" s="715"/>
      <c r="CC10" s="715"/>
      <c r="CD10" s="715"/>
      <c r="CE10" s="715"/>
      <c r="CF10" s="715"/>
      <c r="CG10" s="716"/>
      <c r="CH10" s="717"/>
      <c r="CI10" s="718"/>
      <c r="CJ10" s="718"/>
      <c r="CK10" s="718"/>
      <c r="CL10" s="719"/>
      <c r="CM10" s="717"/>
      <c r="CN10" s="718"/>
      <c r="CO10" s="718"/>
      <c r="CP10" s="718"/>
      <c r="CQ10" s="719"/>
      <c r="CR10" s="717"/>
      <c r="CS10" s="718"/>
      <c r="CT10" s="718"/>
      <c r="CU10" s="718"/>
      <c r="CV10" s="719"/>
      <c r="CW10" s="717"/>
      <c r="CX10" s="718"/>
      <c r="CY10" s="718"/>
      <c r="CZ10" s="718"/>
      <c r="DA10" s="719"/>
      <c r="DB10" s="717"/>
      <c r="DC10" s="718"/>
      <c r="DD10" s="718"/>
      <c r="DE10" s="718"/>
      <c r="DF10" s="719"/>
      <c r="DG10" s="717"/>
      <c r="DH10" s="718"/>
      <c r="DI10" s="718"/>
      <c r="DJ10" s="718"/>
      <c r="DK10" s="719"/>
      <c r="DL10" s="717"/>
      <c r="DM10" s="718"/>
      <c r="DN10" s="718"/>
      <c r="DO10" s="718"/>
      <c r="DP10" s="719"/>
      <c r="DQ10" s="717"/>
      <c r="DR10" s="718"/>
      <c r="DS10" s="718"/>
      <c r="DT10" s="718"/>
      <c r="DU10" s="719"/>
      <c r="DV10" s="714"/>
      <c r="DW10" s="715"/>
      <c r="DX10" s="715"/>
      <c r="DY10" s="715"/>
      <c r="DZ10" s="720"/>
      <c r="EA10" s="67"/>
    </row>
    <row r="11" spans="1:131" s="47" customFormat="1" ht="26.25" customHeight="1" x14ac:dyDescent="0.2">
      <c r="A11" s="52">
        <v>5</v>
      </c>
      <c r="B11" s="714"/>
      <c r="C11" s="715"/>
      <c r="D11" s="715"/>
      <c r="E11" s="715"/>
      <c r="F11" s="715"/>
      <c r="G11" s="715"/>
      <c r="H11" s="715"/>
      <c r="I11" s="715"/>
      <c r="J11" s="715"/>
      <c r="K11" s="715"/>
      <c r="L11" s="715"/>
      <c r="M11" s="715"/>
      <c r="N11" s="715"/>
      <c r="O11" s="715"/>
      <c r="P11" s="716"/>
      <c r="Q11" s="958"/>
      <c r="R11" s="959"/>
      <c r="S11" s="959"/>
      <c r="T11" s="959"/>
      <c r="U11" s="959"/>
      <c r="V11" s="959"/>
      <c r="W11" s="959"/>
      <c r="X11" s="959"/>
      <c r="Y11" s="959"/>
      <c r="Z11" s="959"/>
      <c r="AA11" s="959"/>
      <c r="AB11" s="959"/>
      <c r="AC11" s="959"/>
      <c r="AD11" s="959"/>
      <c r="AE11" s="963"/>
      <c r="AF11" s="981"/>
      <c r="AG11" s="718"/>
      <c r="AH11" s="718"/>
      <c r="AI11" s="718"/>
      <c r="AJ11" s="982"/>
      <c r="AK11" s="962"/>
      <c r="AL11" s="959"/>
      <c r="AM11" s="959"/>
      <c r="AN11" s="959"/>
      <c r="AO11" s="959"/>
      <c r="AP11" s="959"/>
      <c r="AQ11" s="959"/>
      <c r="AR11" s="959"/>
      <c r="AS11" s="959"/>
      <c r="AT11" s="959"/>
      <c r="AU11" s="960"/>
      <c r="AV11" s="960"/>
      <c r="AW11" s="960"/>
      <c r="AX11" s="960"/>
      <c r="AY11" s="961"/>
      <c r="AZ11" s="56"/>
      <c r="BA11" s="56"/>
      <c r="BB11" s="56"/>
      <c r="BC11" s="56"/>
      <c r="BD11" s="56"/>
      <c r="BE11" s="67"/>
      <c r="BF11" s="67"/>
      <c r="BG11" s="67"/>
      <c r="BH11" s="67"/>
      <c r="BI11" s="67"/>
      <c r="BJ11" s="67"/>
      <c r="BK11" s="67"/>
      <c r="BL11" s="67"/>
      <c r="BM11" s="67"/>
      <c r="BN11" s="67"/>
      <c r="BO11" s="67"/>
      <c r="BP11" s="67"/>
      <c r="BQ11" s="52">
        <v>5</v>
      </c>
      <c r="BR11" s="72"/>
      <c r="BS11" s="714"/>
      <c r="BT11" s="715"/>
      <c r="BU11" s="715"/>
      <c r="BV11" s="715"/>
      <c r="BW11" s="715"/>
      <c r="BX11" s="715"/>
      <c r="BY11" s="715"/>
      <c r="BZ11" s="715"/>
      <c r="CA11" s="715"/>
      <c r="CB11" s="715"/>
      <c r="CC11" s="715"/>
      <c r="CD11" s="715"/>
      <c r="CE11" s="715"/>
      <c r="CF11" s="715"/>
      <c r="CG11" s="716"/>
      <c r="CH11" s="717"/>
      <c r="CI11" s="718"/>
      <c r="CJ11" s="718"/>
      <c r="CK11" s="718"/>
      <c r="CL11" s="719"/>
      <c r="CM11" s="717"/>
      <c r="CN11" s="718"/>
      <c r="CO11" s="718"/>
      <c r="CP11" s="718"/>
      <c r="CQ11" s="719"/>
      <c r="CR11" s="717"/>
      <c r="CS11" s="718"/>
      <c r="CT11" s="718"/>
      <c r="CU11" s="718"/>
      <c r="CV11" s="719"/>
      <c r="CW11" s="717"/>
      <c r="CX11" s="718"/>
      <c r="CY11" s="718"/>
      <c r="CZ11" s="718"/>
      <c r="DA11" s="719"/>
      <c r="DB11" s="717"/>
      <c r="DC11" s="718"/>
      <c r="DD11" s="718"/>
      <c r="DE11" s="718"/>
      <c r="DF11" s="719"/>
      <c r="DG11" s="717"/>
      <c r="DH11" s="718"/>
      <c r="DI11" s="718"/>
      <c r="DJ11" s="718"/>
      <c r="DK11" s="719"/>
      <c r="DL11" s="717"/>
      <c r="DM11" s="718"/>
      <c r="DN11" s="718"/>
      <c r="DO11" s="718"/>
      <c r="DP11" s="719"/>
      <c r="DQ11" s="717"/>
      <c r="DR11" s="718"/>
      <c r="DS11" s="718"/>
      <c r="DT11" s="718"/>
      <c r="DU11" s="719"/>
      <c r="DV11" s="714"/>
      <c r="DW11" s="715"/>
      <c r="DX11" s="715"/>
      <c r="DY11" s="715"/>
      <c r="DZ11" s="720"/>
      <c r="EA11" s="67"/>
    </row>
    <row r="12" spans="1:131" s="47" customFormat="1" ht="26.25" customHeight="1" x14ac:dyDescent="0.2">
      <c r="A12" s="52">
        <v>6</v>
      </c>
      <c r="B12" s="714"/>
      <c r="C12" s="715"/>
      <c r="D12" s="715"/>
      <c r="E12" s="715"/>
      <c r="F12" s="715"/>
      <c r="G12" s="715"/>
      <c r="H12" s="715"/>
      <c r="I12" s="715"/>
      <c r="J12" s="715"/>
      <c r="K12" s="715"/>
      <c r="L12" s="715"/>
      <c r="M12" s="715"/>
      <c r="N12" s="715"/>
      <c r="O12" s="715"/>
      <c r="P12" s="716"/>
      <c r="Q12" s="958"/>
      <c r="R12" s="959"/>
      <c r="S12" s="959"/>
      <c r="T12" s="959"/>
      <c r="U12" s="959"/>
      <c r="V12" s="959"/>
      <c r="W12" s="959"/>
      <c r="X12" s="959"/>
      <c r="Y12" s="959"/>
      <c r="Z12" s="959"/>
      <c r="AA12" s="959"/>
      <c r="AB12" s="959"/>
      <c r="AC12" s="959"/>
      <c r="AD12" s="959"/>
      <c r="AE12" s="963"/>
      <c r="AF12" s="981"/>
      <c r="AG12" s="718"/>
      <c r="AH12" s="718"/>
      <c r="AI12" s="718"/>
      <c r="AJ12" s="982"/>
      <c r="AK12" s="962"/>
      <c r="AL12" s="959"/>
      <c r="AM12" s="959"/>
      <c r="AN12" s="959"/>
      <c r="AO12" s="959"/>
      <c r="AP12" s="959"/>
      <c r="AQ12" s="959"/>
      <c r="AR12" s="959"/>
      <c r="AS12" s="959"/>
      <c r="AT12" s="959"/>
      <c r="AU12" s="960"/>
      <c r="AV12" s="960"/>
      <c r="AW12" s="960"/>
      <c r="AX12" s="960"/>
      <c r="AY12" s="961"/>
      <c r="AZ12" s="56"/>
      <c r="BA12" s="56"/>
      <c r="BB12" s="56"/>
      <c r="BC12" s="56"/>
      <c r="BD12" s="56"/>
      <c r="BE12" s="67"/>
      <c r="BF12" s="67"/>
      <c r="BG12" s="67"/>
      <c r="BH12" s="67"/>
      <c r="BI12" s="67"/>
      <c r="BJ12" s="67"/>
      <c r="BK12" s="67"/>
      <c r="BL12" s="67"/>
      <c r="BM12" s="67"/>
      <c r="BN12" s="67"/>
      <c r="BO12" s="67"/>
      <c r="BP12" s="67"/>
      <c r="BQ12" s="52">
        <v>6</v>
      </c>
      <c r="BR12" s="72"/>
      <c r="BS12" s="714"/>
      <c r="BT12" s="715"/>
      <c r="BU12" s="715"/>
      <c r="BV12" s="715"/>
      <c r="BW12" s="715"/>
      <c r="BX12" s="715"/>
      <c r="BY12" s="715"/>
      <c r="BZ12" s="715"/>
      <c r="CA12" s="715"/>
      <c r="CB12" s="715"/>
      <c r="CC12" s="715"/>
      <c r="CD12" s="715"/>
      <c r="CE12" s="715"/>
      <c r="CF12" s="715"/>
      <c r="CG12" s="716"/>
      <c r="CH12" s="717"/>
      <c r="CI12" s="718"/>
      <c r="CJ12" s="718"/>
      <c r="CK12" s="718"/>
      <c r="CL12" s="719"/>
      <c r="CM12" s="717"/>
      <c r="CN12" s="718"/>
      <c r="CO12" s="718"/>
      <c r="CP12" s="718"/>
      <c r="CQ12" s="719"/>
      <c r="CR12" s="717"/>
      <c r="CS12" s="718"/>
      <c r="CT12" s="718"/>
      <c r="CU12" s="718"/>
      <c r="CV12" s="719"/>
      <c r="CW12" s="717"/>
      <c r="CX12" s="718"/>
      <c r="CY12" s="718"/>
      <c r="CZ12" s="718"/>
      <c r="DA12" s="719"/>
      <c r="DB12" s="717"/>
      <c r="DC12" s="718"/>
      <c r="DD12" s="718"/>
      <c r="DE12" s="718"/>
      <c r="DF12" s="719"/>
      <c r="DG12" s="717"/>
      <c r="DH12" s="718"/>
      <c r="DI12" s="718"/>
      <c r="DJ12" s="718"/>
      <c r="DK12" s="719"/>
      <c r="DL12" s="717"/>
      <c r="DM12" s="718"/>
      <c r="DN12" s="718"/>
      <c r="DO12" s="718"/>
      <c r="DP12" s="719"/>
      <c r="DQ12" s="717"/>
      <c r="DR12" s="718"/>
      <c r="DS12" s="718"/>
      <c r="DT12" s="718"/>
      <c r="DU12" s="719"/>
      <c r="DV12" s="714"/>
      <c r="DW12" s="715"/>
      <c r="DX12" s="715"/>
      <c r="DY12" s="715"/>
      <c r="DZ12" s="720"/>
      <c r="EA12" s="67"/>
    </row>
    <row r="13" spans="1:131" s="47" customFormat="1" ht="26.25" customHeight="1" x14ac:dyDescent="0.2">
      <c r="A13" s="52">
        <v>7</v>
      </c>
      <c r="B13" s="714"/>
      <c r="C13" s="715"/>
      <c r="D13" s="715"/>
      <c r="E13" s="715"/>
      <c r="F13" s="715"/>
      <c r="G13" s="715"/>
      <c r="H13" s="715"/>
      <c r="I13" s="715"/>
      <c r="J13" s="715"/>
      <c r="K13" s="715"/>
      <c r="L13" s="715"/>
      <c r="M13" s="715"/>
      <c r="N13" s="715"/>
      <c r="O13" s="715"/>
      <c r="P13" s="716"/>
      <c r="Q13" s="958"/>
      <c r="R13" s="959"/>
      <c r="S13" s="959"/>
      <c r="T13" s="959"/>
      <c r="U13" s="959"/>
      <c r="V13" s="959"/>
      <c r="W13" s="959"/>
      <c r="X13" s="959"/>
      <c r="Y13" s="959"/>
      <c r="Z13" s="959"/>
      <c r="AA13" s="959"/>
      <c r="AB13" s="959"/>
      <c r="AC13" s="959"/>
      <c r="AD13" s="959"/>
      <c r="AE13" s="963"/>
      <c r="AF13" s="981"/>
      <c r="AG13" s="718"/>
      <c r="AH13" s="718"/>
      <c r="AI13" s="718"/>
      <c r="AJ13" s="982"/>
      <c r="AK13" s="962"/>
      <c r="AL13" s="959"/>
      <c r="AM13" s="959"/>
      <c r="AN13" s="959"/>
      <c r="AO13" s="959"/>
      <c r="AP13" s="959"/>
      <c r="AQ13" s="959"/>
      <c r="AR13" s="959"/>
      <c r="AS13" s="959"/>
      <c r="AT13" s="959"/>
      <c r="AU13" s="960"/>
      <c r="AV13" s="960"/>
      <c r="AW13" s="960"/>
      <c r="AX13" s="960"/>
      <c r="AY13" s="961"/>
      <c r="AZ13" s="56"/>
      <c r="BA13" s="56"/>
      <c r="BB13" s="56"/>
      <c r="BC13" s="56"/>
      <c r="BD13" s="56"/>
      <c r="BE13" s="67"/>
      <c r="BF13" s="67"/>
      <c r="BG13" s="67"/>
      <c r="BH13" s="67"/>
      <c r="BI13" s="67"/>
      <c r="BJ13" s="67"/>
      <c r="BK13" s="67"/>
      <c r="BL13" s="67"/>
      <c r="BM13" s="67"/>
      <c r="BN13" s="67"/>
      <c r="BO13" s="67"/>
      <c r="BP13" s="67"/>
      <c r="BQ13" s="52">
        <v>7</v>
      </c>
      <c r="BR13" s="72"/>
      <c r="BS13" s="714"/>
      <c r="BT13" s="715"/>
      <c r="BU13" s="715"/>
      <c r="BV13" s="715"/>
      <c r="BW13" s="715"/>
      <c r="BX13" s="715"/>
      <c r="BY13" s="715"/>
      <c r="BZ13" s="715"/>
      <c r="CA13" s="715"/>
      <c r="CB13" s="715"/>
      <c r="CC13" s="715"/>
      <c r="CD13" s="715"/>
      <c r="CE13" s="715"/>
      <c r="CF13" s="715"/>
      <c r="CG13" s="716"/>
      <c r="CH13" s="717"/>
      <c r="CI13" s="718"/>
      <c r="CJ13" s="718"/>
      <c r="CK13" s="718"/>
      <c r="CL13" s="719"/>
      <c r="CM13" s="717"/>
      <c r="CN13" s="718"/>
      <c r="CO13" s="718"/>
      <c r="CP13" s="718"/>
      <c r="CQ13" s="719"/>
      <c r="CR13" s="717"/>
      <c r="CS13" s="718"/>
      <c r="CT13" s="718"/>
      <c r="CU13" s="718"/>
      <c r="CV13" s="719"/>
      <c r="CW13" s="717"/>
      <c r="CX13" s="718"/>
      <c r="CY13" s="718"/>
      <c r="CZ13" s="718"/>
      <c r="DA13" s="719"/>
      <c r="DB13" s="717"/>
      <c r="DC13" s="718"/>
      <c r="DD13" s="718"/>
      <c r="DE13" s="718"/>
      <c r="DF13" s="719"/>
      <c r="DG13" s="717"/>
      <c r="DH13" s="718"/>
      <c r="DI13" s="718"/>
      <c r="DJ13" s="718"/>
      <c r="DK13" s="719"/>
      <c r="DL13" s="717"/>
      <c r="DM13" s="718"/>
      <c r="DN13" s="718"/>
      <c r="DO13" s="718"/>
      <c r="DP13" s="719"/>
      <c r="DQ13" s="717"/>
      <c r="DR13" s="718"/>
      <c r="DS13" s="718"/>
      <c r="DT13" s="718"/>
      <c r="DU13" s="719"/>
      <c r="DV13" s="714"/>
      <c r="DW13" s="715"/>
      <c r="DX13" s="715"/>
      <c r="DY13" s="715"/>
      <c r="DZ13" s="720"/>
      <c r="EA13" s="67"/>
    </row>
    <row r="14" spans="1:131" s="47" customFormat="1" ht="26.25" customHeight="1" x14ac:dyDescent="0.2">
      <c r="A14" s="52">
        <v>8</v>
      </c>
      <c r="B14" s="714"/>
      <c r="C14" s="715"/>
      <c r="D14" s="715"/>
      <c r="E14" s="715"/>
      <c r="F14" s="715"/>
      <c r="G14" s="715"/>
      <c r="H14" s="715"/>
      <c r="I14" s="715"/>
      <c r="J14" s="715"/>
      <c r="K14" s="715"/>
      <c r="L14" s="715"/>
      <c r="M14" s="715"/>
      <c r="N14" s="715"/>
      <c r="O14" s="715"/>
      <c r="P14" s="716"/>
      <c r="Q14" s="958"/>
      <c r="R14" s="959"/>
      <c r="S14" s="959"/>
      <c r="T14" s="959"/>
      <c r="U14" s="959"/>
      <c r="V14" s="959"/>
      <c r="W14" s="959"/>
      <c r="X14" s="959"/>
      <c r="Y14" s="959"/>
      <c r="Z14" s="959"/>
      <c r="AA14" s="959"/>
      <c r="AB14" s="959"/>
      <c r="AC14" s="959"/>
      <c r="AD14" s="959"/>
      <c r="AE14" s="963"/>
      <c r="AF14" s="981"/>
      <c r="AG14" s="718"/>
      <c r="AH14" s="718"/>
      <c r="AI14" s="718"/>
      <c r="AJ14" s="982"/>
      <c r="AK14" s="962"/>
      <c r="AL14" s="959"/>
      <c r="AM14" s="959"/>
      <c r="AN14" s="959"/>
      <c r="AO14" s="959"/>
      <c r="AP14" s="959"/>
      <c r="AQ14" s="959"/>
      <c r="AR14" s="959"/>
      <c r="AS14" s="959"/>
      <c r="AT14" s="959"/>
      <c r="AU14" s="960"/>
      <c r="AV14" s="960"/>
      <c r="AW14" s="960"/>
      <c r="AX14" s="960"/>
      <c r="AY14" s="961"/>
      <c r="AZ14" s="56"/>
      <c r="BA14" s="56"/>
      <c r="BB14" s="56"/>
      <c r="BC14" s="56"/>
      <c r="BD14" s="56"/>
      <c r="BE14" s="67"/>
      <c r="BF14" s="67"/>
      <c r="BG14" s="67"/>
      <c r="BH14" s="67"/>
      <c r="BI14" s="67"/>
      <c r="BJ14" s="67"/>
      <c r="BK14" s="67"/>
      <c r="BL14" s="67"/>
      <c r="BM14" s="67"/>
      <c r="BN14" s="67"/>
      <c r="BO14" s="67"/>
      <c r="BP14" s="67"/>
      <c r="BQ14" s="52">
        <v>8</v>
      </c>
      <c r="BR14" s="72"/>
      <c r="BS14" s="714"/>
      <c r="BT14" s="715"/>
      <c r="BU14" s="715"/>
      <c r="BV14" s="715"/>
      <c r="BW14" s="715"/>
      <c r="BX14" s="715"/>
      <c r="BY14" s="715"/>
      <c r="BZ14" s="715"/>
      <c r="CA14" s="715"/>
      <c r="CB14" s="715"/>
      <c r="CC14" s="715"/>
      <c r="CD14" s="715"/>
      <c r="CE14" s="715"/>
      <c r="CF14" s="715"/>
      <c r="CG14" s="716"/>
      <c r="CH14" s="717"/>
      <c r="CI14" s="718"/>
      <c r="CJ14" s="718"/>
      <c r="CK14" s="718"/>
      <c r="CL14" s="719"/>
      <c r="CM14" s="717"/>
      <c r="CN14" s="718"/>
      <c r="CO14" s="718"/>
      <c r="CP14" s="718"/>
      <c r="CQ14" s="719"/>
      <c r="CR14" s="717"/>
      <c r="CS14" s="718"/>
      <c r="CT14" s="718"/>
      <c r="CU14" s="718"/>
      <c r="CV14" s="719"/>
      <c r="CW14" s="717"/>
      <c r="CX14" s="718"/>
      <c r="CY14" s="718"/>
      <c r="CZ14" s="718"/>
      <c r="DA14" s="719"/>
      <c r="DB14" s="717"/>
      <c r="DC14" s="718"/>
      <c r="DD14" s="718"/>
      <c r="DE14" s="718"/>
      <c r="DF14" s="719"/>
      <c r="DG14" s="717"/>
      <c r="DH14" s="718"/>
      <c r="DI14" s="718"/>
      <c r="DJ14" s="718"/>
      <c r="DK14" s="719"/>
      <c r="DL14" s="717"/>
      <c r="DM14" s="718"/>
      <c r="DN14" s="718"/>
      <c r="DO14" s="718"/>
      <c r="DP14" s="719"/>
      <c r="DQ14" s="717"/>
      <c r="DR14" s="718"/>
      <c r="DS14" s="718"/>
      <c r="DT14" s="718"/>
      <c r="DU14" s="719"/>
      <c r="DV14" s="714"/>
      <c r="DW14" s="715"/>
      <c r="DX14" s="715"/>
      <c r="DY14" s="715"/>
      <c r="DZ14" s="720"/>
      <c r="EA14" s="67"/>
    </row>
    <row r="15" spans="1:131" s="47" customFormat="1" ht="26.25" customHeight="1" x14ac:dyDescent="0.2">
      <c r="A15" s="52">
        <v>9</v>
      </c>
      <c r="B15" s="714"/>
      <c r="C15" s="715"/>
      <c r="D15" s="715"/>
      <c r="E15" s="715"/>
      <c r="F15" s="715"/>
      <c r="G15" s="715"/>
      <c r="H15" s="715"/>
      <c r="I15" s="715"/>
      <c r="J15" s="715"/>
      <c r="K15" s="715"/>
      <c r="L15" s="715"/>
      <c r="M15" s="715"/>
      <c r="N15" s="715"/>
      <c r="O15" s="715"/>
      <c r="P15" s="716"/>
      <c r="Q15" s="958"/>
      <c r="R15" s="959"/>
      <c r="S15" s="959"/>
      <c r="T15" s="959"/>
      <c r="U15" s="959"/>
      <c r="V15" s="959"/>
      <c r="W15" s="959"/>
      <c r="X15" s="959"/>
      <c r="Y15" s="959"/>
      <c r="Z15" s="959"/>
      <c r="AA15" s="959"/>
      <c r="AB15" s="959"/>
      <c r="AC15" s="959"/>
      <c r="AD15" s="959"/>
      <c r="AE15" s="963"/>
      <c r="AF15" s="981"/>
      <c r="AG15" s="718"/>
      <c r="AH15" s="718"/>
      <c r="AI15" s="718"/>
      <c r="AJ15" s="982"/>
      <c r="AK15" s="962"/>
      <c r="AL15" s="959"/>
      <c r="AM15" s="959"/>
      <c r="AN15" s="959"/>
      <c r="AO15" s="959"/>
      <c r="AP15" s="959"/>
      <c r="AQ15" s="959"/>
      <c r="AR15" s="959"/>
      <c r="AS15" s="959"/>
      <c r="AT15" s="959"/>
      <c r="AU15" s="960"/>
      <c r="AV15" s="960"/>
      <c r="AW15" s="960"/>
      <c r="AX15" s="960"/>
      <c r="AY15" s="961"/>
      <c r="AZ15" s="56"/>
      <c r="BA15" s="56"/>
      <c r="BB15" s="56"/>
      <c r="BC15" s="56"/>
      <c r="BD15" s="56"/>
      <c r="BE15" s="67"/>
      <c r="BF15" s="67"/>
      <c r="BG15" s="67"/>
      <c r="BH15" s="67"/>
      <c r="BI15" s="67"/>
      <c r="BJ15" s="67"/>
      <c r="BK15" s="67"/>
      <c r="BL15" s="67"/>
      <c r="BM15" s="67"/>
      <c r="BN15" s="67"/>
      <c r="BO15" s="67"/>
      <c r="BP15" s="67"/>
      <c r="BQ15" s="52">
        <v>9</v>
      </c>
      <c r="BR15" s="72"/>
      <c r="BS15" s="714"/>
      <c r="BT15" s="715"/>
      <c r="BU15" s="715"/>
      <c r="BV15" s="715"/>
      <c r="BW15" s="715"/>
      <c r="BX15" s="715"/>
      <c r="BY15" s="715"/>
      <c r="BZ15" s="715"/>
      <c r="CA15" s="715"/>
      <c r="CB15" s="715"/>
      <c r="CC15" s="715"/>
      <c r="CD15" s="715"/>
      <c r="CE15" s="715"/>
      <c r="CF15" s="715"/>
      <c r="CG15" s="716"/>
      <c r="CH15" s="717"/>
      <c r="CI15" s="718"/>
      <c r="CJ15" s="718"/>
      <c r="CK15" s="718"/>
      <c r="CL15" s="719"/>
      <c r="CM15" s="717"/>
      <c r="CN15" s="718"/>
      <c r="CO15" s="718"/>
      <c r="CP15" s="718"/>
      <c r="CQ15" s="719"/>
      <c r="CR15" s="717"/>
      <c r="CS15" s="718"/>
      <c r="CT15" s="718"/>
      <c r="CU15" s="718"/>
      <c r="CV15" s="719"/>
      <c r="CW15" s="717"/>
      <c r="CX15" s="718"/>
      <c r="CY15" s="718"/>
      <c r="CZ15" s="718"/>
      <c r="DA15" s="719"/>
      <c r="DB15" s="717"/>
      <c r="DC15" s="718"/>
      <c r="DD15" s="718"/>
      <c r="DE15" s="718"/>
      <c r="DF15" s="719"/>
      <c r="DG15" s="717"/>
      <c r="DH15" s="718"/>
      <c r="DI15" s="718"/>
      <c r="DJ15" s="718"/>
      <c r="DK15" s="719"/>
      <c r="DL15" s="717"/>
      <c r="DM15" s="718"/>
      <c r="DN15" s="718"/>
      <c r="DO15" s="718"/>
      <c r="DP15" s="719"/>
      <c r="DQ15" s="717"/>
      <c r="DR15" s="718"/>
      <c r="DS15" s="718"/>
      <c r="DT15" s="718"/>
      <c r="DU15" s="719"/>
      <c r="DV15" s="714"/>
      <c r="DW15" s="715"/>
      <c r="DX15" s="715"/>
      <c r="DY15" s="715"/>
      <c r="DZ15" s="720"/>
      <c r="EA15" s="67"/>
    </row>
    <row r="16" spans="1:131" s="47" customFormat="1" ht="26.25" customHeight="1" x14ac:dyDescent="0.2">
      <c r="A16" s="52">
        <v>10</v>
      </c>
      <c r="B16" s="714"/>
      <c r="C16" s="715"/>
      <c r="D16" s="715"/>
      <c r="E16" s="715"/>
      <c r="F16" s="715"/>
      <c r="G16" s="715"/>
      <c r="H16" s="715"/>
      <c r="I16" s="715"/>
      <c r="J16" s="715"/>
      <c r="K16" s="715"/>
      <c r="L16" s="715"/>
      <c r="M16" s="715"/>
      <c r="N16" s="715"/>
      <c r="O16" s="715"/>
      <c r="P16" s="716"/>
      <c r="Q16" s="958"/>
      <c r="R16" s="959"/>
      <c r="S16" s="959"/>
      <c r="T16" s="959"/>
      <c r="U16" s="959"/>
      <c r="V16" s="959"/>
      <c r="W16" s="959"/>
      <c r="X16" s="959"/>
      <c r="Y16" s="959"/>
      <c r="Z16" s="959"/>
      <c r="AA16" s="959"/>
      <c r="AB16" s="959"/>
      <c r="AC16" s="959"/>
      <c r="AD16" s="959"/>
      <c r="AE16" s="963"/>
      <c r="AF16" s="981"/>
      <c r="AG16" s="718"/>
      <c r="AH16" s="718"/>
      <c r="AI16" s="718"/>
      <c r="AJ16" s="982"/>
      <c r="AK16" s="962"/>
      <c r="AL16" s="959"/>
      <c r="AM16" s="959"/>
      <c r="AN16" s="959"/>
      <c r="AO16" s="959"/>
      <c r="AP16" s="959"/>
      <c r="AQ16" s="959"/>
      <c r="AR16" s="959"/>
      <c r="AS16" s="959"/>
      <c r="AT16" s="959"/>
      <c r="AU16" s="960"/>
      <c r="AV16" s="960"/>
      <c r="AW16" s="960"/>
      <c r="AX16" s="960"/>
      <c r="AY16" s="961"/>
      <c r="AZ16" s="56"/>
      <c r="BA16" s="56"/>
      <c r="BB16" s="56"/>
      <c r="BC16" s="56"/>
      <c r="BD16" s="56"/>
      <c r="BE16" s="67"/>
      <c r="BF16" s="67"/>
      <c r="BG16" s="67"/>
      <c r="BH16" s="67"/>
      <c r="BI16" s="67"/>
      <c r="BJ16" s="67"/>
      <c r="BK16" s="67"/>
      <c r="BL16" s="67"/>
      <c r="BM16" s="67"/>
      <c r="BN16" s="67"/>
      <c r="BO16" s="67"/>
      <c r="BP16" s="67"/>
      <c r="BQ16" s="52">
        <v>10</v>
      </c>
      <c r="BR16" s="72"/>
      <c r="BS16" s="714"/>
      <c r="BT16" s="715"/>
      <c r="BU16" s="715"/>
      <c r="BV16" s="715"/>
      <c r="BW16" s="715"/>
      <c r="BX16" s="715"/>
      <c r="BY16" s="715"/>
      <c r="BZ16" s="715"/>
      <c r="CA16" s="715"/>
      <c r="CB16" s="715"/>
      <c r="CC16" s="715"/>
      <c r="CD16" s="715"/>
      <c r="CE16" s="715"/>
      <c r="CF16" s="715"/>
      <c r="CG16" s="716"/>
      <c r="CH16" s="717"/>
      <c r="CI16" s="718"/>
      <c r="CJ16" s="718"/>
      <c r="CK16" s="718"/>
      <c r="CL16" s="719"/>
      <c r="CM16" s="717"/>
      <c r="CN16" s="718"/>
      <c r="CO16" s="718"/>
      <c r="CP16" s="718"/>
      <c r="CQ16" s="719"/>
      <c r="CR16" s="717"/>
      <c r="CS16" s="718"/>
      <c r="CT16" s="718"/>
      <c r="CU16" s="718"/>
      <c r="CV16" s="719"/>
      <c r="CW16" s="717"/>
      <c r="CX16" s="718"/>
      <c r="CY16" s="718"/>
      <c r="CZ16" s="718"/>
      <c r="DA16" s="719"/>
      <c r="DB16" s="717"/>
      <c r="DC16" s="718"/>
      <c r="DD16" s="718"/>
      <c r="DE16" s="718"/>
      <c r="DF16" s="719"/>
      <c r="DG16" s="717"/>
      <c r="DH16" s="718"/>
      <c r="DI16" s="718"/>
      <c r="DJ16" s="718"/>
      <c r="DK16" s="719"/>
      <c r="DL16" s="717"/>
      <c r="DM16" s="718"/>
      <c r="DN16" s="718"/>
      <c r="DO16" s="718"/>
      <c r="DP16" s="719"/>
      <c r="DQ16" s="717"/>
      <c r="DR16" s="718"/>
      <c r="DS16" s="718"/>
      <c r="DT16" s="718"/>
      <c r="DU16" s="719"/>
      <c r="DV16" s="714"/>
      <c r="DW16" s="715"/>
      <c r="DX16" s="715"/>
      <c r="DY16" s="715"/>
      <c r="DZ16" s="720"/>
      <c r="EA16" s="67"/>
    </row>
    <row r="17" spans="1:131" s="47" customFormat="1" ht="26.25" customHeight="1" x14ac:dyDescent="0.2">
      <c r="A17" s="52">
        <v>11</v>
      </c>
      <c r="B17" s="714"/>
      <c r="C17" s="715"/>
      <c r="D17" s="715"/>
      <c r="E17" s="715"/>
      <c r="F17" s="715"/>
      <c r="G17" s="715"/>
      <c r="H17" s="715"/>
      <c r="I17" s="715"/>
      <c r="J17" s="715"/>
      <c r="K17" s="715"/>
      <c r="L17" s="715"/>
      <c r="M17" s="715"/>
      <c r="N17" s="715"/>
      <c r="O17" s="715"/>
      <c r="P17" s="716"/>
      <c r="Q17" s="958"/>
      <c r="R17" s="959"/>
      <c r="S17" s="959"/>
      <c r="T17" s="959"/>
      <c r="U17" s="959"/>
      <c r="V17" s="959"/>
      <c r="W17" s="959"/>
      <c r="X17" s="959"/>
      <c r="Y17" s="959"/>
      <c r="Z17" s="959"/>
      <c r="AA17" s="959"/>
      <c r="AB17" s="959"/>
      <c r="AC17" s="959"/>
      <c r="AD17" s="959"/>
      <c r="AE17" s="963"/>
      <c r="AF17" s="981"/>
      <c r="AG17" s="718"/>
      <c r="AH17" s="718"/>
      <c r="AI17" s="718"/>
      <c r="AJ17" s="982"/>
      <c r="AK17" s="962"/>
      <c r="AL17" s="959"/>
      <c r="AM17" s="959"/>
      <c r="AN17" s="959"/>
      <c r="AO17" s="959"/>
      <c r="AP17" s="959"/>
      <c r="AQ17" s="959"/>
      <c r="AR17" s="959"/>
      <c r="AS17" s="959"/>
      <c r="AT17" s="959"/>
      <c r="AU17" s="960"/>
      <c r="AV17" s="960"/>
      <c r="AW17" s="960"/>
      <c r="AX17" s="960"/>
      <c r="AY17" s="961"/>
      <c r="AZ17" s="56"/>
      <c r="BA17" s="56"/>
      <c r="BB17" s="56"/>
      <c r="BC17" s="56"/>
      <c r="BD17" s="56"/>
      <c r="BE17" s="67"/>
      <c r="BF17" s="67"/>
      <c r="BG17" s="67"/>
      <c r="BH17" s="67"/>
      <c r="BI17" s="67"/>
      <c r="BJ17" s="67"/>
      <c r="BK17" s="67"/>
      <c r="BL17" s="67"/>
      <c r="BM17" s="67"/>
      <c r="BN17" s="67"/>
      <c r="BO17" s="67"/>
      <c r="BP17" s="67"/>
      <c r="BQ17" s="52">
        <v>11</v>
      </c>
      <c r="BR17" s="72"/>
      <c r="BS17" s="714"/>
      <c r="BT17" s="715"/>
      <c r="BU17" s="715"/>
      <c r="BV17" s="715"/>
      <c r="BW17" s="715"/>
      <c r="BX17" s="715"/>
      <c r="BY17" s="715"/>
      <c r="BZ17" s="715"/>
      <c r="CA17" s="715"/>
      <c r="CB17" s="715"/>
      <c r="CC17" s="715"/>
      <c r="CD17" s="715"/>
      <c r="CE17" s="715"/>
      <c r="CF17" s="715"/>
      <c r="CG17" s="716"/>
      <c r="CH17" s="717"/>
      <c r="CI17" s="718"/>
      <c r="CJ17" s="718"/>
      <c r="CK17" s="718"/>
      <c r="CL17" s="719"/>
      <c r="CM17" s="717"/>
      <c r="CN17" s="718"/>
      <c r="CO17" s="718"/>
      <c r="CP17" s="718"/>
      <c r="CQ17" s="719"/>
      <c r="CR17" s="717"/>
      <c r="CS17" s="718"/>
      <c r="CT17" s="718"/>
      <c r="CU17" s="718"/>
      <c r="CV17" s="719"/>
      <c r="CW17" s="717"/>
      <c r="CX17" s="718"/>
      <c r="CY17" s="718"/>
      <c r="CZ17" s="718"/>
      <c r="DA17" s="719"/>
      <c r="DB17" s="717"/>
      <c r="DC17" s="718"/>
      <c r="DD17" s="718"/>
      <c r="DE17" s="718"/>
      <c r="DF17" s="719"/>
      <c r="DG17" s="717"/>
      <c r="DH17" s="718"/>
      <c r="DI17" s="718"/>
      <c r="DJ17" s="718"/>
      <c r="DK17" s="719"/>
      <c r="DL17" s="717"/>
      <c r="DM17" s="718"/>
      <c r="DN17" s="718"/>
      <c r="DO17" s="718"/>
      <c r="DP17" s="719"/>
      <c r="DQ17" s="717"/>
      <c r="DR17" s="718"/>
      <c r="DS17" s="718"/>
      <c r="DT17" s="718"/>
      <c r="DU17" s="719"/>
      <c r="DV17" s="714"/>
      <c r="DW17" s="715"/>
      <c r="DX17" s="715"/>
      <c r="DY17" s="715"/>
      <c r="DZ17" s="720"/>
      <c r="EA17" s="67"/>
    </row>
    <row r="18" spans="1:131" s="47" customFormat="1" ht="26.25" customHeight="1" x14ac:dyDescent="0.2">
      <c r="A18" s="52">
        <v>12</v>
      </c>
      <c r="B18" s="714"/>
      <c r="C18" s="715"/>
      <c r="D18" s="715"/>
      <c r="E18" s="715"/>
      <c r="F18" s="715"/>
      <c r="G18" s="715"/>
      <c r="H18" s="715"/>
      <c r="I18" s="715"/>
      <c r="J18" s="715"/>
      <c r="K18" s="715"/>
      <c r="L18" s="715"/>
      <c r="M18" s="715"/>
      <c r="N18" s="715"/>
      <c r="O18" s="715"/>
      <c r="P18" s="716"/>
      <c r="Q18" s="958"/>
      <c r="R18" s="959"/>
      <c r="S18" s="959"/>
      <c r="T18" s="959"/>
      <c r="U18" s="959"/>
      <c r="V18" s="959"/>
      <c r="W18" s="959"/>
      <c r="X18" s="959"/>
      <c r="Y18" s="959"/>
      <c r="Z18" s="959"/>
      <c r="AA18" s="959"/>
      <c r="AB18" s="959"/>
      <c r="AC18" s="959"/>
      <c r="AD18" s="959"/>
      <c r="AE18" s="963"/>
      <c r="AF18" s="981"/>
      <c r="AG18" s="718"/>
      <c r="AH18" s="718"/>
      <c r="AI18" s="718"/>
      <c r="AJ18" s="982"/>
      <c r="AK18" s="962"/>
      <c r="AL18" s="959"/>
      <c r="AM18" s="959"/>
      <c r="AN18" s="959"/>
      <c r="AO18" s="959"/>
      <c r="AP18" s="959"/>
      <c r="AQ18" s="959"/>
      <c r="AR18" s="959"/>
      <c r="AS18" s="959"/>
      <c r="AT18" s="959"/>
      <c r="AU18" s="960"/>
      <c r="AV18" s="960"/>
      <c r="AW18" s="960"/>
      <c r="AX18" s="960"/>
      <c r="AY18" s="961"/>
      <c r="AZ18" s="56"/>
      <c r="BA18" s="56"/>
      <c r="BB18" s="56"/>
      <c r="BC18" s="56"/>
      <c r="BD18" s="56"/>
      <c r="BE18" s="67"/>
      <c r="BF18" s="67"/>
      <c r="BG18" s="67"/>
      <c r="BH18" s="67"/>
      <c r="BI18" s="67"/>
      <c r="BJ18" s="67"/>
      <c r="BK18" s="67"/>
      <c r="BL18" s="67"/>
      <c r="BM18" s="67"/>
      <c r="BN18" s="67"/>
      <c r="BO18" s="67"/>
      <c r="BP18" s="67"/>
      <c r="BQ18" s="52">
        <v>12</v>
      </c>
      <c r="BR18" s="72"/>
      <c r="BS18" s="714"/>
      <c r="BT18" s="715"/>
      <c r="BU18" s="715"/>
      <c r="BV18" s="715"/>
      <c r="BW18" s="715"/>
      <c r="BX18" s="715"/>
      <c r="BY18" s="715"/>
      <c r="BZ18" s="715"/>
      <c r="CA18" s="715"/>
      <c r="CB18" s="715"/>
      <c r="CC18" s="715"/>
      <c r="CD18" s="715"/>
      <c r="CE18" s="715"/>
      <c r="CF18" s="715"/>
      <c r="CG18" s="716"/>
      <c r="CH18" s="717"/>
      <c r="CI18" s="718"/>
      <c r="CJ18" s="718"/>
      <c r="CK18" s="718"/>
      <c r="CL18" s="719"/>
      <c r="CM18" s="717"/>
      <c r="CN18" s="718"/>
      <c r="CO18" s="718"/>
      <c r="CP18" s="718"/>
      <c r="CQ18" s="719"/>
      <c r="CR18" s="717"/>
      <c r="CS18" s="718"/>
      <c r="CT18" s="718"/>
      <c r="CU18" s="718"/>
      <c r="CV18" s="719"/>
      <c r="CW18" s="717"/>
      <c r="CX18" s="718"/>
      <c r="CY18" s="718"/>
      <c r="CZ18" s="718"/>
      <c r="DA18" s="719"/>
      <c r="DB18" s="717"/>
      <c r="DC18" s="718"/>
      <c r="DD18" s="718"/>
      <c r="DE18" s="718"/>
      <c r="DF18" s="719"/>
      <c r="DG18" s="717"/>
      <c r="DH18" s="718"/>
      <c r="DI18" s="718"/>
      <c r="DJ18" s="718"/>
      <c r="DK18" s="719"/>
      <c r="DL18" s="717"/>
      <c r="DM18" s="718"/>
      <c r="DN18" s="718"/>
      <c r="DO18" s="718"/>
      <c r="DP18" s="719"/>
      <c r="DQ18" s="717"/>
      <c r="DR18" s="718"/>
      <c r="DS18" s="718"/>
      <c r="DT18" s="718"/>
      <c r="DU18" s="719"/>
      <c r="DV18" s="714"/>
      <c r="DW18" s="715"/>
      <c r="DX18" s="715"/>
      <c r="DY18" s="715"/>
      <c r="DZ18" s="720"/>
      <c r="EA18" s="67"/>
    </row>
    <row r="19" spans="1:131" s="47" customFormat="1" ht="26.25" customHeight="1" x14ac:dyDescent="0.2">
      <c r="A19" s="52">
        <v>13</v>
      </c>
      <c r="B19" s="714"/>
      <c r="C19" s="715"/>
      <c r="D19" s="715"/>
      <c r="E19" s="715"/>
      <c r="F19" s="715"/>
      <c r="G19" s="715"/>
      <c r="H19" s="715"/>
      <c r="I19" s="715"/>
      <c r="J19" s="715"/>
      <c r="K19" s="715"/>
      <c r="L19" s="715"/>
      <c r="M19" s="715"/>
      <c r="N19" s="715"/>
      <c r="O19" s="715"/>
      <c r="P19" s="716"/>
      <c r="Q19" s="958"/>
      <c r="R19" s="959"/>
      <c r="S19" s="959"/>
      <c r="T19" s="959"/>
      <c r="U19" s="959"/>
      <c r="V19" s="959"/>
      <c r="W19" s="959"/>
      <c r="X19" s="959"/>
      <c r="Y19" s="959"/>
      <c r="Z19" s="959"/>
      <c r="AA19" s="959"/>
      <c r="AB19" s="959"/>
      <c r="AC19" s="959"/>
      <c r="AD19" s="959"/>
      <c r="AE19" s="963"/>
      <c r="AF19" s="981"/>
      <c r="AG19" s="718"/>
      <c r="AH19" s="718"/>
      <c r="AI19" s="718"/>
      <c r="AJ19" s="982"/>
      <c r="AK19" s="962"/>
      <c r="AL19" s="959"/>
      <c r="AM19" s="959"/>
      <c r="AN19" s="959"/>
      <c r="AO19" s="959"/>
      <c r="AP19" s="959"/>
      <c r="AQ19" s="959"/>
      <c r="AR19" s="959"/>
      <c r="AS19" s="959"/>
      <c r="AT19" s="959"/>
      <c r="AU19" s="960"/>
      <c r="AV19" s="960"/>
      <c r="AW19" s="960"/>
      <c r="AX19" s="960"/>
      <c r="AY19" s="961"/>
      <c r="AZ19" s="56"/>
      <c r="BA19" s="56"/>
      <c r="BB19" s="56"/>
      <c r="BC19" s="56"/>
      <c r="BD19" s="56"/>
      <c r="BE19" s="67"/>
      <c r="BF19" s="67"/>
      <c r="BG19" s="67"/>
      <c r="BH19" s="67"/>
      <c r="BI19" s="67"/>
      <c r="BJ19" s="67"/>
      <c r="BK19" s="67"/>
      <c r="BL19" s="67"/>
      <c r="BM19" s="67"/>
      <c r="BN19" s="67"/>
      <c r="BO19" s="67"/>
      <c r="BP19" s="67"/>
      <c r="BQ19" s="52">
        <v>13</v>
      </c>
      <c r="BR19" s="72"/>
      <c r="BS19" s="714"/>
      <c r="BT19" s="715"/>
      <c r="BU19" s="715"/>
      <c r="BV19" s="715"/>
      <c r="BW19" s="715"/>
      <c r="BX19" s="715"/>
      <c r="BY19" s="715"/>
      <c r="BZ19" s="715"/>
      <c r="CA19" s="715"/>
      <c r="CB19" s="715"/>
      <c r="CC19" s="715"/>
      <c r="CD19" s="715"/>
      <c r="CE19" s="715"/>
      <c r="CF19" s="715"/>
      <c r="CG19" s="716"/>
      <c r="CH19" s="717"/>
      <c r="CI19" s="718"/>
      <c r="CJ19" s="718"/>
      <c r="CK19" s="718"/>
      <c r="CL19" s="719"/>
      <c r="CM19" s="717"/>
      <c r="CN19" s="718"/>
      <c r="CO19" s="718"/>
      <c r="CP19" s="718"/>
      <c r="CQ19" s="719"/>
      <c r="CR19" s="717"/>
      <c r="CS19" s="718"/>
      <c r="CT19" s="718"/>
      <c r="CU19" s="718"/>
      <c r="CV19" s="719"/>
      <c r="CW19" s="717"/>
      <c r="CX19" s="718"/>
      <c r="CY19" s="718"/>
      <c r="CZ19" s="718"/>
      <c r="DA19" s="719"/>
      <c r="DB19" s="717"/>
      <c r="DC19" s="718"/>
      <c r="DD19" s="718"/>
      <c r="DE19" s="718"/>
      <c r="DF19" s="719"/>
      <c r="DG19" s="717"/>
      <c r="DH19" s="718"/>
      <c r="DI19" s="718"/>
      <c r="DJ19" s="718"/>
      <c r="DK19" s="719"/>
      <c r="DL19" s="717"/>
      <c r="DM19" s="718"/>
      <c r="DN19" s="718"/>
      <c r="DO19" s="718"/>
      <c r="DP19" s="719"/>
      <c r="DQ19" s="717"/>
      <c r="DR19" s="718"/>
      <c r="DS19" s="718"/>
      <c r="DT19" s="718"/>
      <c r="DU19" s="719"/>
      <c r="DV19" s="714"/>
      <c r="DW19" s="715"/>
      <c r="DX19" s="715"/>
      <c r="DY19" s="715"/>
      <c r="DZ19" s="720"/>
      <c r="EA19" s="67"/>
    </row>
    <row r="20" spans="1:131" s="47" customFormat="1" ht="26.25" customHeight="1" x14ac:dyDescent="0.2">
      <c r="A20" s="52">
        <v>14</v>
      </c>
      <c r="B20" s="714"/>
      <c r="C20" s="715"/>
      <c r="D20" s="715"/>
      <c r="E20" s="715"/>
      <c r="F20" s="715"/>
      <c r="G20" s="715"/>
      <c r="H20" s="715"/>
      <c r="I20" s="715"/>
      <c r="J20" s="715"/>
      <c r="K20" s="715"/>
      <c r="L20" s="715"/>
      <c r="M20" s="715"/>
      <c r="N20" s="715"/>
      <c r="O20" s="715"/>
      <c r="P20" s="716"/>
      <c r="Q20" s="958"/>
      <c r="R20" s="959"/>
      <c r="S20" s="959"/>
      <c r="T20" s="959"/>
      <c r="U20" s="959"/>
      <c r="V20" s="959"/>
      <c r="W20" s="959"/>
      <c r="X20" s="959"/>
      <c r="Y20" s="959"/>
      <c r="Z20" s="959"/>
      <c r="AA20" s="959"/>
      <c r="AB20" s="959"/>
      <c r="AC20" s="959"/>
      <c r="AD20" s="959"/>
      <c r="AE20" s="963"/>
      <c r="AF20" s="981"/>
      <c r="AG20" s="718"/>
      <c r="AH20" s="718"/>
      <c r="AI20" s="718"/>
      <c r="AJ20" s="982"/>
      <c r="AK20" s="962"/>
      <c r="AL20" s="959"/>
      <c r="AM20" s="959"/>
      <c r="AN20" s="959"/>
      <c r="AO20" s="959"/>
      <c r="AP20" s="959"/>
      <c r="AQ20" s="959"/>
      <c r="AR20" s="959"/>
      <c r="AS20" s="959"/>
      <c r="AT20" s="959"/>
      <c r="AU20" s="960"/>
      <c r="AV20" s="960"/>
      <c r="AW20" s="960"/>
      <c r="AX20" s="960"/>
      <c r="AY20" s="961"/>
      <c r="AZ20" s="56"/>
      <c r="BA20" s="56"/>
      <c r="BB20" s="56"/>
      <c r="BC20" s="56"/>
      <c r="BD20" s="56"/>
      <c r="BE20" s="67"/>
      <c r="BF20" s="67"/>
      <c r="BG20" s="67"/>
      <c r="BH20" s="67"/>
      <c r="BI20" s="67"/>
      <c r="BJ20" s="67"/>
      <c r="BK20" s="67"/>
      <c r="BL20" s="67"/>
      <c r="BM20" s="67"/>
      <c r="BN20" s="67"/>
      <c r="BO20" s="67"/>
      <c r="BP20" s="67"/>
      <c r="BQ20" s="52">
        <v>14</v>
      </c>
      <c r="BR20" s="72"/>
      <c r="BS20" s="714"/>
      <c r="BT20" s="715"/>
      <c r="BU20" s="715"/>
      <c r="BV20" s="715"/>
      <c r="BW20" s="715"/>
      <c r="BX20" s="715"/>
      <c r="BY20" s="715"/>
      <c r="BZ20" s="715"/>
      <c r="CA20" s="715"/>
      <c r="CB20" s="715"/>
      <c r="CC20" s="715"/>
      <c r="CD20" s="715"/>
      <c r="CE20" s="715"/>
      <c r="CF20" s="715"/>
      <c r="CG20" s="716"/>
      <c r="CH20" s="717"/>
      <c r="CI20" s="718"/>
      <c r="CJ20" s="718"/>
      <c r="CK20" s="718"/>
      <c r="CL20" s="719"/>
      <c r="CM20" s="717"/>
      <c r="CN20" s="718"/>
      <c r="CO20" s="718"/>
      <c r="CP20" s="718"/>
      <c r="CQ20" s="719"/>
      <c r="CR20" s="717"/>
      <c r="CS20" s="718"/>
      <c r="CT20" s="718"/>
      <c r="CU20" s="718"/>
      <c r="CV20" s="719"/>
      <c r="CW20" s="717"/>
      <c r="CX20" s="718"/>
      <c r="CY20" s="718"/>
      <c r="CZ20" s="718"/>
      <c r="DA20" s="719"/>
      <c r="DB20" s="717"/>
      <c r="DC20" s="718"/>
      <c r="DD20" s="718"/>
      <c r="DE20" s="718"/>
      <c r="DF20" s="719"/>
      <c r="DG20" s="717"/>
      <c r="DH20" s="718"/>
      <c r="DI20" s="718"/>
      <c r="DJ20" s="718"/>
      <c r="DK20" s="719"/>
      <c r="DL20" s="717"/>
      <c r="DM20" s="718"/>
      <c r="DN20" s="718"/>
      <c r="DO20" s="718"/>
      <c r="DP20" s="719"/>
      <c r="DQ20" s="717"/>
      <c r="DR20" s="718"/>
      <c r="DS20" s="718"/>
      <c r="DT20" s="718"/>
      <c r="DU20" s="719"/>
      <c r="DV20" s="714"/>
      <c r="DW20" s="715"/>
      <c r="DX20" s="715"/>
      <c r="DY20" s="715"/>
      <c r="DZ20" s="720"/>
      <c r="EA20" s="67"/>
    </row>
    <row r="21" spans="1:131" s="47" customFormat="1" ht="26.25" customHeight="1" x14ac:dyDescent="0.2">
      <c r="A21" s="52">
        <v>15</v>
      </c>
      <c r="B21" s="714"/>
      <c r="C21" s="715"/>
      <c r="D21" s="715"/>
      <c r="E21" s="715"/>
      <c r="F21" s="715"/>
      <c r="G21" s="715"/>
      <c r="H21" s="715"/>
      <c r="I21" s="715"/>
      <c r="J21" s="715"/>
      <c r="K21" s="715"/>
      <c r="L21" s="715"/>
      <c r="M21" s="715"/>
      <c r="N21" s="715"/>
      <c r="O21" s="715"/>
      <c r="P21" s="716"/>
      <c r="Q21" s="958"/>
      <c r="R21" s="959"/>
      <c r="S21" s="959"/>
      <c r="T21" s="959"/>
      <c r="U21" s="959"/>
      <c r="V21" s="959"/>
      <c r="W21" s="959"/>
      <c r="X21" s="959"/>
      <c r="Y21" s="959"/>
      <c r="Z21" s="959"/>
      <c r="AA21" s="959"/>
      <c r="AB21" s="959"/>
      <c r="AC21" s="959"/>
      <c r="AD21" s="959"/>
      <c r="AE21" s="963"/>
      <c r="AF21" s="981"/>
      <c r="AG21" s="718"/>
      <c r="AH21" s="718"/>
      <c r="AI21" s="718"/>
      <c r="AJ21" s="982"/>
      <c r="AK21" s="962"/>
      <c r="AL21" s="959"/>
      <c r="AM21" s="959"/>
      <c r="AN21" s="959"/>
      <c r="AO21" s="959"/>
      <c r="AP21" s="959"/>
      <c r="AQ21" s="959"/>
      <c r="AR21" s="959"/>
      <c r="AS21" s="959"/>
      <c r="AT21" s="959"/>
      <c r="AU21" s="960"/>
      <c r="AV21" s="960"/>
      <c r="AW21" s="960"/>
      <c r="AX21" s="960"/>
      <c r="AY21" s="961"/>
      <c r="AZ21" s="56"/>
      <c r="BA21" s="56"/>
      <c r="BB21" s="56"/>
      <c r="BC21" s="56"/>
      <c r="BD21" s="56"/>
      <c r="BE21" s="67"/>
      <c r="BF21" s="67"/>
      <c r="BG21" s="67"/>
      <c r="BH21" s="67"/>
      <c r="BI21" s="67"/>
      <c r="BJ21" s="67"/>
      <c r="BK21" s="67"/>
      <c r="BL21" s="67"/>
      <c r="BM21" s="67"/>
      <c r="BN21" s="67"/>
      <c r="BO21" s="67"/>
      <c r="BP21" s="67"/>
      <c r="BQ21" s="52">
        <v>15</v>
      </c>
      <c r="BR21" s="72"/>
      <c r="BS21" s="714"/>
      <c r="BT21" s="715"/>
      <c r="BU21" s="715"/>
      <c r="BV21" s="715"/>
      <c r="BW21" s="715"/>
      <c r="BX21" s="715"/>
      <c r="BY21" s="715"/>
      <c r="BZ21" s="715"/>
      <c r="CA21" s="715"/>
      <c r="CB21" s="715"/>
      <c r="CC21" s="715"/>
      <c r="CD21" s="715"/>
      <c r="CE21" s="715"/>
      <c r="CF21" s="715"/>
      <c r="CG21" s="716"/>
      <c r="CH21" s="717"/>
      <c r="CI21" s="718"/>
      <c r="CJ21" s="718"/>
      <c r="CK21" s="718"/>
      <c r="CL21" s="719"/>
      <c r="CM21" s="717"/>
      <c r="CN21" s="718"/>
      <c r="CO21" s="718"/>
      <c r="CP21" s="718"/>
      <c r="CQ21" s="719"/>
      <c r="CR21" s="717"/>
      <c r="CS21" s="718"/>
      <c r="CT21" s="718"/>
      <c r="CU21" s="718"/>
      <c r="CV21" s="719"/>
      <c r="CW21" s="717"/>
      <c r="CX21" s="718"/>
      <c r="CY21" s="718"/>
      <c r="CZ21" s="718"/>
      <c r="DA21" s="719"/>
      <c r="DB21" s="717"/>
      <c r="DC21" s="718"/>
      <c r="DD21" s="718"/>
      <c r="DE21" s="718"/>
      <c r="DF21" s="719"/>
      <c r="DG21" s="717"/>
      <c r="DH21" s="718"/>
      <c r="DI21" s="718"/>
      <c r="DJ21" s="718"/>
      <c r="DK21" s="719"/>
      <c r="DL21" s="717"/>
      <c r="DM21" s="718"/>
      <c r="DN21" s="718"/>
      <c r="DO21" s="718"/>
      <c r="DP21" s="719"/>
      <c r="DQ21" s="717"/>
      <c r="DR21" s="718"/>
      <c r="DS21" s="718"/>
      <c r="DT21" s="718"/>
      <c r="DU21" s="719"/>
      <c r="DV21" s="714"/>
      <c r="DW21" s="715"/>
      <c r="DX21" s="715"/>
      <c r="DY21" s="715"/>
      <c r="DZ21" s="720"/>
      <c r="EA21" s="67"/>
    </row>
    <row r="22" spans="1:131" s="47" customFormat="1" ht="26.25" customHeight="1" x14ac:dyDescent="0.2">
      <c r="A22" s="52">
        <v>16</v>
      </c>
      <c r="B22" s="714"/>
      <c r="C22" s="715"/>
      <c r="D22" s="715"/>
      <c r="E22" s="715"/>
      <c r="F22" s="715"/>
      <c r="G22" s="715"/>
      <c r="H22" s="715"/>
      <c r="I22" s="715"/>
      <c r="J22" s="715"/>
      <c r="K22" s="715"/>
      <c r="L22" s="715"/>
      <c r="M22" s="715"/>
      <c r="N22" s="715"/>
      <c r="O22" s="715"/>
      <c r="P22" s="716"/>
      <c r="Q22" s="1002"/>
      <c r="R22" s="1003"/>
      <c r="S22" s="1003"/>
      <c r="T22" s="1003"/>
      <c r="U22" s="1003"/>
      <c r="V22" s="1003"/>
      <c r="W22" s="1003"/>
      <c r="X22" s="1003"/>
      <c r="Y22" s="1003"/>
      <c r="Z22" s="1003"/>
      <c r="AA22" s="1003"/>
      <c r="AB22" s="1003"/>
      <c r="AC22" s="1003"/>
      <c r="AD22" s="1003"/>
      <c r="AE22" s="1004"/>
      <c r="AF22" s="981"/>
      <c r="AG22" s="718"/>
      <c r="AH22" s="718"/>
      <c r="AI22" s="718"/>
      <c r="AJ22" s="982"/>
      <c r="AK22" s="1005"/>
      <c r="AL22" s="1003"/>
      <c r="AM22" s="1003"/>
      <c r="AN22" s="1003"/>
      <c r="AO22" s="1003"/>
      <c r="AP22" s="1003"/>
      <c r="AQ22" s="1003"/>
      <c r="AR22" s="1003"/>
      <c r="AS22" s="1003"/>
      <c r="AT22" s="1003"/>
      <c r="AU22" s="1006"/>
      <c r="AV22" s="1006"/>
      <c r="AW22" s="1006"/>
      <c r="AX22" s="1006"/>
      <c r="AY22" s="1007"/>
      <c r="AZ22" s="986" t="s">
        <v>454</v>
      </c>
      <c r="BA22" s="986"/>
      <c r="BB22" s="986"/>
      <c r="BC22" s="986"/>
      <c r="BD22" s="987"/>
      <c r="BE22" s="67"/>
      <c r="BF22" s="67"/>
      <c r="BG22" s="67"/>
      <c r="BH22" s="67"/>
      <c r="BI22" s="67"/>
      <c r="BJ22" s="67"/>
      <c r="BK22" s="67"/>
      <c r="BL22" s="67"/>
      <c r="BM22" s="67"/>
      <c r="BN22" s="67"/>
      <c r="BO22" s="67"/>
      <c r="BP22" s="67"/>
      <c r="BQ22" s="52">
        <v>16</v>
      </c>
      <c r="BR22" s="72"/>
      <c r="BS22" s="714"/>
      <c r="BT22" s="715"/>
      <c r="BU22" s="715"/>
      <c r="BV22" s="715"/>
      <c r="BW22" s="715"/>
      <c r="BX22" s="715"/>
      <c r="BY22" s="715"/>
      <c r="BZ22" s="715"/>
      <c r="CA22" s="715"/>
      <c r="CB22" s="715"/>
      <c r="CC22" s="715"/>
      <c r="CD22" s="715"/>
      <c r="CE22" s="715"/>
      <c r="CF22" s="715"/>
      <c r="CG22" s="716"/>
      <c r="CH22" s="717"/>
      <c r="CI22" s="718"/>
      <c r="CJ22" s="718"/>
      <c r="CK22" s="718"/>
      <c r="CL22" s="719"/>
      <c r="CM22" s="717"/>
      <c r="CN22" s="718"/>
      <c r="CO22" s="718"/>
      <c r="CP22" s="718"/>
      <c r="CQ22" s="719"/>
      <c r="CR22" s="717"/>
      <c r="CS22" s="718"/>
      <c r="CT22" s="718"/>
      <c r="CU22" s="718"/>
      <c r="CV22" s="719"/>
      <c r="CW22" s="717"/>
      <c r="CX22" s="718"/>
      <c r="CY22" s="718"/>
      <c r="CZ22" s="718"/>
      <c r="DA22" s="719"/>
      <c r="DB22" s="717"/>
      <c r="DC22" s="718"/>
      <c r="DD22" s="718"/>
      <c r="DE22" s="718"/>
      <c r="DF22" s="719"/>
      <c r="DG22" s="717"/>
      <c r="DH22" s="718"/>
      <c r="DI22" s="718"/>
      <c r="DJ22" s="718"/>
      <c r="DK22" s="719"/>
      <c r="DL22" s="717"/>
      <c r="DM22" s="718"/>
      <c r="DN22" s="718"/>
      <c r="DO22" s="718"/>
      <c r="DP22" s="719"/>
      <c r="DQ22" s="717"/>
      <c r="DR22" s="718"/>
      <c r="DS22" s="718"/>
      <c r="DT22" s="718"/>
      <c r="DU22" s="719"/>
      <c r="DV22" s="714"/>
      <c r="DW22" s="715"/>
      <c r="DX22" s="715"/>
      <c r="DY22" s="715"/>
      <c r="DZ22" s="720"/>
      <c r="EA22" s="67"/>
    </row>
    <row r="23" spans="1:131" s="47" customFormat="1" ht="26.25" customHeight="1" x14ac:dyDescent="0.2">
      <c r="A23" s="53" t="s">
        <v>249</v>
      </c>
      <c r="B23" s="936" t="s">
        <v>306</v>
      </c>
      <c r="C23" s="937"/>
      <c r="D23" s="937"/>
      <c r="E23" s="937"/>
      <c r="F23" s="937"/>
      <c r="G23" s="937"/>
      <c r="H23" s="937"/>
      <c r="I23" s="937"/>
      <c r="J23" s="937"/>
      <c r="K23" s="937"/>
      <c r="L23" s="937"/>
      <c r="M23" s="937"/>
      <c r="N23" s="937"/>
      <c r="O23" s="937"/>
      <c r="P23" s="938"/>
      <c r="Q23" s="1000">
        <v>13667</v>
      </c>
      <c r="R23" s="948"/>
      <c r="S23" s="948"/>
      <c r="T23" s="948"/>
      <c r="U23" s="948"/>
      <c r="V23" s="948">
        <v>13216</v>
      </c>
      <c r="W23" s="948"/>
      <c r="X23" s="948"/>
      <c r="Y23" s="948"/>
      <c r="Z23" s="948"/>
      <c r="AA23" s="948">
        <v>451</v>
      </c>
      <c r="AB23" s="948"/>
      <c r="AC23" s="948"/>
      <c r="AD23" s="948"/>
      <c r="AE23" s="1001"/>
      <c r="AF23" s="972">
        <v>388</v>
      </c>
      <c r="AG23" s="948"/>
      <c r="AH23" s="948"/>
      <c r="AI23" s="948"/>
      <c r="AJ23" s="973"/>
      <c r="AK23" s="974"/>
      <c r="AL23" s="947"/>
      <c r="AM23" s="947"/>
      <c r="AN23" s="947"/>
      <c r="AO23" s="947"/>
      <c r="AP23" s="948">
        <v>4998</v>
      </c>
      <c r="AQ23" s="948"/>
      <c r="AR23" s="948"/>
      <c r="AS23" s="948"/>
      <c r="AT23" s="948"/>
      <c r="AU23" s="949"/>
      <c r="AV23" s="949"/>
      <c r="AW23" s="949"/>
      <c r="AX23" s="949"/>
      <c r="AY23" s="950"/>
      <c r="AZ23" s="976" t="s">
        <v>202</v>
      </c>
      <c r="BA23" s="943"/>
      <c r="BB23" s="943"/>
      <c r="BC23" s="943"/>
      <c r="BD23" s="977"/>
      <c r="BE23" s="67"/>
      <c r="BF23" s="67"/>
      <c r="BG23" s="67"/>
      <c r="BH23" s="67"/>
      <c r="BI23" s="67"/>
      <c r="BJ23" s="67"/>
      <c r="BK23" s="67"/>
      <c r="BL23" s="67"/>
      <c r="BM23" s="67"/>
      <c r="BN23" s="67"/>
      <c r="BO23" s="67"/>
      <c r="BP23" s="67"/>
      <c r="BQ23" s="52">
        <v>17</v>
      </c>
      <c r="BR23" s="72"/>
      <c r="BS23" s="714"/>
      <c r="BT23" s="715"/>
      <c r="BU23" s="715"/>
      <c r="BV23" s="715"/>
      <c r="BW23" s="715"/>
      <c r="BX23" s="715"/>
      <c r="BY23" s="715"/>
      <c r="BZ23" s="715"/>
      <c r="CA23" s="715"/>
      <c r="CB23" s="715"/>
      <c r="CC23" s="715"/>
      <c r="CD23" s="715"/>
      <c r="CE23" s="715"/>
      <c r="CF23" s="715"/>
      <c r="CG23" s="716"/>
      <c r="CH23" s="717"/>
      <c r="CI23" s="718"/>
      <c r="CJ23" s="718"/>
      <c r="CK23" s="718"/>
      <c r="CL23" s="719"/>
      <c r="CM23" s="717"/>
      <c r="CN23" s="718"/>
      <c r="CO23" s="718"/>
      <c r="CP23" s="718"/>
      <c r="CQ23" s="719"/>
      <c r="CR23" s="717"/>
      <c r="CS23" s="718"/>
      <c r="CT23" s="718"/>
      <c r="CU23" s="718"/>
      <c r="CV23" s="719"/>
      <c r="CW23" s="717"/>
      <c r="CX23" s="718"/>
      <c r="CY23" s="718"/>
      <c r="CZ23" s="718"/>
      <c r="DA23" s="719"/>
      <c r="DB23" s="717"/>
      <c r="DC23" s="718"/>
      <c r="DD23" s="718"/>
      <c r="DE23" s="718"/>
      <c r="DF23" s="719"/>
      <c r="DG23" s="717"/>
      <c r="DH23" s="718"/>
      <c r="DI23" s="718"/>
      <c r="DJ23" s="718"/>
      <c r="DK23" s="719"/>
      <c r="DL23" s="717"/>
      <c r="DM23" s="718"/>
      <c r="DN23" s="718"/>
      <c r="DO23" s="718"/>
      <c r="DP23" s="719"/>
      <c r="DQ23" s="717"/>
      <c r="DR23" s="718"/>
      <c r="DS23" s="718"/>
      <c r="DT23" s="718"/>
      <c r="DU23" s="719"/>
      <c r="DV23" s="714"/>
      <c r="DW23" s="715"/>
      <c r="DX23" s="715"/>
      <c r="DY23" s="715"/>
      <c r="DZ23" s="720"/>
      <c r="EA23" s="67"/>
    </row>
    <row r="24" spans="1:131" s="47" customFormat="1" ht="26.25" customHeight="1" x14ac:dyDescent="0.2">
      <c r="A24" s="998" t="s">
        <v>387</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714"/>
      <c r="BT24" s="715"/>
      <c r="BU24" s="715"/>
      <c r="BV24" s="715"/>
      <c r="BW24" s="715"/>
      <c r="BX24" s="715"/>
      <c r="BY24" s="715"/>
      <c r="BZ24" s="715"/>
      <c r="CA24" s="715"/>
      <c r="CB24" s="715"/>
      <c r="CC24" s="715"/>
      <c r="CD24" s="715"/>
      <c r="CE24" s="715"/>
      <c r="CF24" s="715"/>
      <c r="CG24" s="716"/>
      <c r="CH24" s="717"/>
      <c r="CI24" s="718"/>
      <c r="CJ24" s="718"/>
      <c r="CK24" s="718"/>
      <c r="CL24" s="719"/>
      <c r="CM24" s="717"/>
      <c r="CN24" s="718"/>
      <c r="CO24" s="718"/>
      <c r="CP24" s="718"/>
      <c r="CQ24" s="719"/>
      <c r="CR24" s="717"/>
      <c r="CS24" s="718"/>
      <c r="CT24" s="718"/>
      <c r="CU24" s="718"/>
      <c r="CV24" s="719"/>
      <c r="CW24" s="717"/>
      <c r="CX24" s="718"/>
      <c r="CY24" s="718"/>
      <c r="CZ24" s="718"/>
      <c r="DA24" s="719"/>
      <c r="DB24" s="717"/>
      <c r="DC24" s="718"/>
      <c r="DD24" s="718"/>
      <c r="DE24" s="718"/>
      <c r="DF24" s="719"/>
      <c r="DG24" s="717"/>
      <c r="DH24" s="718"/>
      <c r="DI24" s="718"/>
      <c r="DJ24" s="718"/>
      <c r="DK24" s="719"/>
      <c r="DL24" s="717"/>
      <c r="DM24" s="718"/>
      <c r="DN24" s="718"/>
      <c r="DO24" s="718"/>
      <c r="DP24" s="719"/>
      <c r="DQ24" s="717"/>
      <c r="DR24" s="718"/>
      <c r="DS24" s="718"/>
      <c r="DT24" s="718"/>
      <c r="DU24" s="719"/>
      <c r="DV24" s="714"/>
      <c r="DW24" s="715"/>
      <c r="DX24" s="715"/>
      <c r="DY24" s="715"/>
      <c r="DZ24" s="720"/>
      <c r="EA24" s="67"/>
    </row>
    <row r="25" spans="1:131" ht="26.25" customHeight="1" x14ac:dyDescent="0.2">
      <c r="A25" s="999" t="s">
        <v>419</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714"/>
      <c r="BT25" s="715"/>
      <c r="BU25" s="715"/>
      <c r="BV25" s="715"/>
      <c r="BW25" s="715"/>
      <c r="BX25" s="715"/>
      <c r="BY25" s="715"/>
      <c r="BZ25" s="715"/>
      <c r="CA25" s="715"/>
      <c r="CB25" s="715"/>
      <c r="CC25" s="715"/>
      <c r="CD25" s="715"/>
      <c r="CE25" s="715"/>
      <c r="CF25" s="715"/>
      <c r="CG25" s="716"/>
      <c r="CH25" s="717"/>
      <c r="CI25" s="718"/>
      <c r="CJ25" s="718"/>
      <c r="CK25" s="718"/>
      <c r="CL25" s="719"/>
      <c r="CM25" s="717"/>
      <c r="CN25" s="718"/>
      <c r="CO25" s="718"/>
      <c r="CP25" s="718"/>
      <c r="CQ25" s="719"/>
      <c r="CR25" s="717"/>
      <c r="CS25" s="718"/>
      <c r="CT25" s="718"/>
      <c r="CU25" s="718"/>
      <c r="CV25" s="719"/>
      <c r="CW25" s="717"/>
      <c r="CX25" s="718"/>
      <c r="CY25" s="718"/>
      <c r="CZ25" s="718"/>
      <c r="DA25" s="719"/>
      <c r="DB25" s="717"/>
      <c r="DC25" s="718"/>
      <c r="DD25" s="718"/>
      <c r="DE25" s="718"/>
      <c r="DF25" s="719"/>
      <c r="DG25" s="717"/>
      <c r="DH25" s="718"/>
      <c r="DI25" s="718"/>
      <c r="DJ25" s="718"/>
      <c r="DK25" s="719"/>
      <c r="DL25" s="717"/>
      <c r="DM25" s="718"/>
      <c r="DN25" s="718"/>
      <c r="DO25" s="718"/>
      <c r="DP25" s="719"/>
      <c r="DQ25" s="717"/>
      <c r="DR25" s="718"/>
      <c r="DS25" s="718"/>
      <c r="DT25" s="718"/>
      <c r="DU25" s="719"/>
      <c r="DV25" s="714"/>
      <c r="DW25" s="715"/>
      <c r="DX25" s="715"/>
      <c r="DY25" s="715"/>
      <c r="DZ25" s="720"/>
      <c r="EA25" s="48"/>
    </row>
    <row r="26" spans="1:131" ht="26.25" customHeight="1" x14ac:dyDescent="0.2">
      <c r="A26" s="697" t="s">
        <v>439</v>
      </c>
      <c r="B26" s="698"/>
      <c r="C26" s="698"/>
      <c r="D26" s="698"/>
      <c r="E26" s="698"/>
      <c r="F26" s="698"/>
      <c r="G26" s="698"/>
      <c r="H26" s="698"/>
      <c r="I26" s="698"/>
      <c r="J26" s="698"/>
      <c r="K26" s="698"/>
      <c r="L26" s="698"/>
      <c r="M26" s="698"/>
      <c r="N26" s="698"/>
      <c r="O26" s="698"/>
      <c r="P26" s="699"/>
      <c r="Q26" s="689" t="s">
        <v>456</v>
      </c>
      <c r="R26" s="690"/>
      <c r="S26" s="690"/>
      <c r="T26" s="690"/>
      <c r="U26" s="691"/>
      <c r="V26" s="689" t="s">
        <v>457</v>
      </c>
      <c r="W26" s="690"/>
      <c r="X26" s="690"/>
      <c r="Y26" s="690"/>
      <c r="Z26" s="691"/>
      <c r="AA26" s="689" t="s">
        <v>458</v>
      </c>
      <c r="AB26" s="690"/>
      <c r="AC26" s="690"/>
      <c r="AD26" s="690"/>
      <c r="AE26" s="690"/>
      <c r="AF26" s="703" t="s">
        <v>245</v>
      </c>
      <c r="AG26" s="704"/>
      <c r="AH26" s="704"/>
      <c r="AI26" s="704"/>
      <c r="AJ26" s="705"/>
      <c r="AK26" s="690" t="s">
        <v>391</v>
      </c>
      <c r="AL26" s="690"/>
      <c r="AM26" s="690"/>
      <c r="AN26" s="690"/>
      <c r="AO26" s="691"/>
      <c r="AP26" s="689" t="s">
        <v>360</v>
      </c>
      <c r="AQ26" s="690"/>
      <c r="AR26" s="690"/>
      <c r="AS26" s="690"/>
      <c r="AT26" s="691"/>
      <c r="AU26" s="689" t="s">
        <v>459</v>
      </c>
      <c r="AV26" s="690"/>
      <c r="AW26" s="690"/>
      <c r="AX26" s="690"/>
      <c r="AY26" s="691"/>
      <c r="AZ26" s="689" t="s">
        <v>460</v>
      </c>
      <c r="BA26" s="690"/>
      <c r="BB26" s="690"/>
      <c r="BC26" s="690"/>
      <c r="BD26" s="691"/>
      <c r="BE26" s="689" t="s">
        <v>446</v>
      </c>
      <c r="BF26" s="690"/>
      <c r="BG26" s="690"/>
      <c r="BH26" s="690"/>
      <c r="BI26" s="695"/>
      <c r="BJ26" s="56"/>
      <c r="BK26" s="56"/>
      <c r="BL26" s="56"/>
      <c r="BM26" s="56"/>
      <c r="BN26" s="56"/>
      <c r="BO26" s="55"/>
      <c r="BP26" s="55"/>
      <c r="BQ26" s="52">
        <v>20</v>
      </c>
      <c r="BR26" s="72"/>
      <c r="BS26" s="714"/>
      <c r="BT26" s="715"/>
      <c r="BU26" s="715"/>
      <c r="BV26" s="715"/>
      <c r="BW26" s="715"/>
      <c r="BX26" s="715"/>
      <c r="BY26" s="715"/>
      <c r="BZ26" s="715"/>
      <c r="CA26" s="715"/>
      <c r="CB26" s="715"/>
      <c r="CC26" s="715"/>
      <c r="CD26" s="715"/>
      <c r="CE26" s="715"/>
      <c r="CF26" s="715"/>
      <c r="CG26" s="716"/>
      <c r="CH26" s="717"/>
      <c r="CI26" s="718"/>
      <c r="CJ26" s="718"/>
      <c r="CK26" s="718"/>
      <c r="CL26" s="719"/>
      <c r="CM26" s="717"/>
      <c r="CN26" s="718"/>
      <c r="CO26" s="718"/>
      <c r="CP26" s="718"/>
      <c r="CQ26" s="719"/>
      <c r="CR26" s="717"/>
      <c r="CS26" s="718"/>
      <c r="CT26" s="718"/>
      <c r="CU26" s="718"/>
      <c r="CV26" s="719"/>
      <c r="CW26" s="717"/>
      <c r="CX26" s="718"/>
      <c r="CY26" s="718"/>
      <c r="CZ26" s="718"/>
      <c r="DA26" s="719"/>
      <c r="DB26" s="717"/>
      <c r="DC26" s="718"/>
      <c r="DD26" s="718"/>
      <c r="DE26" s="718"/>
      <c r="DF26" s="719"/>
      <c r="DG26" s="717"/>
      <c r="DH26" s="718"/>
      <c r="DI26" s="718"/>
      <c r="DJ26" s="718"/>
      <c r="DK26" s="719"/>
      <c r="DL26" s="717"/>
      <c r="DM26" s="718"/>
      <c r="DN26" s="718"/>
      <c r="DO26" s="718"/>
      <c r="DP26" s="719"/>
      <c r="DQ26" s="717"/>
      <c r="DR26" s="718"/>
      <c r="DS26" s="718"/>
      <c r="DT26" s="718"/>
      <c r="DU26" s="719"/>
      <c r="DV26" s="714"/>
      <c r="DW26" s="715"/>
      <c r="DX26" s="715"/>
      <c r="DY26" s="715"/>
      <c r="DZ26" s="720"/>
      <c r="EA26" s="48"/>
    </row>
    <row r="27" spans="1:131" ht="26.25" customHeight="1" x14ac:dyDescent="0.2">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714"/>
      <c r="BT27" s="715"/>
      <c r="BU27" s="715"/>
      <c r="BV27" s="715"/>
      <c r="BW27" s="715"/>
      <c r="BX27" s="715"/>
      <c r="BY27" s="715"/>
      <c r="BZ27" s="715"/>
      <c r="CA27" s="715"/>
      <c r="CB27" s="715"/>
      <c r="CC27" s="715"/>
      <c r="CD27" s="715"/>
      <c r="CE27" s="715"/>
      <c r="CF27" s="715"/>
      <c r="CG27" s="716"/>
      <c r="CH27" s="717"/>
      <c r="CI27" s="718"/>
      <c r="CJ27" s="718"/>
      <c r="CK27" s="718"/>
      <c r="CL27" s="719"/>
      <c r="CM27" s="717"/>
      <c r="CN27" s="718"/>
      <c r="CO27" s="718"/>
      <c r="CP27" s="718"/>
      <c r="CQ27" s="719"/>
      <c r="CR27" s="717"/>
      <c r="CS27" s="718"/>
      <c r="CT27" s="718"/>
      <c r="CU27" s="718"/>
      <c r="CV27" s="719"/>
      <c r="CW27" s="717"/>
      <c r="CX27" s="718"/>
      <c r="CY27" s="718"/>
      <c r="CZ27" s="718"/>
      <c r="DA27" s="719"/>
      <c r="DB27" s="717"/>
      <c r="DC27" s="718"/>
      <c r="DD27" s="718"/>
      <c r="DE27" s="718"/>
      <c r="DF27" s="719"/>
      <c r="DG27" s="717"/>
      <c r="DH27" s="718"/>
      <c r="DI27" s="718"/>
      <c r="DJ27" s="718"/>
      <c r="DK27" s="719"/>
      <c r="DL27" s="717"/>
      <c r="DM27" s="718"/>
      <c r="DN27" s="718"/>
      <c r="DO27" s="718"/>
      <c r="DP27" s="719"/>
      <c r="DQ27" s="717"/>
      <c r="DR27" s="718"/>
      <c r="DS27" s="718"/>
      <c r="DT27" s="718"/>
      <c r="DU27" s="719"/>
      <c r="DV27" s="714"/>
      <c r="DW27" s="715"/>
      <c r="DX27" s="715"/>
      <c r="DY27" s="715"/>
      <c r="DZ27" s="720"/>
      <c r="EA27" s="48"/>
    </row>
    <row r="28" spans="1:131" ht="26.25" customHeight="1" x14ac:dyDescent="0.2">
      <c r="A28" s="54">
        <v>1</v>
      </c>
      <c r="B28" s="964" t="s">
        <v>461</v>
      </c>
      <c r="C28" s="965"/>
      <c r="D28" s="965"/>
      <c r="E28" s="965"/>
      <c r="F28" s="965"/>
      <c r="G28" s="965"/>
      <c r="H28" s="965"/>
      <c r="I28" s="965"/>
      <c r="J28" s="965"/>
      <c r="K28" s="965"/>
      <c r="L28" s="965"/>
      <c r="M28" s="965"/>
      <c r="N28" s="965"/>
      <c r="O28" s="965"/>
      <c r="P28" s="966"/>
      <c r="Q28" s="989">
        <v>1865</v>
      </c>
      <c r="R28" s="990"/>
      <c r="S28" s="990"/>
      <c r="T28" s="990"/>
      <c r="U28" s="990"/>
      <c r="V28" s="990">
        <v>1852</v>
      </c>
      <c r="W28" s="990"/>
      <c r="X28" s="990"/>
      <c r="Y28" s="990"/>
      <c r="Z28" s="990"/>
      <c r="AA28" s="990">
        <v>13</v>
      </c>
      <c r="AB28" s="990"/>
      <c r="AC28" s="990"/>
      <c r="AD28" s="990"/>
      <c r="AE28" s="991"/>
      <c r="AF28" s="992">
        <v>13</v>
      </c>
      <c r="AG28" s="990"/>
      <c r="AH28" s="990"/>
      <c r="AI28" s="990"/>
      <c r="AJ28" s="993"/>
      <c r="AK28" s="994">
        <v>160</v>
      </c>
      <c r="AL28" s="990"/>
      <c r="AM28" s="990"/>
      <c r="AN28" s="990"/>
      <c r="AO28" s="990"/>
      <c r="AP28" s="990"/>
      <c r="AQ28" s="990"/>
      <c r="AR28" s="990"/>
      <c r="AS28" s="990"/>
      <c r="AT28" s="990"/>
      <c r="AU28" s="990"/>
      <c r="AV28" s="990"/>
      <c r="AW28" s="990"/>
      <c r="AX28" s="990"/>
      <c r="AY28" s="990"/>
      <c r="AZ28" s="995"/>
      <c r="BA28" s="995"/>
      <c r="BB28" s="995"/>
      <c r="BC28" s="995"/>
      <c r="BD28" s="995"/>
      <c r="BE28" s="996"/>
      <c r="BF28" s="996"/>
      <c r="BG28" s="996"/>
      <c r="BH28" s="996"/>
      <c r="BI28" s="997"/>
      <c r="BJ28" s="56"/>
      <c r="BK28" s="56"/>
      <c r="BL28" s="56"/>
      <c r="BM28" s="56"/>
      <c r="BN28" s="56"/>
      <c r="BO28" s="55"/>
      <c r="BP28" s="55"/>
      <c r="BQ28" s="52">
        <v>22</v>
      </c>
      <c r="BR28" s="72"/>
      <c r="BS28" s="714"/>
      <c r="BT28" s="715"/>
      <c r="BU28" s="715"/>
      <c r="BV28" s="715"/>
      <c r="BW28" s="715"/>
      <c r="BX28" s="715"/>
      <c r="BY28" s="715"/>
      <c r="BZ28" s="715"/>
      <c r="CA28" s="715"/>
      <c r="CB28" s="715"/>
      <c r="CC28" s="715"/>
      <c r="CD28" s="715"/>
      <c r="CE28" s="715"/>
      <c r="CF28" s="715"/>
      <c r="CG28" s="716"/>
      <c r="CH28" s="717"/>
      <c r="CI28" s="718"/>
      <c r="CJ28" s="718"/>
      <c r="CK28" s="718"/>
      <c r="CL28" s="719"/>
      <c r="CM28" s="717"/>
      <c r="CN28" s="718"/>
      <c r="CO28" s="718"/>
      <c r="CP28" s="718"/>
      <c r="CQ28" s="719"/>
      <c r="CR28" s="717"/>
      <c r="CS28" s="718"/>
      <c r="CT28" s="718"/>
      <c r="CU28" s="718"/>
      <c r="CV28" s="719"/>
      <c r="CW28" s="717"/>
      <c r="CX28" s="718"/>
      <c r="CY28" s="718"/>
      <c r="CZ28" s="718"/>
      <c r="DA28" s="719"/>
      <c r="DB28" s="717"/>
      <c r="DC28" s="718"/>
      <c r="DD28" s="718"/>
      <c r="DE28" s="718"/>
      <c r="DF28" s="719"/>
      <c r="DG28" s="717"/>
      <c r="DH28" s="718"/>
      <c r="DI28" s="718"/>
      <c r="DJ28" s="718"/>
      <c r="DK28" s="719"/>
      <c r="DL28" s="717"/>
      <c r="DM28" s="718"/>
      <c r="DN28" s="718"/>
      <c r="DO28" s="718"/>
      <c r="DP28" s="719"/>
      <c r="DQ28" s="717"/>
      <c r="DR28" s="718"/>
      <c r="DS28" s="718"/>
      <c r="DT28" s="718"/>
      <c r="DU28" s="719"/>
      <c r="DV28" s="714"/>
      <c r="DW28" s="715"/>
      <c r="DX28" s="715"/>
      <c r="DY28" s="715"/>
      <c r="DZ28" s="720"/>
      <c r="EA28" s="48"/>
    </row>
    <row r="29" spans="1:131" ht="26.25" customHeight="1" x14ac:dyDescent="0.2">
      <c r="A29" s="54">
        <v>2</v>
      </c>
      <c r="B29" s="714" t="s">
        <v>286</v>
      </c>
      <c r="C29" s="715"/>
      <c r="D29" s="715"/>
      <c r="E29" s="715"/>
      <c r="F29" s="715"/>
      <c r="G29" s="715"/>
      <c r="H29" s="715"/>
      <c r="I29" s="715"/>
      <c r="J29" s="715"/>
      <c r="K29" s="715"/>
      <c r="L29" s="715"/>
      <c r="M29" s="715"/>
      <c r="N29" s="715"/>
      <c r="O29" s="715"/>
      <c r="P29" s="716"/>
      <c r="Q29" s="958">
        <v>1988</v>
      </c>
      <c r="R29" s="959"/>
      <c r="S29" s="959"/>
      <c r="T29" s="959"/>
      <c r="U29" s="959"/>
      <c r="V29" s="959">
        <v>1818</v>
      </c>
      <c r="W29" s="959"/>
      <c r="X29" s="959"/>
      <c r="Y29" s="959"/>
      <c r="Z29" s="959"/>
      <c r="AA29" s="959">
        <v>170</v>
      </c>
      <c r="AB29" s="959"/>
      <c r="AC29" s="959"/>
      <c r="AD29" s="959"/>
      <c r="AE29" s="963"/>
      <c r="AF29" s="981">
        <v>170</v>
      </c>
      <c r="AG29" s="718"/>
      <c r="AH29" s="718"/>
      <c r="AI29" s="718"/>
      <c r="AJ29" s="982"/>
      <c r="AK29" s="962">
        <v>286</v>
      </c>
      <c r="AL29" s="959"/>
      <c r="AM29" s="959"/>
      <c r="AN29" s="959"/>
      <c r="AO29" s="959"/>
      <c r="AP29" s="959"/>
      <c r="AQ29" s="959"/>
      <c r="AR29" s="959"/>
      <c r="AS29" s="959"/>
      <c r="AT29" s="959"/>
      <c r="AU29" s="959"/>
      <c r="AV29" s="959"/>
      <c r="AW29" s="959"/>
      <c r="AX29" s="959"/>
      <c r="AY29" s="959"/>
      <c r="AZ29" s="988"/>
      <c r="BA29" s="988"/>
      <c r="BB29" s="988"/>
      <c r="BC29" s="988"/>
      <c r="BD29" s="988"/>
      <c r="BE29" s="960"/>
      <c r="BF29" s="960"/>
      <c r="BG29" s="960"/>
      <c r="BH29" s="960"/>
      <c r="BI29" s="961"/>
      <c r="BJ29" s="56"/>
      <c r="BK29" s="56"/>
      <c r="BL29" s="56"/>
      <c r="BM29" s="56"/>
      <c r="BN29" s="56"/>
      <c r="BO29" s="55"/>
      <c r="BP29" s="55"/>
      <c r="BQ29" s="52">
        <v>23</v>
      </c>
      <c r="BR29" s="72"/>
      <c r="BS29" s="714"/>
      <c r="BT29" s="715"/>
      <c r="BU29" s="715"/>
      <c r="BV29" s="715"/>
      <c r="BW29" s="715"/>
      <c r="BX29" s="715"/>
      <c r="BY29" s="715"/>
      <c r="BZ29" s="715"/>
      <c r="CA29" s="715"/>
      <c r="CB29" s="715"/>
      <c r="CC29" s="715"/>
      <c r="CD29" s="715"/>
      <c r="CE29" s="715"/>
      <c r="CF29" s="715"/>
      <c r="CG29" s="716"/>
      <c r="CH29" s="717"/>
      <c r="CI29" s="718"/>
      <c r="CJ29" s="718"/>
      <c r="CK29" s="718"/>
      <c r="CL29" s="719"/>
      <c r="CM29" s="717"/>
      <c r="CN29" s="718"/>
      <c r="CO29" s="718"/>
      <c r="CP29" s="718"/>
      <c r="CQ29" s="719"/>
      <c r="CR29" s="717"/>
      <c r="CS29" s="718"/>
      <c r="CT29" s="718"/>
      <c r="CU29" s="718"/>
      <c r="CV29" s="719"/>
      <c r="CW29" s="717"/>
      <c r="CX29" s="718"/>
      <c r="CY29" s="718"/>
      <c r="CZ29" s="718"/>
      <c r="DA29" s="719"/>
      <c r="DB29" s="717"/>
      <c r="DC29" s="718"/>
      <c r="DD29" s="718"/>
      <c r="DE29" s="718"/>
      <c r="DF29" s="719"/>
      <c r="DG29" s="717"/>
      <c r="DH29" s="718"/>
      <c r="DI29" s="718"/>
      <c r="DJ29" s="718"/>
      <c r="DK29" s="719"/>
      <c r="DL29" s="717"/>
      <c r="DM29" s="718"/>
      <c r="DN29" s="718"/>
      <c r="DO29" s="718"/>
      <c r="DP29" s="719"/>
      <c r="DQ29" s="717"/>
      <c r="DR29" s="718"/>
      <c r="DS29" s="718"/>
      <c r="DT29" s="718"/>
      <c r="DU29" s="719"/>
      <c r="DV29" s="714"/>
      <c r="DW29" s="715"/>
      <c r="DX29" s="715"/>
      <c r="DY29" s="715"/>
      <c r="DZ29" s="720"/>
      <c r="EA29" s="48"/>
    </row>
    <row r="30" spans="1:131" ht="26.25" customHeight="1" x14ac:dyDescent="0.2">
      <c r="A30" s="54">
        <v>3</v>
      </c>
      <c r="B30" s="714" t="s">
        <v>227</v>
      </c>
      <c r="C30" s="715"/>
      <c r="D30" s="715"/>
      <c r="E30" s="715"/>
      <c r="F30" s="715"/>
      <c r="G30" s="715"/>
      <c r="H30" s="715"/>
      <c r="I30" s="715"/>
      <c r="J30" s="715"/>
      <c r="K30" s="715"/>
      <c r="L30" s="715"/>
      <c r="M30" s="715"/>
      <c r="N30" s="715"/>
      <c r="O30" s="715"/>
      <c r="P30" s="716"/>
      <c r="Q30" s="958">
        <v>215</v>
      </c>
      <c r="R30" s="959"/>
      <c r="S30" s="959"/>
      <c r="T30" s="959"/>
      <c r="U30" s="959"/>
      <c r="V30" s="959">
        <v>210</v>
      </c>
      <c r="W30" s="959"/>
      <c r="X30" s="959"/>
      <c r="Y30" s="959"/>
      <c r="Z30" s="959"/>
      <c r="AA30" s="959">
        <v>5</v>
      </c>
      <c r="AB30" s="959"/>
      <c r="AC30" s="959"/>
      <c r="AD30" s="959"/>
      <c r="AE30" s="963"/>
      <c r="AF30" s="981">
        <v>5</v>
      </c>
      <c r="AG30" s="718"/>
      <c r="AH30" s="718"/>
      <c r="AI30" s="718"/>
      <c r="AJ30" s="982"/>
      <c r="AK30" s="962">
        <v>91</v>
      </c>
      <c r="AL30" s="959"/>
      <c r="AM30" s="959"/>
      <c r="AN30" s="959"/>
      <c r="AO30" s="959"/>
      <c r="AP30" s="959"/>
      <c r="AQ30" s="959"/>
      <c r="AR30" s="959"/>
      <c r="AS30" s="959"/>
      <c r="AT30" s="959"/>
      <c r="AU30" s="959"/>
      <c r="AV30" s="959"/>
      <c r="AW30" s="959"/>
      <c r="AX30" s="959"/>
      <c r="AY30" s="959"/>
      <c r="AZ30" s="988"/>
      <c r="BA30" s="988"/>
      <c r="BB30" s="988"/>
      <c r="BC30" s="988"/>
      <c r="BD30" s="988"/>
      <c r="BE30" s="960"/>
      <c r="BF30" s="960"/>
      <c r="BG30" s="960"/>
      <c r="BH30" s="960"/>
      <c r="BI30" s="961"/>
      <c r="BJ30" s="56"/>
      <c r="BK30" s="56"/>
      <c r="BL30" s="56"/>
      <c r="BM30" s="56"/>
      <c r="BN30" s="56"/>
      <c r="BO30" s="55"/>
      <c r="BP30" s="55"/>
      <c r="BQ30" s="52">
        <v>24</v>
      </c>
      <c r="BR30" s="72"/>
      <c r="BS30" s="714"/>
      <c r="BT30" s="715"/>
      <c r="BU30" s="715"/>
      <c r="BV30" s="715"/>
      <c r="BW30" s="715"/>
      <c r="BX30" s="715"/>
      <c r="BY30" s="715"/>
      <c r="BZ30" s="715"/>
      <c r="CA30" s="715"/>
      <c r="CB30" s="715"/>
      <c r="CC30" s="715"/>
      <c r="CD30" s="715"/>
      <c r="CE30" s="715"/>
      <c r="CF30" s="715"/>
      <c r="CG30" s="716"/>
      <c r="CH30" s="717"/>
      <c r="CI30" s="718"/>
      <c r="CJ30" s="718"/>
      <c r="CK30" s="718"/>
      <c r="CL30" s="719"/>
      <c r="CM30" s="717"/>
      <c r="CN30" s="718"/>
      <c r="CO30" s="718"/>
      <c r="CP30" s="718"/>
      <c r="CQ30" s="719"/>
      <c r="CR30" s="717"/>
      <c r="CS30" s="718"/>
      <c r="CT30" s="718"/>
      <c r="CU30" s="718"/>
      <c r="CV30" s="719"/>
      <c r="CW30" s="717"/>
      <c r="CX30" s="718"/>
      <c r="CY30" s="718"/>
      <c r="CZ30" s="718"/>
      <c r="DA30" s="719"/>
      <c r="DB30" s="717"/>
      <c r="DC30" s="718"/>
      <c r="DD30" s="718"/>
      <c r="DE30" s="718"/>
      <c r="DF30" s="719"/>
      <c r="DG30" s="717"/>
      <c r="DH30" s="718"/>
      <c r="DI30" s="718"/>
      <c r="DJ30" s="718"/>
      <c r="DK30" s="719"/>
      <c r="DL30" s="717"/>
      <c r="DM30" s="718"/>
      <c r="DN30" s="718"/>
      <c r="DO30" s="718"/>
      <c r="DP30" s="719"/>
      <c r="DQ30" s="717"/>
      <c r="DR30" s="718"/>
      <c r="DS30" s="718"/>
      <c r="DT30" s="718"/>
      <c r="DU30" s="719"/>
      <c r="DV30" s="714"/>
      <c r="DW30" s="715"/>
      <c r="DX30" s="715"/>
      <c r="DY30" s="715"/>
      <c r="DZ30" s="720"/>
      <c r="EA30" s="48"/>
    </row>
    <row r="31" spans="1:131" ht="26.25" customHeight="1" x14ac:dyDescent="0.2">
      <c r="A31" s="54">
        <v>4</v>
      </c>
      <c r="B31" s="714" t="s">
        <v>366</v>
      </c>
      <c r="C31" s="715"/>
      <c r="D31" s="715"/>
      <c r="E31" s="715"/>
      <c r="F31" s="715"/>
      <c r="G31" s="715"/>
      <c r="H31" s="715"/>
      <c r="I31" s="715"/>
      <c r="J31" s="715"/>
      <c r="K31" s="715"/>
      <c r="L31" s="715"/>
      <c r="M31" s="715"/>
      <c r="N31" s="715"/>
      <c r="O31" s="715"/>
      <c r="P31" s="716"/>
      <c r="Q31" s="958">
        <v>202</v>
      </c>
      <c r="R31" s="959"/>
      <c r="S31" s="959"/>
      <c r="T31" s="959"/>
      <c r="U31" s="959"/>
      <c r="V31" s="959">
        <v>169</v>
      </c>
      <c r="W31" s="959"/>
      <c r="X31" s="959"/>
      <c r="Y31" s="959"/>
      <c r="Z31" s="959"/>
      <c r="AA31" s="959">
        <v>33</v>
      </c>
      <c r="AB31" s="959"/>
      <c r="AC31" s="959"/>
      <c r="AD31" s="959"/>
      <c r="AE31" s="963"/>
      <c r="AF31" s="981">
        <v>476</v>
      </c>
      <c r="AG31" s="718"/>
      <c r="AH31" s="718"/>
      <c r="AI31" s="718"/>
      <c r="AJ31" s="982"/>
      <c r="AK31" s="962">
        <v>1</v>
      </c>
      <c r="AL31" s="959"/>
      <c r="AM31" s="959"/>
      <c r="AN31" s="959"/>
      <c r="AO31" s="959"/>
      <c r="AP31" s="959">
        <v>6</v>
      </c>
      <c r="AQ31" s="959"/>
      <c r="AR31" s="959"/>
      <c r="AS31" s="959"/>
      <c r="AT31" s="959"/>
      <c r="AU31" s="959">
        <v>3</v>
      </c>
      <c r="AV31" s="959"/>
      <c r="AW31" s="959"/>
      <c r="AX31" s="959"/>
      <c r="AY31" s="959"/>
      <c r="AZ31" s="988"/>
      <c r="BA31" s="988"/>
      <c r="BB31" s="988"/>
      <c r="BC31" s="988"/>
      <c r="BD31" s="988"/>
      <c r="BE31" s="960" t="s">
        <v>462</v>
      </c>
      <c r="BF31" s="960"/>
      <c r="BG31" s="960"/>
      <c r="BH31" s="960"/>
      <c r="BI31" s="961"/>
      <c r="BJ31" s="56"/>
      <c r="BK31" s="56"/>
      <c r="BL31" s="56"/>
      <c r="BM31" s="56"/>
      <c r="BN31" s="56"/>
      <c r="BO31" s="55"/>
      <c r="BP31" s="55"/>
      <c r="BQ31" s="52">
        <v>25</v>
      </c>
      <c r="BR31" s="72"/>
      <c r="BS31" s="714"/>
      <c r="BT31" s="715"/>
      <c r="BU31" s="715"/>
      <c r="BV31" s="715"/>
      <c r="BW31" s="715"/>
      <c r="BX31" s="715"/>
      <c r="BY31" s="715"/>
      <c r="BZ31" s="715"/>
      <c r="CA31" s="715"/>
      <c r="CB31" s="715"/>
      <c r="CC31" s="715"/>
      <c r="CD31" s="715"/>
      <c r="CE31" s="715"/>
      <c r="CF31" s="715"/>
      <c r="CG31" s="716"/>
      <c r="CH31" s="717"/>
      <c r="CI31" s="718"/>
      <c r="CJ31" s="718"/>
      <c r="CK31" s="718"/>
      <c r="CL31" s="719"/>
      <c r="CM31" s="717"/>
      <c r="CN31" s="718"/>
      <c r="CO31" s="718"/>
      <c r="CP31" s="718"/>
      <c r="CQ31" s="719"/>
      <c r="CR31" s="717"/>
      <c r="CS31" s="718"/>
      <c r="CT31" s="718"/>
      <c r="CU31" s="718"/>
      <c r="CV31" s="719"/>
      <c r="CW31" s="717"/>
      <c r="CX31" s="718"/>
      <c r="CY31" s="718"/>
      <c r="CZ31" s="718"/>
      <c r="DA31" s="719"/>
      <c r="DB31" s="717"/>
      <c r="DC31" s="718"/>
      <c r="DD31" s="718"/>
      <c r="DE31" s="718"/>
      <c r="DF31" s="719"/>
      <c r="DG31" s="717"/>
      <c r="DH31" s="718"/>
      <c r="DI31" s="718"/>
      <c r="DJ31" s="718"/>
      <c r="DK31" s="719"/>
      <c r="DL31" s="717"/>
      <c r="DM31" s="718"/>
      <c r="DN31" s="718"/>
      <c r="DO31" s="718"/>
      <c r="DP31" s="719"/>
      <c r="DQ31" s="717"/>
      <c r="DR31" s="718"/>
      <c r="DS31" s="718"/>
      <c r="DT31" s="718"/>
      <c r="DU31" s="719"/>
      <c r="DV31" s="714"/>
      <c r="DW31" s="715"/>
      <c r="DX31" s="715"/>
      <c r="DY31" s="715"/>
      <c r="DZ31" s="720"/>
      <c r="EA31" s="48"/>
    </row>
    <row r="32" spans="1:131" ht="26.25" customHeight="1" x14ac:dyDescent="0.2">
      <c r="A32" s="54">
        <v>5</v>
      </c>
      <c r="B32" s="714" t="s">
        <v>19</v>
      </c>
      <c r="C32" s="715"/>
      <c r="D32" s="715"/>
      <c r="E32" s="715"/>
      <c r="F32" s="715"/>
      <c r="G32" s="715"/>
      <c r="H32" s="715"/>
      <c r="I32" s="715"/>
      <c r="J32" s="715"/>
      <c r="K32" s="715"/>
      <c r="L32" s="715"/>
      <c r="M32" s="715"/>
      <c r="N32" s="715"/>
      <c r="O32" s="715"/>
      <c r="P32" s="716"/>
      <c r="Q32" s="958">
        <v>251</v>
      </c>
      <c r="R32" s="959"/>
      <c r="S32" s="959"/>
      <c r="T32" s="959"/>
      <c r="U32" s="959"/>
      <c r="V32" s="959">
        <v>225</v>
      </c>
      <c r="W32" s="959"/>
      <c r="X32" s="959"/>
      <c r="Y32" s="959"/>
      <c r="Z32" s="959"/>
      <c r="AA32" s="959">
        <v>26</v>
      </c>
      <c r="AB32" s="959"/>
      <c r="AC32" s="959"/>
      <c r="AD32" s="959"/>
      <c r="AE32" s="963"/>
      <c r="AF32" s="981">
        <v>26</v>
      </c>
      <c r="AG32" s="718"/>
      <c r="AH32" s="718"/>
      <c r="AI32" s="718"/>
      <c r="AJ32" s="982"/>
      <c r="AK32" s="962">
        <v>164</v>
      </c>
      <c r="AL32" s="959"/>
      <c r="AM32" s="959"/>
      <c r="AN32" s="959"/>
      <c r="AO32" s="959"/>
      <c r="AP32" s="959">
        <v>1036</v>
      </c>
      <c r="AQ32" s="959"/>
      <c r="AR32" s="959"/>
      <c r="AS32" s="959"/>
      <c r="AT32" s="959"/>
      <c r="AU32" s="959">
        <v>987</v>
      </c>
      <c r="AV32" s="959"/>
      <c r="AW32" s="959"/>
      <c r="AX32" s="959"/>
      <c r="AY32" s="959"/>
      <c r="AZ32" s="988"/>
      <c r="BA32" s="988"/>
      <c r="BB32" s="988"/>
      <c r="BC32" s="988"/>
      <c r="BD32" s="988"/>
      <c r="BE32" s="960" t="s">
        <v>23</v>
      </c>
      <c r="BF32" s="960"/>
      <c r="BG32" s="960"/>
      <c r="BH32" s="960"/>
      <c r="BI32" s="961"/>
      <c r="BJ32" s="56"/>
      <c r="BK32" s="56"/>
      <c r="BL32" s="56"/>
      <c r="BM32" s="56"/>
      <c r="BN32" s="56"/>
      <c r="BO32" s="55"/>
      <c r="BP32" s="55"/>
      <c r="BQ32" s="52">
        <v>26</v>
      </c>
      <c r="BR32" s="72"/>
      <c r="BS32" s="714"/>
      <c r="BT32" s="715"/>
      <c r="BU32" s="715"/>
      <c r="BV32" s="715"/>
      <c r="BW32" s="715"/>
      <c r="BX32" s="715"/>
      <c r="BY32" s="715"/>
      <c r="BZ32" s="715"/>
      <c r="CA32" s="715"/>
      <c r="CB32" s="715"/>
      <c r="CC32" s="715"/>
      <c r="CD32" s="715"/>
      <c r="CE32" s="715"/>
      <c r="CF32" s="715"/>
      <c r="CG32" s="716"/>
      <c r="CH32" s="717"/>
      <c r="CI32" s="718"/>
      <c r="CJ32" s="718"/>
      <c r="CK32" s="718"/>
      <c r="CL32" s="719"/>
      <c r="CM32" s="717"/>
      <c r="CN32" s="718"/>
      <c r="CO32" s="718"/>
      <c r="CP32" s="718"/>
      <c r="CQ32" s="719"/>
      <c r="CR32" s="717"/>
      <c r="CS32" s="718"/>
      <c r="CT32" s="718"/>
      <c r="CU32" s="718"/>
      <c r="CV32" s="719"/>
      <c r="CW32" s="717"/>
      <c r="CX32" s="718"/>
      <c r="CY32" s="718"/>
      <c r="CZ32" s="718"/>
      <c r="DA32" s="719"/>
      <c r="DB32" s="717"/>
      <c r="DC32" s="718"/>
      <c r="DD32" s="718"/>
      <c r="DE32" s="718"/>
      <c r="DF32" s="719"/>
      <c r="DG32" s="717"/>
      <c r="DH32" s="718"/>
      <c r="DI32" s="718"/>
      <c r="DJ32" s="718"/>
      <c r="DK32" s="719"/>
      <c r="DL32" s="717"/>
      <c r="DM32" s="718"/>
      <c r="DN32" s="718"/>
      <c r="DO32" s="718"/>
      <c r="DP32" s="719"/>
      <c r="DQ32" s="717"/>
      <c r="DR32" s="718"/>
      <c r="DS32" s="718"/>
      <c r="DT32" s="718"/>
      <c r="DU32" s="719"/>
      <c r="DV32" s="714"/>
      <c r="DW32" s="715"/>
      <c r="DX32" s="715"/>
      <c r="DY32" s="715"/>
      <c r="DZ32" s="720"/>
      <c r="EA32" s="48"/>
    </row>
    <row r="33" spans="1:131" ht="26.25" customHeight="1" x14ac:dyDescent="0.2">
      <c r="A33" s="54">
        <v>6</v>
      </c>
      <c r="B33" s="714"/>
      <c r="C33" s="715"/>
      <c r="D33" s="715"/>
      <c r="E33" s="715"/>
      <c r="F33" s="715"/>
      <c r="G33" s="715"/>
      <c r="H33" s="715"/>
      <c r="I33" s="715"/>
      <c r="J33" s="715"/>
      <c r="K33" s="715"/>
      <c r="L33" s="715"/>
      <c r="M33" s="715"/>
      <c r="N33" s="715"/>
      <c r="O33" s="715"/>
      <c r="P33" s="716"/>
      <c r="Q33" s="958"/>
      <c r="R33" s="959"/>
      <c r="S33" s="959"/>
      <c r="T33" s="959"/>
      <c r="U33" s="959"/>
      <c r="V33" s="959"/>
      <c r="W33" s="959"/>
      <c r="X33" s="959"/>
      <c r="Y33" s="959"/>
      <c r="Z33" s="959"/>
      <c r="AA33" s="959"/>
      <c r="AB33" s="959"/>
      <c r="AC33" s="959"/>
      <c r="AD33" s="959"/>
      <c r="AE33" s="963"/>
      <c r="AF33" s="981"/>
      <c r="AG33" s="718"/>
      <c r="AH33" s="718"/>
      <c r="AI33" s="718"/>
      <c r="AJ33" s="982"/>
      <c r="AK33" s="962"/>
      <c r="AL33" s="959"/>
      <c r="AM33" s="959"/>
      <c r="AN33" s="959"/>
      <c r="AO33" s="959"/>
      <c r="AP33" s="959"/>
      <c r="AQ33" s="959"/>
      <c r="AR33" s="959"/>
      <c r="AS33" s="959"/>
      <c r="AT33" s="959"/>
      <c r="AU33" s="959"/>
      <c r="AV33" s="959"/>
      <c r="AW33" s="959"/>
      <c r="AX33" s="959"/>
      <c r="AY33" s="959"/>
      <c r="AZ33" s="988"/>
      <c r="BA33" s="988"/>
      <c r="BB33" s="988"/>
      <c r="BC33" s="988"/>
      <c r="BD33" s="988"/>
      <c r="BE33" s="960"/>
      <c r="BF33" s="960"/>
      <c r="BG33" s="960"/>
      <c r="BH33" s="960"/>
      <c r="BI33" s="961"/>
      <c r="BJ33" s="56"/>
      <c r="BK33" s="56"/>
      <c r="BL33" s="56"/>
      <c r="BM33" s="56"/>
      <c r="BN33" s="56"/>
      <c r="BO33" s="55"/>
      <c r="BP33" s="55"/>
      <c r="BQ33" s="52">
        <v>27</v>
      </c>
      <c r="BR33" s="72"/>
      <c r="BS33" s="714"/>
      <c r="BT33" s="715"/>
      <c r="BU33" s="715"/>
      <c r="BV33" s="715"/>
      <c r="BW33" s="715"/>
      <c r="BX33" s="715"/>
      <c r="BY33" s="715"/>
      <c r="BZ33" s="715"/>
      <c r="CA33" s="715"/>
      <c r="CB33" s="715"/>
      <c r="CC33" s="715"/>
      <c r="CD33" s="715"/>
      <c r="CE33" s="715"/>
      <c r="CF33" s="715"/>
      <c r="CG33" s="716"/>
      <c r="CH33" s="717"/>
      <c r="CI33" s="718"/>
      <c r="CJ33" s="718"/>
      <c r="CK33" s="718"/>
      <c r="CL33" s="719"/>
      <c r="CM33" s="717"/>
      <c r="CN33" s="718"/>
      <c r="CO33" s="718"/>
      <c r="CP33" s="718"/>
      <c r="CQ33" s="719"/>
      <c r="CR33" s="717"/>
      <c r="CS33" s="718"/>
      <c r="CT33" s="718"/>
      <c r="CU33" s="718"/>
      <c r="CV33" s="719"/>
      <c r="CW33" s="717"/>
      <c r="CX33" s="718"/>
      <c r="CY33" s="718"/>
      <c r="CZ33" s="718"/>
      <c r="DA33" s="719"/>
      <c r="DB33" s="717"/>
      <c r="DC33" s="718"/>
      <c r="DD33" s="718"/>
      <c r="DE33" s="718"/>
      <c r="DF33" s="719"/>
      <c r="DG33" s="717"/>
      <c r="DH33" s="718"/>
      <c r="DI33" s="718"/>
      <c r="DJ33" s="718"/>
      <c r="DK33" s="719"/>
      <c r="DL33" s="717"/>
      <c r="DM33" s="718"/>
      <c r="DN33" s="718"/>
      <c r="DO33" s="718"/>
      <c r="DP33" s="719"/>
      <c r="DQ33" s="717"/>
      <c r="DR33" s="718"/>
      <c r="DS33" s="718"/>
      <c r="DT33" s="718"/>
      <c r="DU33" s="719"/>
      <c r="DV33" s="714"/>
      <c r="DW33" s="715"/>
      <c r="DX33" s="715"/>
      <c r="DY33" s="715"/>
      <c r="DZ33" s="720"/>
      <c r="EA33" s="48"/>
    </row>
    <row r="34" spans="1:131" ht="26.25" customHeight="1" x14ac:dyDescent="0.2">
      <c r="A34" s="54">
        <v>7</v>
      </c>
      <c r="B34" s="714"/>
      <c r="C34" s="715"/>
      <c r="D34" s="715"/>
      <c r="E34" s="715"/>
      <c r="F34" s="715"/>
      <c r="G34" s="715"/>
      <c r="H34" s="715"/>
      <c r="I34" s="715"/>
      <c r="J34" s="715"/>
      <c r="K34" s="715"/>
      <c r="L34" s="715"/>
      <c r="M34" s="715"/>
      <c r="N34" s="715"/>
      <c r="O34" s="715"/>
      <c r="P34" s="716"/>
      <c r="Q34" s="958"/>
      <c r="R34" s="959"/>
      <c r="S34" s="959"/>
      <c r="T34" s="959"/>
      <c r="U34" s="959"/>
      <c r="V34" s="959"/>
      <c r="W34" s="959"/>
      <c r="X34" s="959"/>
      <c r="Y34" s="959"/>
      <c r="Z34" s="959"/>
      <c r="AA34" s="959"/>
      <c r="AB34" s="959"/>
      <c r="AC34" s="959"/>
      <c r="AD34" s="959"/>
      <c r="AE34" s="963"/>
      <c r="AF34" s="981"/>
      <c r="AG34" s="718"/>
      <c r="AH34" s="718"/>
      <c r="AI34" s="718"/>
      <c r="AJ34" s="982"/>
      <c r="AK34" s="962"/>
      <c r="AL34" s="959"/>
      <c r="AM34" s="959"/>
      <c r="AN34" s="959"/>
      <c r="AO34" s="959"/>
      <c r="AP34" s="959"/>
      <c r="AQ34" s="959"/>
      <c r="AR34" s="959"/>
      <c r="AS34" s="959"/>
      <c r="AT34" s="959"/>
      <c r="AU34" s="959"/>
      <c r="AV34" s="959"/>
      <c r="AW34" s="959"/>
      <c r="AX34" s="959"/>
      <c r="AY34" s="959"/>
      <c r="AZ34" s="988"/>
      <c r="BA34" s="988"/>
      <c r="BB34" s="988"/>
      <c r="BC34" s="988"/>
      <c r="BD34" s="988"/>
      <c r="BE34" s="960"/>
      <c r="BF34" s="960"/>
      <c r="BG34" s="960"/>
      <c r="BH34" s="960"/>
      <c r="BI34" s="961"/>
      <c r="BJ34" s="56"/>
      <c r="BK34" s="56"/>
      <c r="BL34" s="56"/>
      <c r="BM34" s="56"/>
      <c r="BN34" s="56"/>
      <c r="BO34" s="55"/>
      <c r="BP34" s="55"/>
      <c r="BQ34" s="52">
        <v>28</v>
      </c>
      <c r="BR34" s="72"/>
      <c r="BS34" s="714"/>
      <c r="BT34" s="715"/>
      <c r="BU34" s="715"/>
      <c r="BV34" s="715"/>
      <c r="BW34" s="715"/>
      <c r="BX34" s="715"/>
      <c r="BY34" s="715"/>
      <c r="BZ34" s="715"/>
      <c r="CA34" s="715"/>
      <c r="CB34" s="715"/>
      <c r="CC34" s="715"/>
      <c r="CD34" s="715"/>
      <c r="CE34" s="715"/>
      <c r="CF34" s="715"/>
      <c r="CG34" s="716"/>
      <c r="CH34" s="717"/>
      <c r="CI34" s="718"/>
      <c r="CJ34" s="718"/>
      <c r="CK34" s="718"/>
      <c r="CL34" s="719"/>
      <c r="CM34" s="717"/>
      <c r="CN34" s="718"/>
      <c r="CO34" s="718"/>
      <c r="CP34" s="718"/>
      <c r="CQ34" s="719"/>
      <c r="CR34" s="717"/>
      <c r="CS34" s="718"/>
      <c r="CT34" s="718"/>
      <c r="CU34" s="718"/>
      <c r="CV34" s="719"/>
      <c r="CW34" s="717"/>
      <c r="CX34" s="718"/>
      <c r="CY34" s="718"/>
      <c r="CZ34" s="718"/>
      <c r="DA34" s="719"/>
      <c r="DB34" s="717"/>
      <c r="DC34" s="718"/>
      <c r="DD34" s="718"/>
      <c r="DE34" s="718"/>
      <c r="DF34" s="719"/>
      <c r="DG34" s="717"/>
      <c r="DH34" s="718"/>
      <c r="DI34" s="718"/>
      <c r="DJ34" s="718"/>
      <c r="DK34" s="719"/>
      <c r="DL34" s="717"/>
      <c r="DM34" s="718"/>
      <c r="DN34" s="718"/>
      <c r="DO34" s="718"/>
      <c r="DP34" s="719"/>
      <c r="DQ34" s="717"/>
      <c r="DR34" s="718"/>
      <c r="DS34" s="718"/>
      <c r="DT34" s="718"/>
      <c r="DU34" s="719"/>
      <c r="DV34" s="714"/>
      <c r="DW34" s="715"/>
      <c r="DX34" s="715"/>
      <c r="DY34" s="715"/>
      <c r="DZ34" s="720"/>
      <c r="EA34" s="48"/>
    </row>
    <row r="35" spans="1:131" ht="26.25" customHeight="1" x14ac:dyDescent="0.2">
      <c r="A35" s="54">
        <v>8</v>
      </c>
      <c r="B35" s="714"/>
      <c r="C35" s="715"/>
      <c r="D35" s="715"/>
      <c r="E35" s="715"/>
      <c r="F35" s="715"/>
      <c r="G35" s="715"/>
      <c r="H35" s="715"/>
      <c r="I35" s="715"/>
      <c r="J35" s="715"/>
      <c r="K35" s="715"/>
      <c r="L35" s="715"/>
      <c r="M35" s="715"/>
      <c r="N35" s="715"/>
      <c r="O35" s="715"/>
      <c r="P35" s="716"/>
      <c r="Q35" s="958"/>
      <c r="R35" s="959"/>
      <c r="S35" s="959"/>
      <c r="T35" s="959"/>
      <c r="U35" s="959"/>
      <c r="V35" s="959"/>
      <c r="W35" s="959"/>
      <c r="X35" s="959"/>
      <c r="Y35" s="959"/>
      <c r="Z35" s="959"/>
      <c r="AA35" s="959"/>
      <c r="AB35" s="959"/>
      <c r="AC35" s="959"/>
      <c r="AD35" s="959"/>
      <c r="AE35" s="963"/>
      <c r="AF35" s="981"/>
      <c r="AG35" s="718"/>
      <c r="AH35" s="718"/>
      <c r="AI35" s="718"/>
      <c r="AJ35" s="982"/>
      <c r="AK35" s="962"/>
      <c r="AL35" s="959"/>
      <c r="AM35" s="959"/>
      <c r="AN35" s="959"/>
      <c r="AO35" s="959"/>
      <c r="AP35" s="959"/>
      <c r="AQ35" s="959"/>
      <c r="AR35" s="959"/>
      <c r="AS35" s="959"/>
      <c r="AT35" s="959"/>
      <c r="AU35" s="959"/>
      <c r="AV35" s="959"/>
      <c r="AW35" s="959"/>
      <c r="AX35" s="959"/>
      <c r="AY35" s="959"/>
      <c r="AZ35" s="988"/>
      <c r="BA35" s="988"/>
      <c r="BB35" s="988"/>
      <c r="BC35" s="988"/>
      <c r="BD35" s="988"/>
      <c r="BE35" s="960"/>
      <c r="BF35" s="960"/>
      <c r="BG35" s="960"/>
      <c r="BH35" s="960"/>
      <c r="BI35" s="961"/>
      <c r="BJ35" s="56"/>
      <c r="BK35" s="56"/>
      <c r="BL35" s="56"/>
      <c r="BM35" s="56"/>
      <c r="BN35" s="56"/>
      <c r="BO35" s="55"/>
      <c r="BP35" s="55"/>
      <c r="BQ35" s="52">
        <v>29</v>
      </c>
      <c r="BR35" s="72"/>
      <c r="BS35" s="714"/>
      <c r="BT35" s="715"/>
      <c r="BU35" s="715"/>
      <c r="BV35" s="715"/>
      <c r="BW35" s="715"/>
      <c r="BX35" s="715"/>
      <c r="BY35" s="715"/>
      <c r="BZ35" s="715"/>
      <c r="CA35" s="715"/>
      <c r="CB35" s="715"/>
      <c r="CC35" s="715"/>
      <c r="CD35" s="715"/>
      <c r="CE35" s="715"/>
      <c r="CF35" s="715"/>
      <c r="CG35" s="716"/>
      <c r="CH35" s="717"/>
      <c r="CI35" s="718"/>
      <c r="CJ35" s="718"/>
      <c r="CK35" s="718"/>
      <c r="CL35" s="719"/>
      <c r="CM35" s="717"/>
      <c r="CN35" s="718"/>
      <c r="CO35" s="718"/>
      <c r="CP35" s="718"/>
      <c r="CQ35" s="719"/>
      <c r="CR35" s="717"/>
      <c r="CS35" s="718"/>
      <c r="CT35" s="718"/>
      <c r="CU35" s="718"/>
      <c r="CV35" s="719"/>
      <c r="CW35" s="717"/>
      <c r="CX35" s="718"/>
      <c r="CY35" s="718"/>
      <c r="CZ35" s="718"/>
      <c r="DA35" s="719"/>
      <c r="DB35" s="717"/>
      <c r="DC35" s="718"/>
      <c r="DD35" s="718"/>
      <c r="DE35" s="718"/>
      <c r="DF35" s="719"/>
      <c r="DG35" s="717"/>
      <c r="DH35" s="718"/>
      <c r="DI35" s="718"/>
      <c r="DJ35" s="718"/>
      <c r="DK35" s="719"/>
      <c r="DL35" s="717"/>
      <c r="DM35" s="718"/>
      <c r="DN35" s="718"/>
      <c r="DO35" s="718"/>
      <c r="DP35" s="719"/>
      <c r="DQ35" s="717"/>
      <c r="DR35" s="718"/>
      <c r="DS35" s="718"/>
      <c r="DT35" s="718"/>
      <c r="DU35" s="719"/>
      <c r="DV35" s="714"/>
      <c r="DW35" s="715"/>
      <c r="DX35" s="715"/>
      <c r="DY35" s="715"/>
      <c r="DZ35" s="720"/>
      <c r="EA35" s="48"/>
    </row>
    <row r="36" spans="1:131" ht="26.25" customHeight="1" x14ac:dyDescent="0.2">
      <c r="A36" s="54">
        <v>9</v>
      </c>
      <c r="B36" s="714"/>
      <c r="C36" s="715"/>
      <c r="D36" s="715"/>
      <c r="E36" s="715"/>
      <c r="F36" s="715"/>
      <c r="G36" s="715"/>
      <c r="H36" s="715"/>
      <c r="I36" s="715"/>
      <c r="J36" s="715"/>
      <c r="K36" s="715"/>
      <c r="L36" s="715"/>
      <c r="M36" s="715"/>
      <c r="N36" s="715"/>
      <c r="O36" s="715"/>
      <c r="P36" s="716"/>
      <c r="Q36" s="958"/>
      <c r="R36" s="959"/>
      <c r="S36" s="959"/>
      <c r="T36" s="959"/>
      <c r="U36" s="959"/>
      <c r="V36" s="959"/>
      <c r="W36" s="959"/>
      <c r="X36" s="959"/>
      <c r="Y36" s="959"/>
      <c r="Z36" s="959"/>
      <c r="AA36" s="959"/>
      <c r="AB36" s="959"/>
      <c r="AC36" s="959"/>
      <c r="AD36" s="959"/>
      <c r="AE36" s="963"/>
      <c r="AF36" s="981"/>
      <c r="AG36" s="718"/>
      <c r="AH36" s="718"/>
      <c r="AI36" s="718"/>
      <c r="AJ36" s="982"/>
      <c r="AK36" s="962"/>
      <c r="AL36" s="959"/>
      <c r="AM36" s="959"/>
      <c r="AN36" s="959"/>
      <c r="AO36" s="959"/>
      <c r="AP36" s="959"/>
      <c r="AQ36" s="959"/>
      <c r="AR36" s="959"/>
      <c r="AS36" s="959"/>
      <c r="AT36" s="959"/>
      <c r="AU36" s="959"/>
      <c r="AV36" s="959"/>
      <c r="AW36" s="959"/>
      <c r="AX36" s="959"/>
      <c r="AY36" s="959"/>
      <c r="AZ36" s="988"/>
      <c r="BA36" s="988"/>
      <c r="BB36" s="988"/>
      <c r="BC36" s="988"/>
      <c r="BD36" s="988"/>
      <c r="BE36" s="960"/>
      <c r="BF36" s="960"/>
      <c r="BG36" s="960"/>
      <c r="BH36" s="960"/>
      <c r="BI36" s="961"/>
      <c r="BJ36" s="56"/>
      <c r="BK36" s="56"/>
      <c r="BL36" s="56"/>
      <c r="BM36" s="56"/>
      <c r="BN36" s="56"/>
      <c r="BO36" s="55"/>
      <c r="BP36" s="55"/>
      <c r="BQ36" s="52">
        <v>30</v>
      </c>
      <c r="BR36" s="72"/>
      <c r="BS36" s="714"/>
      <c r="BT36" s="715"/>
      <c r="BU36" s="715"/>
      <c r="BV36" s="715"/>
      <c r="BW36" s="715"/>
      <c r="BX36" s="715"/>
      <c r="BY36" s="715"/>
      <c r="BZ36" s="715"/>
      <c r="CA36" s="715"/>
      <c r="CB36" s="715"/>
      <c r="CC36" s="715"/>
      <c r="CD36" s="715"/>
      <c r="CE36" s="715"/>
      <c r="CF36" s="715"/>
      <c r="CG36" s="716"/>
      <c r="CH36" s="717"/>
      <c r="CI36" s="718"/>
      <c r="CJ36" s="718"/>
      <c r="CK36" s="718"/>
      <c r="CL36" s="719"/>
      <c r="CM36" s="717"/>
      <c r="CN36" s="718"/>
      <c r="CO36" s="718"/>
      <c r="CP36" s="718"/>
      <c r="CQ36" s="719"/>
      <c r="CR36" s="717"/>
      <c r="CS36" s="718"/>
      <c r="CT36" s="718"/>
      <c r="CU36" s="718"/>
      <c r="CV36" s="719"/>
      <c r="CW36" s="717"/>
      <c r="CX36" s="718"/>
      <c r="CY36" s="718"/>
      <c r="CZ36" s="718"/>
      <c r="DA36" s="719"/>
      <c r="DB36" s="717"/>
      <c r="DC36" s="718"/>
      <c r="DD36" s="718"/>
      <c r="DE36" s="718"/>
      <c r="DF36" s="719"/>
      <c r="DG36" s="717"/>
      <c r="DH36" s="718"/>
      <c r="DI36" s="718"/>
      <c r="DJ36" s="718"/>
      <c r="DK36" s="719"/>
      <c r="DL36" s="717"/>
      <c r="DM36" s="718"/>
      <c r="DN36" s="718"/>
      <c r="DO36" s="718"/>
      <c r="DP36" s="719"/>
      <c r="DQ36" s="717"/>
      <c r="DR36" s="718"/>
      <c r="DS36" s="718"/>
      <c r="DT36" s="718"/>
      <c r="DU36" s="719"/>
      <c r="DV36" s="714"/>
      <c r="DW36" s="715"/>
      <c r="DX36" s="715"/>
      <c r="DY36" s="715"/>
      <c r="DZ36" s="720"/>
      <c r="EA36" s="48"/>
    </row>
    <row r="37" spans="1:131" ht="26.25" customHeight="1" x14ac:dyDescent="0.2">
      <c r="A37" s="54">
        <v>10</v>
      </c>
      <c r="B37" s="714"/>
      <c r="C37" s="715"/>
      <c r="D37" s="715"/>
      <c r="E37" s="715"/>
      <c r="F37" s="715"/>
      <c r="G37" s="715"/>
      <c r="H37" s="715"/>
      <c r="I37" s="715"/>
      <c r="J37" s="715"/>
      <c r="K37" s="715"/>
      <c r="L37" s="715"/>
      <c r="M37" s="715"/>
      <c r="N37" s="715"/>
      <c r="O37" s="715"/>
      <c r="P37" s="716"/>
      <c r="Q37" s="958"/>
      <c r="R37" s="959"/>
      <c r="S37" s="959"/>
      <c r="T37" s="959"/>
      <c r="U37" s="959"/>
      <c r="V37" s="959"/>
      <c r="W37" s="959"/>
      <c r="X37" s="959"/>
      <c r="Y37" s="959"/>
      <c r="Z37" s="959"/>
      <c r="AA37" s="959"/>
      <c r="AB37" s="959"/>
      <c r="AC37" s="959"/>
      <c r="AD37" s="959"/>
      <c r="AE37" s="963"/>
      <c r="AF37" s="981"/>
      <c r="AG37" s="718"/>
      <c r="AH37" s="718"/>
      <c r="AI37" s="718"/>
      <c r="AJ37" s="982"/>
      <c r="AK37" s="962"/>
      <c r="AL37" s="959"/>
      <c r="AM37" s="959"/>
      <c r="AN37" s="959"/>
      <c r="AO37" s="959"/>
      <c r="AP37" s="959"/>
      <c r="AQ37" s="959"/>
      <c r="AR37" s="959"/>
      <c r="AS37" s="959"/>
      <c r="AT37" s="959"/>
      <c r="AU37" s="959"/>
      <c r="AV37" s="959"/>
      <c r="AW37" s="959"/>
      <c r="AX37" s="959"/>
      <c r="AY37" s="959"/>
      <c r="AZ37" s="988"/>
      <c r="BA37" s="988"/>
      <c r="BB37" s="988"/>
      <c r="BC37" s="988"/>
      <c r="BD37" s="988"/>
      <c r="BE37" s="960"/>
      <c r="BF37" s="960"/>
      <c r="BG37" s="960"/>
      <c r="BH37" s="960"/>
      <c r="BI37" s="961"/>
      <c r="BJ37" s="56"/>
      <c r="BK37" s="56"/>
      <c r="BL37" s="56"/>
      <c r="BM37" s="56"/>
      <c r="BN37" s="56"/>
      <c r="BO37" s="55"/>
      <c r="BP37" s="55"/>
      <c r="BQ37" s="52">
        <v>31</v>
      </c>
      <c r="BR37" s="72"/>
      <c r="BS37" s="714"/>
      <c r="BT37" s="715"/>
      <c r="BU37" s="715"/>
      <c r="BV37" s="715"/>
      <c r="BW37" s="715"/>
      <c r="BX37" s="715"/>
      <c r="BY37" s="715"/>
      <c r="BZ37" s="715"/>
      <c r="CA37" s="715"/>
      <c r="CB37" s="715"/>
      <c r="CC37" s="715"/>
      <c r="CD37" s="715"/>
      <c r="CE37" s="715"/>
      <c r="CF37" s="715"/>
      <c r="CG37" s="716"/>
      <c r="CH37" s="717"/>
      <c r="CI37" s="718"/>
      <c r="CJ37" s="718"/>
      <c r="CK37" s="718"/>
      <c r="CL37" s="719"/>
      <c r="CM37" s="717"/>
      <c r="CN37" s="718"/>
      <c r="CO37" s="718"/>
      <c r="CP37" s="718"/>
      <c r="CQ37" s="719"/>
      <c r="CR37" s="717"/>
      <c r="CS37" s="718"/>
      <c r="CT37" s="718"/>
      <c r="CU37" s="718"/>
      <c r="CV37" s="719"/>
      <c r="CW37" s="717"/>
      <c r="CX37" s="718"/>
      <c r="CY37" s="718"/>
      <c r="CZ37" s="718"/>
      <c r="DA37" s="719"/>
      <c r="DB37" s="717"/>
      <c r="DC37" s="718"/>
      <c r="DD37" s="718"/>
      <c r="DE37" s="718"/>
      <c r="DF37" s="719"/>
      <c r="DG37" s="717"/>
      <c r="DH37" s="718"/>
      <c r="DI37" s="718"/>
      <c r="DJ37" s="718"/>
      <c r="DK37" s="719"/>
      <c r="DL37" s="717"/>
      <c r="DM37" s="718"/>
      <c r="DN37" s="718"/>
      <c r="DO37" s="718"/>
      <c r="DP37" s="719"/>
      <c r="DQ37" s="717"/>
      <c r="DR37" s="718"/>
      <c r="DS37" s="718"/>
      <c r="DT37" s="718"/>
      <c r="DU37" s="719"/>
      <c r="DV37" s="714"/>
      <c r="DW37" s="715"/>
      <c r="DX37" s="715"/>
      <c r="DY37" s="715"/>
      <c r="DZ37" s="720"/>
      <c r="EA37" s="48"/>
    </row>
    <row r="38" spans="1:131" ht="26.25" customHeight="1" x14ac:dyDescent="0.2">
      <c r="A38" s="54">
        <v>11</v>
      </c>
      <c r="B38" s="714"/>
      <c r="C38" s="715"/>
      <c r="D38" s="715"/>
      <c r="E38" s="715"/>
      <c r="F38" s="715"/>
      <c r="G38" s="715"/>
      <c r="H38" s="715"/>
      <c r="I38" s="715"/>
      <c r="J38" s="715"/>
      <c r="K38" s="715"/>
      <c r="L38" s="715"/>
      <c r="M38" s="715"/>
      <c r="N38" s="715"/>
      <c r="O38" s="715"/>
      <c r="P38" s="716"/>
      <c r="Q38" s="958"/>
      <c r="R38" s="959"/>
      <c r="S38" s="959"/>
      <c r="T38" s="959"/>
      <c r="U38" s="959"/>
      <c r="V38" s="959"/>
      <c r="W38" s="959"/>
      <c r="X38" s="959"/>
      <c r="Y38" s="959"/>
      <c r="Z38" s="959"/>
      <c r="AA38" s="959"/>
      <c r="AB38" s="959"/>
      <c r="AC38" s="959"/>
      <c r="AD38" s="959"/>
      <c r="AE38" s="963"/>
      <c r="AF38" s="981"/>
      <c r="AG38" s="718"/>
      <c r="AH38" s="718"/>
      <c r="AI38" s="718"/>
      <c r="AJ38" s="982"/>
      <c r="AK38" s="962"/>
      <c r="AL38" s="959"/>
      <c r="AM38" s="959"/>
      <c r="AN38" s="959"/>
      <c r="AO38" s="959"/>
      <c r="AP38" s="959"/>
      <c r="AQ38" s="959"/>
      <c r="AR38" s="959"/>
      <c r="AS38" s="959"/>
      <c r="AT38" s="959"/>
      <c r="AU38" s="959"/>
      <c r="AV38" s="959"/>
      <c r="AW38" s="959"/>
      <c r="AX38" s="959"/>
      <c r="AY38" s="959"/>
      <c r="AZ38" s="988"/>
      <c r="BA38" s="988"/>
      <c r="BB38" s="988"/>
      <c r="BC38" s="988"/>
      <c r="BD38" s="988"/>
      <c r="BE38" s="960"/>
      <c r="BF38" s="960"/>
      <c r="BG38" s="960"/>
      <c r="BH38" s="960"/>
      <c r="BI38" s="961"/>
      <c r="BJ38" s="56"/>
      <c r="BK38" s="56"/>
      <c r="BL38" s="56"/>
      <c r="BM38" s="56"/>
      <c r="BN38" s="56"/>
      <c r="BO38" s="55"/>
      <c r="BP38" s="55"/>
      <c r="BQ38" s="52">
        <v>32</v>
      </c>
      <c r="BR38" s="72"/>
      <c r="BS38" s="714"/>
      <c r="BT38" s="715"/>
      <c r="BU38" s="715"/>
      <c r="BV38" s="715"/>
      <c r="BW38" s="715"/>
      <c r="BX38" s="715"/>
      <c r="BY38" s="715"/>
      <c r="BZ38" s="715"/>
      <c r="CA38" s="715"/>
      <c r="CB38" s="715"/>
      <c r="CC38" s="715"/>
      <c r="CD38" s="715"/>
      <c r="CE38" s="715"/>
      <c r="CF38" s="715"/>
      <c r="CG38" s="716"/>
      <c r="CH38" s="717"/>
      <c r="CI38" s="718"/>
      <c r="CJ38" s="718"/>
      <c r="CK38" s="718"/>
      <c r="CL38" s="719"/>
      <c r="CM38" s="717"/>
      <c r="CN38" s="718"/>
      <c r="CO38" s="718"/>
      <c r="CP38" s="718"/>
      <c r="CQ38" s="719"/>
      <c r="CR38" s="717"/>
      <c r="CS38" s="718"/>
      <c r="CT38" s="718"/>
      <c r="CU38" s="718"/>
      <c r="CV38" s="719"/>
      <c r="CW38" s="717"/>
      <c r="CX38" s="718"/>
      <c r="CY38" s="718"/>
      <c r="CZ38" s="718"/>
      <c r="DA38" s="719"/>
      <c r="DB38" s="717"/>
      <c r="DC38" s="718"/>
      <c r="DD38" s="718"/>
      <c r="DE38" s="718"/>
      <c r="DF38" s="719"/>
      <c r="DG38" s="717"/>
      <c r="DH38" s="718"/>
      <c r="DI38" s="718"/>
      <c r="DJ38" s="718"/>
      <c r="DK38" s="719"/>
      <c r="DL38" s="717"/>
      <c r="DM38" s="718"/>
      <c r="DN38" s="718"/>
      <c r="DO38" s="718"/>
      <c r="DP38" s="719"/>
      <c r="DQ38" s="717"/>
      <c r="DR38" s="718"/>
      <c r="DS38" s="718"/>
      <c r="DT38" s="718"/>
      <c r="DU38" s="719"/>
      <c r="DV38" s="714"/>
      <c r="DW38" s="715"/>
      <c r="DX38" s="715"/>
      <c r="DY38" s="715"/>
      <c r="DZ38" s="720"/>
      <c r="EA38" s="48"/>
    </row>
    <row r="39" spans="1:131" ht="26.25" customHeight="1" x14ac:dyDescent="0.2">
      <c r="A39" s="54">
        <v>12</v>
      </c>
      <c r="B39" s="714"/>
      <c r="C39" s="715"/>
      <c r="D39" s="715"/>
      <c r="E39" s="715"/>
      <c r="F39" s="715"/>
      <c r="G39" s="715"/>
      <c r="H39" s="715"/>
      <c r="I39" s="715"/>
      <c r="J39" s="715"/>
      <c r="K39" s="715"/>
      <c r="L39" s="715"/>
      <c r="M39" s="715"/>
      <c r="N39" s="715"/>
      <c r="O39" s="715"/>
      <c r="P39" s="716"/>
      <c r="Q39" s="958"/>
      <c r="R39" s="959"/>
      <c r="S39" s="959"/>
      <c r="T39" s="959"/>
      <c r="U39" s="959"/>
      <c r="V39" s="959"/>
      <c r="W39" s="959"/>
      <c r="X39" s="959"/>
      <c r="Y39" s="959"/>
      <c r="Z39" s="959"/>
      <c r="AA39" s="959"/>
      <c r="AB39" s="959"/>
      <c r="AC39" s="959"/>
      <c r="AD39" s="959"/>
      <c r="AE39" s="963"/>
      <c r="AF39" s="981"/>
      <c r="AG39" s="718"/>
      <c r="AH39" s="718"/>
      <c r="AI39" s="718"/>
      <c r="AJ39" s="982"/>
      <c r="AK39" s="962"/>
      <c r="AL39" s="959"/>
      <c r="AM39" s="959"/>
      <c r="AN39" s="959"/>
      <c r="AO39" s="959"/>
      <c r="AP39" s="959"/>
      <c r="AQ39" s="959"/>
      <c r="AR39" s="959"/>
      <c r="AS39" s="959"/>
      <c r="AT39" s="959"/>
      <c r="AU39" s="959"/>
      <c r="AV39" s="959"/>
      <c r="AW39" s="959"/>
      <c r="AX39" s="959"/>
      <c r="AY39" s="959"/>
      <c r="AZ39" s="988"/>
      <c r="BA39" s="988"/>
      <c r="BB39" s="988"/>
      <c r="BC39" s="988"/>
      <c r="BD39" s="988"/>
      <c r="BE39" s="960"/>
      <c r="BF39" s="960"/>
      <c r="BG39" s="960"/>
      <c r="BH39" s="960"/>
      <c r="BI39" s="961"/>
      <c r="BJ39" s="56"/>
      <c r="BK39" s="56"/>
      <c r="BL39" s="56"/>
      <c r="BM39" s="56"/>
      <c r="BN39" s="56"/>
      <c r="BO39" s="55"/>
      <c r="BP39" s="55"/>
      <c r="BQ39" s="52">
        <v>33</v>
      </c>
      <c r="BR39" s="72"/>
      <c r="BS39" s="714"/>
      <c r="BT39" s="715"/>
      <c r="BU39" s="715"/>
      <c r="BV39" s="715"/>
      <c r="BW39" s="715"/>
      <c r="BX39" s="715"/>
      <c r="BY39" s="715"/>
      <c r="BZ39" s="715"/>
      <c r="CA39" s="715"/>
      <c r="CB39" s="715"/>
      <c r="CC39" s="715"/>
      <c r="CD39" s="715"/>
      <c r="CE39" s="715"/>
      <c r="CF39" s="715"/>
      <c r="CG39" s="716"/>
      <c r="CH39" s="717"/>
      <c r="CI39" s="718"/>
      <c r="CJ39" s="718"/>
      <c r="CK39" s="718"/>
      <c r="CL39" s="719"/>
      <c r="CM39" s="717"/>
      <c r="CN39" s="718"/>
      <c r="CO39" s="718"/>
      <c r="CP39" s="718"/>
      <c r="CQ39" s="719"/>
      <c r="CR39" s="717"/>
      <c r="CS39" s="718"/>
      <c r="CT39" s="718"/>
      <c r="CU39" s="718"/>
      <c r="CV39" s="719"/>
      <c r="CW39" s="717"/>
      <c r="CX39" s="718"/>
      <c r="CY39" s="718"/>
      <c r="CZ39" s="718"/>
      <c r="DA39" s="719"/>
      <c r="DB39" s="717"/>
      <c r="DC39" s="718"/>
      <c r="DD39" s="718"/>
      <c r="DE39" s="718"/>
      <c r="DF39" s="719"/>
      <c r="DG39" s="717"/>
      <c r="DH39" s="718"/>
      <c r="DI39" s="718"/>
      <c r="DJ39" s="718"/>
      <c r="DK39" s="719"/>
      <c r="DL39" s="717"/>
      <c r="DM39" s="718"/>
      <c r="DN39" s="718"/>
      <c r="DO39" s="718"/>
      <c r="DP39" s="719"/>
      <c r="DQ39" s="717"/>
      <c r="DR39" s="718"/>
      <c r="DS39" s="718"/>
      <c r="DT39" s="718"/>
      <c r="DU39" s="719"/>
      <c r="DV39" s="714"/>
      <c r="DW39" s="715"/>
      <c r="DX39" s="715"/>
      <c r="DY39" s="715"/>
      <c r="DZ39" s="720"/>
      <c r="EA39" s="48"/>
    </row>
    <row r="40" spans="1:131" ht="26.25" customHeight="1" x14ac:dyDescent="0.2">
      <c r="A40" s="52">
        <v>13</v>
      </c>
      <c r="B40" s="714"/>
      <c r="C40" s="715"/>
      <c r="D40" s="715"/>
      <c r="E40" s="715"/>
      <c r="F40" s="715"/>
      <c r="G40" s="715"/>
      <c r="H40" s="715"/>
      <c r="I40" s="715"/>
      <c r="J40" s="715"/>
      <c r="K40" s="715"/>
      <c r="L40" s="715"/>
      <c r="M40" s="715"/>
      <c r="N40" s="715"/>
      <c r="O40" s="715"/>
      <c r="P40" s="716"/>
      <c r="Q40" s="958"/>
      <c r="R40" s="959"/>
      <c r="S40" s="959"/>
      <c r="T40" s="959"/>
      <c r="U40" s="959"/>
      <c r="V40" s="959"/>
      <c r="W40" s="959"/>
      <c r="X40" s="959"/>
      <c r="Y40" s="959"/>
      <c r="Z40" s="959"/>
      <c r="AA40" s="959"/>
      <c r="AB40" s="959"/>
      <c r="AC40" s="959"/>
      <c r="AD40" s="959"/>
      <c r="AE40" s="963"/>
      <c r="AF40" s="981"/>
      <c r="AG40" s="718"/>
      <c r="AH40" s="718"/>
      <c r="AI40" s="718"/>
      <c r="AJ40" s="982"/>
      <c r="AK40" s="962"/>
      <c r="AL40" s="959"/>
      <c r="AM40" s="959"/>
      <c r="AN40" s="959"/>
      <c r="AO40" s="959"/>
      <c r="AP40" s="959"/>
      <c r="AQ40" s="959"/>
      <c r="AR40" s="959"/>
      <c r="AS40" s="959"/>
      <c r="AT40" s="959"/>
      <c r="AU40" s="959"/>
      <c r="AV40" s="959"/>
      <c r="AW40" s="959"/>
      <c r="AX40" s="959"/>
      <c r="AY40" s="959"/>
      <c r="AZ40" s="988"/>
      <c r="BA40" s="988"/>
      <c r="BB40" s="988"/>
      <c r="BC40" s="988"/>
      <c r="BD40" s="988"/>
      <c r="BE40" s="960"/>
      <c r="BF40" s="960"/>
      <c r="BG40" s="960"/>
      <c r="BH40" s="960"/>
      <c r="BI40" s="961"/>
      <c r="BJ40" s="56"/>
      <c r="BK40" s="56"/>
      <c r="BL40" s="56"/>
      <c r="BM40" s="56"/>
      <c r="BN40" s="56"/>
      <c r="BO40" s="55"/>
      <c r="BP40" s="55"/>
      <c r="BQ40" s="52">
        <v>34</v>
      </c>
      <c r="BR40" s="72"/>
      <c r="BS40" s="714"/>
      <c r="BT40" s="715"/>
      <c r="BU40" s="715"/>
      <c r="BV40" s="715"/>
      <c r="BW40" s="715"/>
      <c r="BX40" s="715"/>
      <c r="BY40" s="715"/>
      <c r="BZ40" s="715"/>
      <c r="CA40" s="715"/>
      <c r="CB40" s="715"/>
      <c r="CC40" s="715"/>
      <c r="CD40" s="715"/>
      <c r="CE40" s="715"/>
      <c r="CF40" s="715"/>
      <c r="CG40" s="716"/>
      <c r="CH40" s="717"/>
      <c r="CI40" s="718"/>
      <c r="CJ40" s="718"/>
      <c r="CK40" s="718"/>
      <c r="CL40" s="719"/>
      <c r="CM40" s="717"/>
      <c r="CN40" s="718"/>
      <c r="CO40" s="718"/>
      <c r="CP40" s="718"/>
      <c r="CQ40" s="719"/>
      <c r="CR40" s="717"/>
      <c r="CS40" s="718"/>
      <c r="CT40" s="718"/>
      <c r="CU40" s="718"/>
      <c r="CV40" s="719"/>
      <c r="CW40" s="717"/>
      <c r="CX40" s="718"/>
      <c r="CY40" s="718"/>
      <c r="CZ40" s="718"/>
      <c r="DA40" s="719"/>
      <c r="DB40" s="717"/>
      <c r="DC40" s="718"/>
      <c r="DD40" s="718"/>
      <c r="DE40" s="718"/>
      <c r="DF40" s="719"/>
      <c r="DG40" s="717"/>
      <c r="DH40" s="718"/>
      <c r="DI40" s="718"/>
      <c r="DJ40" s="718"/>
      <c r="DK40" s="719"/>
      <c r="DL40" s="717"/>
      <c r="DM40" s="718"/>
      <c r="DN40" s="718"/>
      <c r="DO40" s="718"/>
      <c r="DP40" s="719"/>
      <c r="DQ40" s="717"/>
      <c r="DR40" s="718"/>
      <c r="DS40" s="718"/>
      <c r="DT40" s="718"/>
      <c r="DU40" s="719"/>
      <c r="DV40" s="714"/>
      <c r="DW40" s="715"/>
      <c r="DX40" s="715"/>
      <c r="DY40" s="715"/>
      <c r="DZ40" s="720"/>
      <c r="EA40" s="48"/>
    </row>
    <row r="41" spans="1:131" ht="26.25" customHeight="1" x14ac:dyDescent="0.2">
      <c r="A41" s="52">
        <v>14</v>
      </c>
      <c r="B41" s="714"/>
      <c r="C41" s="715"/>
      <c r="D41" s="715"/>
      <c r="E41" s="715"/>
      <c r="F41" s="715"/>
      <c r="G41" s="715"/>
      <c r="H41" s="715"/>
      <c r="I41" s="715"/>
      <c r="J41" s="715"/>
      <c r="K41" s="715"/>
      <c r="L41" s="715"/>
      <c r="M41" s="715"/>
      <c r="N41" s="715"/>
      <c r="O41" s="715"/>
      <c r="P41" s="716"/>
      <c r="Q41" s="958"/>
      <c r="R41" s="959"/>
      <c r="S41" s="959"/>
      <c r="T41" s="959"/>
      <c r="U41" s="959"/>
      <c r="V41" s="959"/>
      <c r="W41" s="959"/>
      <c r="X41" s="959"/>
      <c r="Y41" s="959"/>
      <c r="Z41" s="959"/>
      <c r="AA41" s="959"/>
      <c r="AB41" s="959"/>
      <c r="AC41" s="959"/>
      <c r="AD41" s="959"/>
      <c r="AE41" s="963"/>
      <c r="AF41" s="981"/>
      <c r="AG41" s="718"/>
      <c r="AH41" s="718"/>
      <c r="AI41" s="718"/>
      <c r="AJ41" s="982"/>
      <c r="AK41" s="962"/>
      <c r="AL41" s="959"/>
      <c r="AM41" s="959"/>
      <c r="AN41" s="959"/>
      <c r="AO41" s="959"/>
      <c r="AP41" s="959"/>
      <c r="AQ41" s="959"/>
      <c r="AR41" s="959"/>
      <c r="AS41" s="959"/>
      <c r="AT41" s="959"/>
      <c r="AU41" s="959"/>
      <c r="AV41" s="959"/>
      <c r="AW41" s="959"/>
      <c r="AX41" s="959"/>
      <c r="AY41" s="959"/>
      <c r="AZ41" s="988"/>
      <c r="BA41" s="988"/>
      <c r="BB41" s="988"/>
      <c r="BC41" s="988"/>
      <c r="BD41" s="988"/>
      <c r="BE41" s="960"/>
      <c r="BF41" s="960"/>
      <c r="BG41" s="960"/>
      <c r="BH41" s="960"/>
      <c r="BI41" s="961"/>
      <c r="BJ41" s="56"/>
      <c r="BK41" s="56"/>
      <c r="BL41" s="56"/>
      <c r="BM41" s="56"/>
      <c r="BN41" s="56"/>
      <c r="BO41" s="55"/>
      <c r="BP41" s="55"/>
      <c r="BQ41" s="52">
        <v>35</v>
      </c>
      <c r="BR41" s="72"/>
      <c r="BS41" s="714"/>
      <c r="BT41" s="715"/>
      <c r="BU41" s="715"/>
      <c r="BV41" s="715"/>
      <c r="BW41" s="715"/>
      <c r="BX41" s="715"/>
      <c r="BY41" s="715"/>
      <c r="BZ41" s="715"/>
      <c r="CA41" s="715"/>
      <c r="CB41" s="715"/>
      <c r="CC41" s="715"/>
      <c r="CD41" s="715"/>
      <c r="CE41" s="715"/>
      <c r="CF41" s="715"/>
      <c r="CG41" s="716"/>
      <c r="CH41" s="717"/>
      <c r="CI41" s="718"/>
      <c r="CJ41" s="718"/>
      <c r="CK41" s="718"/>
      <c r="CL41" s="719"/>
      <c r="CM41" s="717"/>
      <c r="CN41" s="718"/>
      <c r="CO41" s="718"/>
      <c r="CP41" s="718"/>
      <c r="CQ41" s="719"/>
      <c r="CR41" s="717"/>
      <c r="CS41" s="718"/>
      <c r="CT41" s="718"/>
      <c r="CU41" s="718"/>
      <c r="CV41" s="719"/>
      <c r="CW41" s="717"/>
      <c r="CX41" s="718"/>
      <c r="CY41" s="718"/>
      <c r="CZ41" s="718"/>
      <c r="DA41" s="719"/>
      <c r="DB41" s="717"/>
      <c r="DC41" s="718"/>
      <c r="DD41" s="718"/>
      <c r="DE41" s="718"/>
      <c r="DF41" s="719"/>
      <c r="DG41" s="717"/>
      <c r="DH41" s="718"/>
      <c r="DI41" s="718"/>
      <c r="DJ41" s="718"/>
      <c r="DK41" s="719"/>
      <c r="DL41" s="717"/>
      <c r="DM41" s="718"/>
      <c r="DN41" s="718"/>
      <c r="DO41" s="718"/>
      <c r="DP41" s="719"/>
      <c r="DQ41" s="717"/>
      <c r="DR41" s="718"/>
      <c r="DS41" s="718"/>
      <c r="DT41" s="718"/>
      <c r="DU41" s="719"/>
      <c r="DV41" s="714"/>
      <c r="DW41" s="715"/>
      <c r="DX41" s="715"/>
      <c r="DY41" s="715"/>
      <c r="DZ41" s="720"/>
      <c r="EA41" s="48"/>
    </row>
    <row r="42" spans="1:131" ht="26.25" customHeight="1" x14ac:dyDescent="0.2">
      <c r="A42" s="52">
        <v>15</v>
      </c>
      <c r="B42" s="714"/>
      <c r="C42" s="715"/>
      <c r="D42" s="715"/>
      <c r="E42" s="715"/>
      <c r="F42" s="715"/>
      <c r="G42" s="715"/>
      <c r="H42" s="715"/>
      <c r="I42" s="715"/>
      <c r="J42" s="715"/>
      <c r="K42" s="715"/>
      <c r="L42" s="715"/>
      <c r="M42" s="715"/>
      <c r="N42" s="715"/>
      <c r="O42" s="715"/>
      <c r="P42" s="716"/>
      <c r="Q42" s="958"/>
      <c r="R42" s="959"/>
      <c r="S42" s="959"/>
      <c r="T42" s="959"/>
      <c r="U42" s="959"/>
      <c r="V42" s="959"/>
      <c r="W42" s="959"/>
      <c r="X42" s="959"/>
      <c r="Y42" s="959"/>
      <c r="Z42" s="959"/>
      <c r="AA42" s="959"/>
      <c r="AB42" s="959"/>
      <c r="AC42" s="959"/>
      <c r="AD42" s="959"/>
      <c r="AE42" s="963"/>
      <c r="AF42" s="981"/>
      <c r="AG42" s="718"/>
      <c r="AH42" s="718"/>
      <c r="AI42" s="718"/>
      <c r="AJ42" s="982"/>
      <c r="AK42" s="962"/>
      <c r="AL42" s="959"/>
      <c r="AM42" s="959"/>
      <c r="AN42" s="959"/>
      <c r="AO42" s="959"/>
      <c r="AP42" s="959"/>
      <c r="AQ42" s="959"/>
      <c r="AR42" s="959"/>
      <c r="AS42" s="959"/>
      <c r="AT42" s="959"/>
      <c r="AU42" s="959"/>
      <c r="AV42" s="959"/>
      <c r="AW42" s="959"/>
      <c r="AX42" s="959"/>
      <c r="AY42" s="959"/>
      <c r="AZ42" s="988"/>
      <c r="BA42" s="988"/>
      <c r="BB42" s="988"/>
      <c r="BC42" s="988"/>
      <c r="BD42" s="988"/>
      <c r="BE42" s="960"/>
      <c r="BF42" s="960"/>
      <c r="BG42" s="960"/>
      <c r="BH42" s="960"/>
      <c r="BI42" s="961"/>
      <c r="BJ42" s="56"/>
      <c r="BK42" s="56"/>
      <c r="BL42" s="56"/>
      <c r="BM42" s="56"/>
      <c r="BN42" s="56"/>
      <c r="BO42" s="55"/>
      <c r="BP42" s="55"/>
      <c r="BQ42" s="52">
        <v>36</v>
      </c>
      <c r="BR42" s="72"/>
      <c r="BS42" s="714"/>
      <c r="BT42" s="715"/>
      <c r="BU42" s="715"/>
      <c r="BV42" s="715"/>
      <c r="BW42" s="715"/>
      <c r="BX42" s="715"/>
      <c r="BY42" s="715"/>
      <c r="BZ42" s="715"/>
      <c r="CA42" s="715"/>
      <c r="CB42" s="715"/>
      <c r="CC42" s="715"/>
      <c r="CD42" s="715"/>
      <c r="CE42" s="715"/>
      <c r="CF42" s="715"/>
      <c r="CG42" s="716"/>
      <c r="CH42" s="717"/>
      <c r="CI42" s="718"/>
      <c r="CJ42" s="718"/>
      <c r="CK42" s="718"/>
      <c r="CL42" s="719"/>
      <c r="CM42" s="717"/>
      <c r="CN42" s="718"/>
      <c r="CO42" s="718"/>
      <c r="CP42" s="718"/>
      <c r="CQ42" s="719"/>
      <c r="CR42" s="717"/>
      <c r="CS42" s="718"/>
      <c r="CT42" s="718"/>
      <c r="CU42" s="718"/>
      <c r="CV42" s="719"/>
      <c r="CW42" s="717"/>
      <c r="CX42" s="718"/>
      <c r="CY42" s="718"/>
      <c r="CZ42" s="718"/>
      <c r="DA42" s="719"/>
      <c r="DB42" s="717"/>
      <c r="DC42" s="718"/>
      <c r="DD42" s="718"/>
      <c r="DE42" s="718"/>
      <c r="DF42" s="719"/>
      <c r="DG42" s="717"/>
      <c r="DH42" s="718"/>
      <c r="DI42" s="718"/>
      <c r="DJ42" s="718"/>
      <c r="DK42" s="719"/>
      <c r="DL42" s="717"/>
      <c r="DM42" s="718"/>
      <c r="DN42" s="718"/>
      <c r="DO42" s="718"/>
      <c r="DP42" s="719"/>
      <c r="DQ42" s="717"/>
      <c r="DR42" s="718"/>
      <c r="DS42" s="718"/>
      <c r="DT42" s="718"/>
      <c r="DU42" s="719"/>
      <c r="DV42" s="714"/>
      <c r="DW42" s="715"/>
      <c r="DX42" s="715"/>
      <c r="DY42" s="715"/>
      <c r="DZ42" s="720"/>
      <c r="EA42" s="48"/>
    </row>
    <row r="43" spans="1:131" ht="26.25" customHeight="1" x14ac:dyDescent="0.2">
      <c r="A43" s="52">
        <v>16</v>
      </c>
      <c r="B43" s="714"/>
      <c r="C43" s="715"/>
      <c r="D43" s="715"/>
      <c r="E43" s="715"/>
      <c r="F43" s="715"/>
      <c r="G43" s="715"/>
      <c r="H43" s="715"/>
      <c r="I43" s="715"/>
      <c r="J43" s="715"/>
      <c r="K43" s="715"/>
      <c r="L43" s="715"/>
      <c r="M43" s="715"/>
      <c r="N43" s="715"/>
      <c r="O43" s="715"/>
      <c r="P43" s="716"/>
      <c r="Q43" s="958"/>
      <c r="R43" s="959"/>
      <c r="S43" s="959"/>
      <c r="T43" s="959"/>
      <c r="U43" s="959"/>
      <c r="V43" s="959"/>
      <c r="W43" s="959"/>
      <c r="X43" s="959"/>
      <c r="Y43" s="959"/>
      <c r="Z43" s="959"/>
      <c r="AA43" s="959"/>
      <c r="AB43" s="959"/>
      <c r="AC43" s="959"/>
      <c r="AD43" s="959"/>
      <c r="AE43" s="963"/>
      <c r="AF43" s="981"/>
      <c r="AG43" s="718"/>
      <c r="AH43" s="718"/>
      <c r="AI43" s="718"/>
      <c r="AJ43" s="982"/>
      <c r="AK43" s="962"/>
      <c r="AL43" s="959"/>
      <c r="AM43" s="959"/>
      <c r="AN43" s="959"/>
      <c r="AO43" s="959"/>
      <c r="AP43" s="959"/>
      <c r="AQ43" s="959"/>
      <c r="AR43" s="959"/>
      <c r="AS43" s="959"/>
      <c r="AT43" s="959"/>
      <c r="AU43" s="959"/>
      <c r="AV43" s="959"/>
      <c r="AW43" s="959"/>
      <c r="AX43" s="959"/>
      <c r="AY43" s="959"/>
      <c r="AZ43" s="988"/>
      <c r="BA43" s="988"/>
      <c r="BB43" s="988"/>
      <c r="BC43" s="988"/>
      <c r="BD43" s="988"/>
      <c r="BE43" s="960"/>
      <c r="BF43" s="960"/>
      <c r="BG43" s="960"/>
      <c r="BH43" s="960"/>
      <c r="BI43" s="961"/>
      <c r="BJ43" s="56"/>
      <c r="BK43" s="56"/>
      <c r="BL43" s="56"/>
      <c r="BM43" s="56"/>
      <c r="BN43" s="56"/>
      <c r="BO43" s="55"/>
      <c r="BP43" s="55"/>
      <c r="BQ43" s="52">
        <v>37</v>
      </c>
      <c r="BR43" s="72"/>
      <c r="BS43" s="714"/>
      <c r="BT43" s="715"/>
      <c r="BU43" s="715"/>
      <c r="BV43" s="715"/>
      <c r="BW43" s="715"/>
      <c r="BX43" s="715"/>
      <c r="BY43" s="715"/>
      <c r="BZ43" s="715"/>
      <c r="CA43" s="715"/>
      <c r="CB43" s="715"/>
      <c r="CC43" s="715"/>
      <c r="CD43" s="715"/>
      <c r="CE43" s="715"/>
      <c r="CF43" s="715"/>
      <c r="CG43" s="716"/>
      <c r="CH43" s="717"/>
      <c r="CI43" s="718"/>
      <c r="CJ43" s="718"/>
      <c r="CK43" s="718"/>
      <c r="CL43" s="719"/>
      <c r="CM43" s="717"/>
      <c r="CN43" s="718"/>
      <c r="CO43" s="718"/>
      <c r="CP43" s="718"/>
      <c r="CQ43" s="719"/>
      <c r="CR43" s="717"/>
      <c r="CS43" s="718"/>
      <c r="CT43" s="718"/>
      <c r="CU43" s="718"/>
      <c r="CV43" s="719"/>
      <c r="CW43" s="717"/>
      <c r="CX43" s="718"/>
      <c r="CY43" s="718"/>
      <c r="CZ43" s="718"/>
      <c r="DA43" s="719"/>
      <c r="DB43" s="717"/>
      <c r="DC43" s="718"/>
      <c r="DD43" s="718"/>
      <c r="DE43" s="718"/>
      <c r="DF43" s="719"/>
      <c r="DG43" s="717"/>
      <c r="DH43" s="718"/>
      <c r="DI43" s="718"/>
      <c r="DJ43" s="718"/>
      <c r="DK43" s="719"/>
      <c r="DL43" s="717"/>
      <c r="DM43" s="718"/>
      <c r="DN43" s="718"/>
      <c r="DO43" s="718"/>
      <c r="DP43" s="719"/>
      <c r="DQ43" s="717"/>
      <c r="DR43" s="718"/>
      <c r="DS43" s="718"/>
      <c r="DT43" s="718"/>
      <c r="DU43" s="719"/>
      <c r="DV43" s="714"/>
      <c r="DW43" s="715"/>
      <c r="DX43" s="715"/>
      <c r="DY43" s="715"/>
      <c r="DZ43" s="720"/>
      <c r="EA43" s="48"/>
    </row>
    <row r="44" spans="1:131" ht="26.25" customHeight="1" x14ac:dyDescent="0.2">
      <c r="A44" s="52">
        <v>17</v>
      </c>
      <c r="B44" s="714"/>
      <c r="C44" s="715"/>
      <c r="D44" s="715"/>
      <c r="E44" s="715"/>
      <c r="F44" s="715"/>
      <c r="G44" s="715"/>
      <c r="H44" s="715"/>
      <c r="I44" s="715"/>
      <c r="J44" s="715"/>
      <c r="K44" s="715"/>
      <c r="L44" s="715"/>
      <c r="M44" s="715"/>
      <c r="N44" s="715"/>
      <c r="O44" s="715"/>
      <c r="P44" s="716"/>
      <c r="Q44" s="958"/>
      <c r="R44" s="959"/>
      <c r="S44" s="959"/>
      <c r="T44" s="959"/>
      <c r="U44" s="959"/>
      <c r="V44" s="959"/>
      <c r="W44" s="959"/>
      <c r="X44" s="959"/>
      <c r="Y44" s="959"/>
      <c r="Z44" s="959"/>
      <c r="AA44" s="959"/>
      <c r="AB44" s="959"/>
      <c r="AC44" s="959"/>
      <c r="AD44" s="959"/>
      <c r="AE44" s="963"/>
      <c r="AF44" s="981"/>
      <c r="AG44" s="718"/>
      <c r="AH44" s="718"/>
      <c r="AI44" s="718"/>
      <c r="AJ44" s="982"/>
      <c r="AK44" s="962"/>
      <c r="AL44" s="959"/>
      <c r="AM44" s="959"/>
      <c r="AN44" s="959"/>
      <c r="AO44" s="959"/>
      <c r="AP44" s="959"/>
      <c r="AQ44" s="959"/>
      <c r="AR44" s="959"/>
      <c r="AS44" s="959"/>
      <c r="AT44" s="959"/>
      <c r="AU44" s="959"/>
      <c r="AV44" s="959"/>
      <c r="AW44" s="959"/>
      <c r="AX44" s="959"/>
      <c r="AY44" s="959"/>
      <c r="AZ44" s="988"/>
      <c r="BA44" s="988"/>
      <c r="BB44" s="988"/>
      <c r="BC44" s="988"/>
      <c r="BD44" s="988"/>
      <c r="BE44" s="960"/>
      <c r="BF44" s="960"/>
      <c r="BG44" s="960"/>
      <c r="BH44" s="960"/>
      <c r="BI44" s="961"/>
      <c r="BJ44" s="56"/>
      <c r="BK44" s="56"/>
      <c r="BL44" s="56"/>
      <c r="BM44" s="56"/>
      <c r="BN44" s="56"/>
      <c r="BO44" s="55"/>
      <c r="BP44" s="55"/>
      <c r="BQ44" s="52">
        <v>38</v>
      </c>
      <c r="BR44" s="72"/>
      <c r="BS44" s="714"/>
      <c r="BT44" s="715"/>
      <c r="BU44" s="715"/>
      <c r="BV44" s="715"/>
      <c r="BW44" s="715"/>
      <c r="BX44" s="715"/>
      <c r="BY44" s="715"/>
      <c r="BZ44" s="715"/>
      <c r="CA44" s="715"/>
      <c r="CB44" s="715"/>
      <c r="CC44" s="715"/>
      <c r="CD44" s="715"/>
      <c r="CE44" s="715"/>
      <c r="CF44" s="715"/>
      <c r="CG44" s="716"/>
      <c r="CH44" s="717"/>
      <c r="CI44" s="718"/>
      <c r="CJ44" s="718"/>
      <c r="CK44" s="718"/>
      <c r="CL44" s="719"/>
      <c r="CM44" s="717"/>
      <c r="CN44" s="718"/>
      <c r="CO44" s="718"/>
      <c r="CP44" s="718"/>
      <c r="CQ44" s="719"/>
      <c r="CR44" s="717"/>
      <c r="CS44" s="718"/>
      <c r="CT44" s="718"/>
      <c r="CU44" s="718"/>
      <c r="CV44" s="719"/>
      <c r="CW44" s="717"/>
      <c r="CX44" s="718"/>
      <c r="CY44" s="718"/>
      <c r="CZ44" s="718"/>
      <c r="DA44" s="719"/>
      <c r="DB44" s="717"/>
      <c r="DC44" s="718"/>
      <c r="DD44" s="718"/>
      <c r="DE44" s="718"/>
      <c r="DF44" s="719"/>
      <c r="DG44" s="717"/>
      <c r="DH44" s="718"/>
      <c r="DI44" s="718"/>
      <c r="DJ44" s="718"/>
      <c r="DK44" s="719"/>
      <c r="DL44" s="717"/>
      <c r="DM44" s="718"/>
      <c r="DN44" s="718"/>
      <c r="DO44" s="718"/>
      <c r="DP44" s="719"/>
      <c r="DQ44" s="717"/>
      <c r="DR44" s="718"/>
      <c r="DS44" s="718"/>
      <c r="DT44" s="718"/>
      <c r="DU44" s="719"/>
      <c r="DV44" s="714"/>
      <c r="DW44" s="715"/>
      <c r="DX44" s="715"/>
      <c r="DY44" s="715"/>
      <c r="DZ44" s="720"/>
      <c r="EA44" s="48"/>
    </row>
    <row r="45" spans="1:131" ht="26.25" customHeight="1" x14ac:dyDescent="0.2">
      <c r="A45" s="52">
        <v>18</v>
      </c>
      <c r="B45" s="714"/>
      <c r="C45" s="715"/>
      <c r="D45" s="715"/>
      <c r="E45" s="715"/>
      <c r="F45" s="715"/>
      <c r="G45" s="715"/>
      <c r="H45" s="715"/>
      <c r="I45" s="715"/>
      <c r="J45" s="715"/>
      <c r="K45" s="715"/>
      <c r="L45" s="715"/>
      <c r="M45" s="715"/>
      <c r="N45" s="715"/>
      <c r="O45" s="715"/>
      <c r="P45" s="716"/>
      <c r="Q45" s="958"/>
      <c r="R45" s="959"/>
      <c r="S45" s="959"/>
      <c r="T45" s="959"/>
      <c r="U45" s="959"/>
      <c r="V45" s="959"/>
      <c r="W45" s="959"/>
      <c r="X45" s="959"/>
      <c r="Y45" s="959"/>
      <c r="Z45" s="959"/>
      <c r="AA45" s="959"/>
      <c r="AB45" s="959"/>
      <c r="AC45" s="959"/>
      <c r="AD45" s="959"/>
      <c r="AE45" s="963"/>
      <c r="AF45" s="981"/>
      <c r="AG45" s="718"/>
      <c r="AH45" s="718"/>
      <c r="AI45" s="718"/>
      <c r="AJ45" s="982"/>
      <c r="AK45" s="962"/>
      <c r="AL45" s="959"/>
      <c r="AM45" s="959"/>
      <c r="AN45" s="959"/>
      <c r="AO45" s="959"/>
      <c r="AP45" s="959"/>
      <c r="AQ45" s="959"/>
      <c r="AR45" s="959"/>
      <c r="AS45" s="959"/>
      <c r="AT45" s="959"/>
      <c r="AU45" s="959"/>
      <c r="AV45" s="959"/>
      <c r="AW45" s="959"/>
      <c r="AX45" s="959"/>
      <c r="AY45" s="959"/>
      <c r="AZ45" s="988"/>
      <c r="BA45" s="988"/>
      <c r="BB45" s="988"/>
      <c r="BC45" s="988"/>
      <c r="BD45" s="988"/>
      <c r="BE45" s="960"/>
      <c r="BF45" s="960"/>
      <c r="BG45" s="960"/>
      <c r="BH45" s="960"/>
      <c r="BI45" s="961"/>
      <c r="BJ45" s="56"/>
      <c r="BK45" s="56"/>
      <c r="BL45" s="56"/>
      <c r="BM45" s="56"/>
      <c r="BN45" s="56"/>
      <c r="BO45" s="55"/>
      <c r="BP45" s="55"/>
      <c r="BQ45" s="52">
        <v>39</v>
      </c>
      <c r="BR45" s="72"/>
      <c r="BS45" s="714"/>
      <c r="BT45" s="715"/>
      <c r="BU45" s="715"/>
      <c r="BV45" s="715"/>
      <c r="BW45" s="715"/>
      <c r="BX45" s="715"/>
      <c r="BY45" s="715"/>
      <c r="BZ45" s="715"/>
      <c r="CA45" s="715"/>
      <c r="CB45" s="715"/>
      <c r="CC45" s="715"/>
      <c r="CD45" s="715"/>
      <c r="CE45" s="715"/>
      <c r="CF45" s="715"/>
      <c r="CG45" s="716"/>
      <c r="CH45" s="717"/>
      <c r="CI45" s="718"/>
      <c r="CJ45" s="718"/>
      <c r="CK45" s="718"/>
      <c r="CL45" s="719"/>
      <c r="CM45" s="717"/>
      <c r="CN45" s="718"/>
      <c r="CO45" s="718"/>
      <c r="CP45" s="718"/>
      <c r="CQ45" s="719"/>
      <c r="CR45" s="717"/>
      <c r="CS45" s="718"/>
      <c r="CT45" s="718"/>
      <c r="CU45" s="718"/>
      <c r="CV45" s="719"/>
      <c r="CW45" s="717"/>
      <c r="CX45" s="718"/>
      <c r="CY45" s="718"/>
      <c r="CZ45" s="718"/>
      <c r="DA45" s="719"/>
      <c r="DB45" s="717"/>
      <c r="DC45" s="718"/>
      <c r="DD45" s="718"/>
      <c r="DE45" s="718"/>
      <c r="DF45" s="719"/>
      <c r="DG45" s="717"/>
      <c r="DH45" s="718"/>
      <c r="DI45" s="718"/>
      <c r="DJ45" s="718"/>
      <c r="DK45" s="719"/>
      <c r="DL45" s="717"/>
      <c r="DM45" s="718"/>
      <c r="DN45" s="718"/>
      <c r="DO45" s="718"/>
      <c r="DP45" s="719"/>
      <c r="DQ45" s="717"/>
      <c r="DR45" s="718"/>
      <c r="DS45" s="718"/>
      <c r="DT45" s="718"/>
      <c r="DU45" s="719"/>
      <c r="DV45" s="714"/>
      <c r="DW45" s="715"/>
      <c r="DX45" s="715"/>
      <c r="DY45" s="715"/>
      <c r="DZ45" s="720"/>
      <c r="EA45" s="48"/>
    </row>
    <row r="46" spans="1:131" ht="26.25" customHeight="1" x14ac:dyDescent="0.2">
      <c r="A46" s="52">
        <v>19</v>
      </c>
      <c r="B46" s="714"/>
      <c r="C46" s="715"/>
      <c r="D46" s="715"/>
      <c r="E46" s="715"/>
      <c r="F46" s="715"/>
      <c r="G46" s="715"/>
      <c r="H46" s="715"/>
      <c r="I46" s="715"/>
      <c r="J46" s="715"/>
      <c r="K46" s="715"/>
      <c r="L46" s="715"/>
      <c r="M46" s="715"/>
      <c r="N46" s="715"/>
      <c r="O46" s="715"/>
      <c r="P46" s="716"/>
      <c r="Q46" s="958"/>
      <c r="R46" s="959"/>
      <c r="S46" s="959"/>
      <c r="T46" s="959"/>
      <c r="U46" s="959"/>
      <c r="V46" s="959"/>
      <c r="W46" s="959"/>
      <c r="X46" s="959"/>
      <c r="Y46" s="959"/>
      <c r="Z46" s="959"/>
      <c r="AA46" s="959"/>
      <c r="AB46" s="959"/>
      <c r="AC46" s="959"/>
      <c r="AD46" s="959"/>
      <c r="AE46" s="963"/>
      <c r="AF46" s="981"/>
      <c r="AG46" s="718"/>
      <c r="AH46" s="718"/>
      <c r="AI46" s="718"/>
      <c r="AJ46" s="982"/>
      <c r="AK46" s="962"/>
      <c r="AL46" s="959"/>
      <c r="AM46" s="959"/>
      <c r="AN46" s="959"/>
      <c r="AO46" s="959"/>
      <c r="AP46" s="959"/>
      <c r="AQ46" s="959"/>
      <c r="AR46" s="959"/>
      <c r="AS46" s="959"/>
      <c r="AT46" s="959"/>
      <c r="AU46" s="959"/>
      <c r="AV46" s="959"/>
      <c r="AW46" s="959"/>
      <c r="AX46" s="959"/>
      <c r="AY46" s="959"/>
      <c r="AZ46" s="988"/>
      <c r="BA46" s="988"/>
      <c r="BB46" s="988"/>
      <c r="BC46" s="988"/>
      <c r="BD46" s="988"/>
      <c r="BE46" s="960"/>
      <c r="BF46" s="960"/>
      <c r="BG46" s="960"/>
      <c r="BH46" s="960"/>
      <c r="BI46" s="961"/>
      <c r="BJ46" s="56"/>
      <c r="BK46" s="56"/>
      <c r="BL46" s="56"/>
      <c r="BM46" s="56"/>
      <c r="BN46" s="56"/>
      <c r="BO46" s="55"/>
      <c r="BP46" s="55"/>
      <c r="BQ46" s="52">
        <v>40</v>
      </c>
      <c r="BR46" s="72"/>
      <c r="BS46" s="714"/>
      <c r="BT46" s="715"/>
      <c r="BU46" s="715"/>
      <c r="BV46" s="715"/>
      <c r="BW46" s="715"/>
      <c r="BX46" s="715"/>
      <c r="BY46" s="715"/>
      <c r="BZ46" s="715"/>
      <c r="CA46" s="715"/>
      <c r="CB46" s="715"/>
      <c r="CC46" s="715"/>
      <c r="CD46" s="715"/>
      <c r="CE46" s="715"/>
      <c r="CF46" s="715"/>
      <c r="CG46" s="716"/>
      <c r="CH46" s="717"/>
      <c r="CI46" s="718"/>
      <c r="CJ46" s="718"/>
      <c r="CK46" s="718"/>
      <c r="CL46" s="719"/>
      <c r="CM46" s="717"/>
      <c r="CN46" s="718"/>
      <c r="CO46" s="718"/>
      <c r="CP46" s="718"/>
      <c r="CQ46" s="719"/>
      <c r="CR46" s="717"/>
      <c r="CS46" s="718"/>
      <c r="CT46" s="718"/>
      <c r="CU46" s="718"/>
      <c r="CV46" s="719"/>
      <c r="CW46" s="717"/>
      <c r="CX46" s="718"/>
      <c r="CY46" s="718"/>
      <c r="CZ46" s="718"/>
      <c r="DA46" s="719"/>
      <c r="DB46" s="717"/>
      <c r="DC46" s="718"/>
      <c r="DD46" s="718"/>
      <c r="DE46" s="718"/>
      <c r="DF46" s="719"/>
      <c r="DG46" s="717"/>
      <c r="DH46" s="718"/>
      <c r="DI46" s="718"/>
      <c r="DJ46" s="718"/>
      <c r="DK46" s="719"/>
      <c r="DL46" s="717"/>
      <c r="DM46" s="718"/>
      <c r="DN46" s="718"/>
      <c r="DO46" s="718"/>
      <c r="DP46" s="719"/>
      <c r="DQ46" s="717"/>
      <c r="DR46" s="718"/>
      <c r="DS46" s="718"/>
      <c r="DT46" s="718"/>
      <c r="DU46" s="719"/>
      <c r="DV46" s="714"/>
      <c r="DW46" s="715"/>
      <c r="DX46" s="715"/>
      <c r="DY46" s="715"/>
      <c r="DZ46" s="720"/>
      <c r="EA46" s="48"/>
    </row>
    <row r="47" spans="1:131" ht="26.25" customHeight="1" x14ac:dyDescent="0.2">
      <c r="A47" s="52">
        <v>20</v>
      </c>
      <c r="B47" s="714"/>
      <c r="C47" s="715"/>
      <c r="D47" s="715"/>
      <c r="E47" s="715"/>
      <c r="F47" s="715"/>
      <c r="G47" s="715"/>
      <c r="H47" s="715"/>
      <c r="I47" s="715"/>
      <c r="J47" s="715"/>
      <c r="K47" s="715"/>
      <c r="L47" s="715"/>
      <c r="M47" s="715"/>
      <c r="N47" s="715"/>
      <c r="O47" s="715"/>
      <c r="P47" s="716"/>
      <c r="Q47" s="958"/>
      <c r="R47" s="959"/>
      <c r="S47" s="959"/>
      <c r="T47" s="959"/>
      <c r="U47" s="959"/>
      <c r="V47" s="959"/>
      <c r="W47" s="959"/>
      <c r="X47" s="959"/>
      <c r="Y47" s="959"/>
      <c r="Z47" s="959"/>
      <c r="AA47" s="959"/>
      <c r="AB47" s="959"/>
      <c r="AC47" s="959"/>
      <c r="AD47" s="959"/>
      <c r="AE47" s="963"/>
      <c r="AF47" s="981"/>
      <c r="AG47" s="718"/>
      <c r="AH47" s="718"/>
      <c r="AI47" s="718"/>
      <c r="AJ47" s="982"/>
      <c r="AK47" s="962"/>
      <c r="AL47" s="959"/>
      <c r="AM47" s="959"/>
      <c r="AN47" s="959"/>
      <c r="AO47" s="959"/>
      <c r="AP47" s="959"/>
      <c r="AQ47" s="959"/>
      <c r="AR47" s="959"/>
      <c r="AS47" s="959"/>
      <c r="AT47" s="959"/>
      <c r="AU47" s="959"/>
      <c r="AV47" s="959"/>
      <c r="AW47" s="959"/>
      <c r="AX47" s="959"/>
      <c r="AY47" s="959"/>
      <c r="AZ47" s="988"/>
      <c r="BA47" s="988"/>
      <c r="BB47" s="988"/>
      <c r="BC47" s="988"/>
      <c r="BD47" s="988"/>
      <c r="BE47" s="960"/>
      <c r="BF47" s="960"/>
      <c r="BG47" s="960"/>
      <c r="BH47" s="960"/>
      <c r="BI47" s="961"/>
      <c r="BJ47" s="56"/>
      <c r="BK47" s="56"/>
      <c r="BL47" s="56"/>
      <c r="BM47" s="56"/>
      <c r="BN47" s="56"/>
      <c r="BO47" s="55"/>
      <c r="BP47" s="55"/>
      <c r="BQ47" s="52">
        <v>41</v>
      </c>
      <c r="BR47" s="72"/>
      <c r="BS47" s="714"/>
      <c r="BT47" s="715"/>
      <c r="BU47" s="715"/>
      <c r="BV47" s="715"/>
      <c r="BW47" s="715"/>
      <c r="BX47" s="715"/>
      <c r="BY47" s="715"/>
      <c r="BZ47" s="715"/>
      <c r="CA47" s="715"/>
      <c r="CB47" s="715"/>
      <c r="CC47" s="715"/>
      <c r="CD47" s="715"/>
      <c r="CE47" s="715"/>
      <c r="CF47" s="715"/>
      <c r="CG47" s="716"/>
      <c r="CH47" s="717"/>
      <c r="CI47" s="718"/>
      <c r="CJ47" s="718"/>
      <c r="CK47" s="718"/>
      <c r="CL47" s="719"/>
      <c r="CM47" s="717"/>
      <c r="CN47" s="718"/>
      <c r="CO47" s="718"/>
      <c r="CP47" s="718"/>
      <c r="CQ47" s="719"/>
      <c r="CR47" s="717"/>
      <c r="CS47" s="718"/>
      <c r="CT47" s="718"/>
      <c r="CU47" s="718"/>
      <c r="CV47" s="719"/>
      <c r="CW47" s="717"/>
      <c r="CX47" s="718"/>
      <c r="CY47" s="718"/>
      <c r="CZ47" s="718"/>
      <c r="DA47" s="719"/>
      <c r="DB47" s="717"/>
      <c r="DC47" s="718"/>
      <c r="DD47" s="718"/>
      <c r="DE47" s="718"/>
      <c r="DF47" s="719"/>
      <c r="DG47" s="717"/>
      <c r="DH47" s="718"/>
      <c r="DI47" s="718"/>
      <c r="DJ47" s="718"/>
      <c r="DK47" s="719"/>
      <c r="DL47" s="717"/>
      <c r="DM47" s="718"/>
      <c r="DN47" s="718"/>
      <c r="DO47" s="718"/>
      <c r="DP47" s="719"/>
      <c r="DQ47" s="717"/>
      <c r="DR47" s="718"/>
      <c r="DS47" s="718"/>
      <c r="DT47" s="718"/>
      <c r="DU47" s="719"/>
      <c r="DV47" s="714"/>
      <c r="DW47" s="715"/>
      <c r="DX47" s="715"/>
      <c r="DY47" s="715"/>
      <c r="DZ47" s="720"/>
      <c r="EA47" s="48"/>
    </row>
    <row r="48" spans="1:131" ht="26.25" customHeight="1" x14ac:dyDescent="0.2">
      <c r="A48" s="52">
        <v>21</v>
      </c>
      <c r="B48" s="714"/>
      <c r="C48" s="715"/>
      <c r="D48" s="715"/>
      <c r="E48" s="715"/>
      <c r="F48" s="715"/>
      <c r="G48" s="715"/>
      <c r="H48" s="715"/>
      <c r="I48" s="715"/>
      <c r="J48" s="715"/>
      <c r="K48" s="715"/>
      <c r="L48" s="715"/>
      <c r="M48" s="715"/>
      <c r="N48" s="715"/>
      <c r="O48" s="715"/>
      <c r="P48" s="716"/>
      <c r="Q48" s="958"/>
      <c r="R48" s="959"/>
      <c r="S48" s="959"/>
      <c r="T48" s="959"/>
      <c r="U48" s="959"/>
      <c r="V48" s="959"/>
      <c r="W48" s="959"/>
      <c r="X48" s="959"/>
      <c r="Y48" s="959"/>
      <c r="Z48" s="959"/>
      <c r="AA48" s="959"/>
      <c r="AB48" s="959"/>
      <c r="AC48" s="959"/>
      <c r="AD48" s="959"/>
      <c r="AE48" s="963"/>
      <c r="AF48" s="981"/>
      <c r="AG48" s="718"/>
      <c r="AH48" s="718"/>
      <c r="AI48" s="718"/>
      <c r="AJ48" s="982"/>
      <c r="AK48" s="962"/>
      <c r="AL48" s="959"/>
      <c r="AM48" s="959"/>
      <c r="AN48" s="959"/>
      <c r="AO48" s="959"/>
      <c r="AP48" s="959"/>
      <c r="AQ48" s="959"/>
      <c r="AR48" s="959"/>
      <c r="AS48" s="959"/>
      <c r="AT48" s="959"/>
      <c r="AU48" s="959"/>
      <c r="AV48" s="959"/>
      <c r="AW48" s="959"/>
      <c r="AX48" s="959"/>
      <c r="AY48" s="959"/>
      <c r="AZ48" s="988"/>
      <c r="BA48" s="988"/>
      <c r="BB48" s="988"/>
      <c r="BC48" s="988"/>
      <c r="BD48" s="988"/>
      <c r="BE48" s="960"/>
      <c r="BF48" s="960"/>
      <c r="BG48" s="960"/>
      <c r="BH48" s="960"/>
      <c r="BI48" s="961"/>
      <c r="BJ48" s="56"/>
      <c r="BK48" s="56"/>
      <c r="BL48" s="56"/>
      <c r="BM48" s="56"/>
      <c r="BN48" s="56"/>
      <c r="BO48" s="55"/>
      <c r="BP48" s="55"/>
      <c r="BQ48" s="52">
        <v>42</v>
      </c>
      <c r="BR48" s="72"/>
      <c r="BS48" s="714"/>
      <c r="BT48" s="715"/>
      <c r="BU48" s="715"/>
      <c r="BV48" s="715"/>
      <c r="BW48" s="715"/>
      <c r="BX48" s="715"/>
      <c r="BY48" s="715"/>
      <c r="BZ48" s="715"/>
      <c r="CA48" s="715"/>
      <c r="CB48" s="715"/>
      <c r="CC48" s="715"/>
      <c r="CD48" s="715"/>
      <c r="CE48" s="715"/>
      <c r="CF48" s="715"/>
      <c r="CG48" s="716"/>
      <c r="CH48" s="717"/>
      <c r="CI48" s="718"/>
      <c r="CJ48" s="718"/>
      <c r="CK48" s="718"/>
      <c r="CL48" s="719"/>
      <c r="CM48" s="717"/>
      <c r="CN48" s="718"/>
      <c r="CO48" s="718"/>
      <c r="CP48" s="718"/>
      <c r="CQ48" s="719"/>
      <c r="CR48" s="717"/>
      <c r="CS48" s="718"/>
      <c r="CT48" s="718"/>
      <c r="CU48" s="718"/>
      <c r="CV48" s="719"/>
      <c r="CW48" s="717"/>
      <c r="CX48" s="718"/>
      <c r="CY48" s="718"/>
      <c r="CZ48" s="718"/>
      <c r="DA48" s="719"/>
      <c r="DB48" s="717"/>
      <c r="DC48" s="718"/>
      <c r="DD48" s="718"/>
      <c r="DE48" s="718"/>
      <c r="DF48" s="719"/>
      <c r="DG48" s="717"/>
      <c r="DH48" s="718"/>
      <c r="DI48" s="718"/>
      <c r="DJ48" s="718"/>
      <c r="DK48" s="719"/>
      <c r="DL48" s="717"/>
      <c r="DM48" s="718"/>
      <c r="DN48" s="718"/>
      <c r="DO48" s="718"/>
      <c r="DP48" s="719"/>
      <c r="DQ48" s="717"/>
      <c r="DR48" s="718"/>
      <c r="DS48" s="718"/>
      <c r="DT48" s="718"/>
      <c r="DU48" s="719"/>
      <c r="DV48" s="714"/>
      <c r="DW48" s="715"/>
      <c r="DX48" s="715"/>
      <c r="DY48" s="715"/>
      <c r="DZ48" s="720"/>
      <c r="EA48" s="48"/>
    </row>
    <row r="49" spans="1:131" ht="26.25" customHeight="1" x14ac:dyDescent="0.2">
      <c r="A49" s="52">
        <v>22</v>
      </c>
      <c r="B49" s="714"/>
      <c r="C49" s="715"/>
      <c r="D49" s="715"/>
      <c r="E49" s="715"/>
      <c r="F49" s="715"/>
      <c r="G49" s="715"/>
      <c r="H49" s="715"/>
      <c r="I49" s="715"/>
      <c r="J49" s="715"/>
      <c r="K49" s="715"/>
      <c r="L49" s="715"/>
      <c r="M49" s="715"/>
      <c r="N49" s="715"/>
      <c r="O49" s="715"/>
      <c r="P49" s="716"/>
      <c r="Q49" s="958"/>
      <c r="R49" s="959"/>
      <c r="S49" s="959"/>
      <c r="T49" s="959"/>
      <c r="U49" s="959"/>
      <c r="V49" s="959"/>
      <c r="W49" s="959"/>
      <c r="X49" s="959"/>
      <c r="Y49" s="959"/>
      <c r="Z49" s="959"/>
      <c r="AA49" s="959"/>
      <c r="AB49" s="959"/>
      <c r="AC49" s="959"/>
      <c r="AD49" s="959"/>
      <c r="AE49" s="963"/>
      <c r="AF49" s="981"/>
      <c r="AG49" s="718"/>
      <c r="AH49" s="718"/>
      <c r="AI49" s="718"/>
      <c r="AJ49" s="982"/>
      <c r="AK49" s="962"/>
      <c r="AL49" s="959"/>
      <c r="AM49" s="959"/>
      <c r="AN49" s="959"/>
      <c r="AO49" s="959"/>
      <c r="AP49" s="959"/>
      <c r="AQ49" s="959"/>
      <c r="AR49" s="959"/>
      <c r="AS49" s="959"/>
      <c r="AT49" s="959"/>
      <c r="AU49" s="959"/>
      <c r="AV49" s="959"/>
      <c r="AW49" s="959"/>
      <c r="AX49" s="959"/>
      <c r="AY49" s="959"/>
      <c r="AZ49" s="988"/>
      <c r="BA49" s="988"/>
      <c r="BB49" s="988"/>
      <c r="BC49" s="988"/>
      <c r="BD49" s="988"/>
      <c r="BE49" s="960"/>
      <c r="BF49" s="960"/>
      <c r="BG49" s="960"/>
      <c r="BH49" s="960"/>
      <c r="BI49" s="961"/>
      <c r="BJ49" s="56"/>
      <c r="BK49" s="56"/>
      <c r="BL49" s="56"/>
      <c r="BM49" s="56"/>
      <c r="BN49" s="56"/>
      <c r="BO49" s="55"/>
      <c r="BP49" s="55"/>
      <c r="BQ49" s="52">
        <v>43</v>
      </c>
      <c r="BR49" s="72"/>
      <c r="BS49" s="714"/>
      <c r="BT49" s="715"/>
      <c r="BU49" s="715"/>
      <c r="BV49" s="715"/>
      <c r="BW49" s="715"/>
      <c r="BX49" s="715"/>
      <c r="BY49" s="715"/>
      <c r="BZ49" s="715"/>
      <c r="CA49" s="715"/>
      <c r="CB49" s="715"/>
      <c r="CC49" s="715"/>
      <c r="CD49" s="715"/>
      <c r="CE49" s="715"/>
      <c r="CF49" s="715"/>
      <c r="CG49" s="716"/>
      <c r="CH49" s="717"/>
      <c r="CI49" s="718"/>
      <c r="CJ49" s="718"/>
      <c r="CK49" s="718"/>
      <c r="CL49" s="719"/>
      <c r="CM49" s="717"/>
      <c r="CN49" s="718"/>
      <c r="CO49" s="718"/>
      <c r="CP49" s="718"/>
      <c r="CQ49" s="719"/>
      <c r="CR49" s="717"/>
      <c r="CS49" s="718"/>
      <c r="CT49" s="718"/>
      <c r="CU49" s="718"/>
      <c r="CV49" s="719"/>
      <c r="CW49" s="717"/>
      <c r="CX49" s="718"/>
      <c r="CY49" s="718"/>
      <c r="CZ49" s="718"/>
      <c r="DA49" s="719"/>
      <c r="DB49" s="717"/>
      <c r="DC49" s="718"/>
      <c r="DD49" s="718"/>
      <c r="DE49" s="718"/>
      <c r="DF49" s="719"/>
      <c r="DG49" s="717"/>
      <c r="DH49" s="718"/>
      <c r="DI49" s="718"/>
      <c r="DJ49" s="718"/>
      <c r="DK49" s="719"/>
      <c r="DL49" s="717"/>
      <c r="DM49" s="718"/>
      <c r="DN49" s="718"/>
      <c r="DO49" s="718"/>
      <c r="DP49" s="719"/>
      <c r="DQ49" s="717"/>
      <c r="DR49" s="718"/>
      <c r="DS49" s="718"/>
      <c r="DT49" s="718"/>
      <c r="DU49" s="719"/>
      <c r="DV49" s="714"/>
      <c r="DW49" s="715"/>
      <c r="DX49" s="715"/>
      <c r="DY49" s="715"/>
      <c r="DZ49" s="720"/>
      <c r="EA49" s="48"/>
    </row>
    <row r="50" spans="1:131" ht="26.25" customHeight="1" x14ac:dyDescent="0.2">
      <c r="A50" s="52">
        <v>23</v>
      </c>
      <c r="B50" s="714"/>
      <c r="C50" s="715"/>
      <c r="D50" s="715"/>
      <c r="E50" s="715"/>
      <c r="F50" s="715"/>
      <c r="G50" s="715"/>
      <c r="H50" s="715"/>
      <c r="I50" s="715"/>
      <c r="J50" s="715"/>
      <c r="K50" s="715"/>
      <c r="L50" s="715"/>
      <c r="M50" s="715"/>
      <c r="N50" s="715"/>
      <c r="O50" s="715"/>
      <c r="P50" s="716"/>
      <c r="Q50" s="978"/>
      <c r="R50" s="979"/>
      <c r="S50" s="979"/>
      <c r="T50" s="979"/>
      <c r="U50" s="979"/>
      <c r="V50" s="979"/>
      <c r="W50" s="979"/>
      <c r="X50" s="979"/>
      <c r="Y50" s="979"/>
      <c r="Z50" s="979"/>
      <c r="AA50" s="979"/>
      <c r="AB50" s="979"/>
      <c r="AC50" s="979"/>
      <c r="AD50" s="979"/>
      <c r="AE50" s="980"/>
      <c r="AF50" s="981"/>
      <c r="AG50" s="718"/>
      <c r="AH50" s="718"/>
      <c r="AI50" s="718"/>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60"/>
      <c r="BF50" s="960"/>
      <c r="BG50" s="960"/>
      <c r="BH50" s="960"/>
      <c r="BI50" s="961"/>
      <c r="BJ50" s="56"/>
      <c r="BK50" s="56"/>
      <c r="BL50" s="56"/>
      <c r="BM50" s="56"/>
      <c r="BN50" s="56"/>
      <c r="BO50" s="55"/>
      <c r="BP50" s="55"/>
      <c r="BQ50" s="52">
        <v>44</v>
      </c>
      <c r="BR50" s="72"/>
      <c r="BS50" s="714"/>
      <c r="BT50" s="715"/>
      <c r="BU50" s="715"/>
      <c r="BV50" s="715"/>
      <c r="BW50" s="715"/>
      <c r="BX50" s="715"/>
      <c r="BY50" s="715"/>
      <c r="BZ50" s="715"/>
      <c r="CA50" s="715"/>
      <c r="CB50" s="715"/>
      <c r="CC50" s="715"/>
      <c r="CD50" s="715"/>
      <c r="CE50" s="715"/>
      <c r="CF50" s="715"/>
      <c r="CG50" s="716"/>
      <c r="CH50" s="717"/>
      <c r="CI50" s="718"/>
      <c r="CJ50" s="718"/>
      <c r="CK50" s="718"/>
      <c r="CL50" s="719"/>
      <c r="CM50" s="717"/>
      <c r="CN50" s="718"/>
      <c r="CO50" s="718"/>
      <c r="CP50" s="718"/>
      <c r="CQ50" s="719"/>
      <c r="CR50" s="717"/>
      <c r="CS50" s="718"/>
      <c r="CT50" s="718"/>
      <c r="CU50" s="718"/>
      <c r="CV50" s="719"/>
      <c r="CW50" s="717"/>
      <c r="CX50" s="718"/>
      <c r="CY50" s="718"/>
      <c r="CZ50" s="718"/>
      <c r="DA50" s="719"/>
      <c r="DB50" s="717"/>
      <c r="DC50" s="718"/>
      <c r="DD50" s="718"/>
      <c r="DE50" s="718"/>
      <c r="DF50" s="719"/>
      <c r="DG50" s="717"/>
      <c r="DH50" s="718"/>
      <c r="DI50" s="718"/>
      <c r="DJ50" s="718"/>
      <c r="DK50" s="719"/>
      <c r="DL50" s="717"/>
      <c r="DM50" s="718"/>
      <c r="DN50" s="718"/>
      <c r="DO50" s="718"/>
      <c r="DP50" s="719"/>
      <c r="DQ50" s="717"/>
      <c r="DR50" s="718"/>
      <c r="DS50" s="718"/>
      <c r="DT50" s="718"/>
      <c r="DU50" s="719"/>
      <c r="DV50" s="714"/>
      <c r="DW50" s="715"/>
      <c r="DX50" s="715"/>
      <c r="DY50" s="715"/>
      <c r="DZ50" s="720"/>
      <c r="EA50" s="48"/>
    </row>
    <row r="51" spans="1:131" ht="26.25" customHeight="1" x14ac:dyDescent="0.2">
      <c r="A51" s="52">
        <v>24</v>
      </c>
      <c r="B51" s="714"/>
      <c r="C51" s="715"/>
      <c r="D51" s="715"/>
      <c r="E51" s="715"/>
      <c r="F51" s="715"/>
      <c r="G51" s="715"/>
      <c r="H51" s="715"/>
      <c r="I51" s="715"/>
      <c r="J51" s="715"/>
      <c r="K51" s="715"/>
      <c r="L51" s="715"/>
      <c r="M51" s="715"/>
      <c r="N51" s="715"/>
      <c r="O51" s="715"/>
      <c r="P51" s="716"/>
      <c r="Q51" s="978"/>
      <c r="R51" s="979"/>
      <c r="S51" s="979"/>
      <c r="T51" s="979"/>
      <c r="U51" s="979"/>
      <c r="V51" s="979"/>
      <c r="W51" s="979"/>
      <c r="X51" s="979"/>
      <c r="Y51" s="979"/>
      <c r="Z51" s="979"/>
      <c r="AA51" s="979"/>
      <c r="AB51" s="979"/>
      <c r="AC51" s="979"/>
      <c r="AD51" s="979"/>
      <c r="AE51" s="980"/>
      <c r="AF51" s="981"/>
      <c r="AG51" s="718"/>
      <c r="AH51" s="718"/>
      <c r="AI51" s="718"/>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60"/>
      <c r="BF51" s="960"/>
      <c r="BG51" s="960"/>
      <c r="BH51" s="960"/>
      <c r="BI51" s="961"/>
      <c r="BJ51" s="56"/>
      <c r="BK51" s="56"/>
      <c r="BL51" s="56"/>
      <c r="BM51" s="56"/>
      <c r="BN51" s="56"/>
      <c r="BO51" s="55"/>
      <c r="BP51" s="55"/>
      <c r="BQ51" s="52">
        <v>45</v>
      </c>
      <c r="BR51" s="72"/>
      <c r="BS51" s="714"/>
      <c r="BT51" s="715"/>
      <c r="BU51" s="715"/>
      <c r="BV51" s="715"/>
      <c r="BW51" s="715"/>
      <c r="BX51" s="715"/>
      <c r="BY51" s="715"/>
      <c r="BZ51" s="715"/>
      <c r="CA51" s="715"/>
      <c r="CB51" s="715"/>
      <c r="CC51" s="715"/>
      <c r="CD51" s="715"/>
      <c r="CE51" s="715"/>
      <c r="CF51" s="715"/>
      <c r="CG51" s="716"/>
      <c r="CH51" s="717"/>
      <c r="CI51" s="718"/>
      <c r="CJ51" s="718"/>
      <c r="CK51" s="718"/>
      <c r="CL51" s="719"/>
      <c r="CM51" s="717"/>
      <c r="CN51" s="718"/>
      <c r="CO51" s="718"/>
      <c r="CP51" s="718"/>
      <c r="CQ51" s="719"/>
      <c r="CR51" s="717"/>
      <c r="CS51" s="718"/>
      <c r="CT51" s="718"/>
      <c r="CU51" s="718"/>
      <c r="CV51" s="719"/>
      <c r="CW51" s="717"/>
      <c r="CX51" s="718"/>
      <c r="CY51" s="718"/>
      <c r="CZ51" s="718"/>
      <c r="DA51" s="719"/>
      <c r="DB51" s="717"/>
      <c r="DC51" s="718"/>
      <c r="DD51" s="718"/>
      <c r="DE51" s="718"/>
      <c r="DF51" s="719"/>
      <c r="DG51" s="717"/>
      <c r="DH51" s="718"/>
      <c r="DI51" s="718"/>
      <c r="DJ51" s="718"/>
      <c r="DK51" s="719"/>
      <c r="DL51" s="717"/>
      <c r="DM51" s="718"/>
      <c r="DN51" s="718"/>
      <c r="DO51" s="718"/>
      <c r="DP51" s="719"/>
      <c r="DQ51" s="717"/>
      <c r="DR51" s="718"/>
      <c r="DS51" s="718"/>
      <c r="DT51" s="718"/>
      <c r="DU51" s="719"/>
      <c r="DV51" s="714"/>
      <c r="DW51" s="715"/>
      <c r="DX51" s="715"/>
      <c r="DY51" s="715"/>
      <c r="DZ51" s="720"/>
      <c r="EA51" s="48"/>
    </row>
    <row r="52" spans="1:131" ht="26.25" customHeight="1" x14ac:dyDescent="0.2">
      <c r="A52" s="52">
        <v>25</v>
      </c>
      <c r="B52" s="714"/>
      <c r="C52" s="715"/>
      <c r="D52" s="715"/>
      <c r="E52" s="715"/>
      <c r="F52" s="715"/>
      <c r="G52" s="715"/>
      <c r="H52" s="715"/>
      <c r="I52" s="715"/>
      <c r="J52" s="715"/>
      <c r="K52" s="715"/>
      <c r="L52" s="715"/>
      <c r="M52" s="715"/>
      <c r="N52" s="715"/>
      <c r="O52" s="715"/>
      <c r="P52" s="716"/>
      <c r="Q52" s="978"/>
      <c r="R52" s="979"/>
      <c r="S52" s="979"/>
      <c r="T52" s="979"/>
      <c r="U52" s="979"/>
      <c r="V52" s="979"/>
      <c r="W52" s="979"/>
      <c r="X52" s="979"/>
      <c r="Y52" s="979"/>
      <c r="Z52" s="979"/>
      <c r="AA52" s="979"/>
      <c r="AB52" s="979"/>
      <c r="AC52" s="979"/>
      <c r="AD52" s="979"/>
      <c r="AE52" s="980"/>
      <c r="AF52" s="981"/>
      <c r="AG52" s="718"/>
      <c r="AH52" s="718"/>
      <c r="AI52" s="718"/>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60"/>
      <c r="BF52" s="960"/>
      <c r="BG52" s="960"/>
      <c r="BH52" s="960"/>
      <c r="BI52" s="961"/>
      <c r="BJ52" s="56"/>
      <c r="BK52" s="56"/>
      <c r="BL52" s="56"/>
      <c r="BM52" s="56"/>
      <c r="BN52" s="56"/>
      <c r="BO52" s="55"/>
      <c r="BP52" s="55"/>
      <c r="BQ52" s="52">
        <v>46</v>
      </c>
      <c r="BR52" s="72"/>
      <c r="BS52" s="714"/>
      <c r="BT52" s="715"/>
      <c r="BU52" s="715"/>
      <c r="BV52" s="715"/>
      <c r="BW52" s="715"/>
      <c r="BX52" s="715"/>
      <c r="BY52" s="715"/>
      <c r="BZ52" s="715"/>
      <c r="CA52" s="715"/>
      <c r="CB52" s="715"/>
      <c r="CC52" s="715"/>
      <c r="CD52" s="715"/>
      <c r="CE52" s="715"/>
      <c r="CF52" s="715"/>
      <c r="CG52" s="716"/>
      <c r="CH52" s="717"/>
      <c r="CI52" s="718"/>
      <c r="CJ52" s="718"/>
      <c r="CK52" s="718"/>
      <c r="CL52" s="719"/>
      <c r="CM52" s="717"/>
      <c r="CN52" s="718"/>
      <c r="CO52" s="718"/>
      <c r="CP52" s="718"/>
      <c r="CQ52" s="719"/>
      <c r="CR52" s="717"/>
      <c r="CS52" s="718"/>
      <c r="CT52" s="718"/>
      <c r="CU52" s="718"/>
      <c r="CV52" s="719"/>
      <c r="CW52" s="717"/>
      <c r="CX52" s="718"/>
      <c r="CY52" s="718"/>
      <c r="CZ52" s="718"/>
      <c r="DA52" s="719"/>
      <c r="DB52" s="717"/>
      <c r="DC52" s="718"/>
      <c r="DD52" s="718"/>
      <c r="DE52" s="718"/>
      <c r="DF52" s="719"/>
      <c r="DG52" s="717"/>
      <c r="DH52" s="718"/>
      <c r="DI52" s="718"/>
      <c r="DJ52" s="718"/>
      <c r="DK52" s="719"/>
      <c r="DL52" s="717"/>
      <c r="DM52" s="718"/>
      <c r="DN52" s="718"/>
      <c r="DO52" s="718"/>
      <c r="DP52" s="719"/>
      <c r="DQ52" s="717"/>
      <c r="DR52" s="718"/>
      <c r="DS52" s="718"/>
      <c r="DT52" s="718"/>
      <c r="DU52" s="719"/>
      <c r="DV52" s="714"/>
      <c r="DW52" s="715"/>
      <c r="DX52" s="715"/>
      <c r="DY52" s="715"/>
      <c r="DZ52" s="720"/>
      <c r="EA52" s="48"/>
    </row>
    <row r="53" spans="1:131" ht="26.25" customHeight="1" x14ac:dyDescent="0.2">
      <c r="A53" s="52">
        <v>26</v>
      </c>
      <c r="B53" s="714"/>
      <c r="C53" s="715"/>
      <c r="D53" s="715"/>
      <c r="E53" s="715"/>
      <c r="F53" s="715"/>
      <c r="G53" s="715"/>
      <c r="H53" s="715"/>
      <c r="I53" s="715"/>
      <c r="J53" s="715"/>
      <c r="K53" s="715"/>
      <c r="L53" s="715"/>
      <c r="M53" s="715"/>
      <c r="N53" s="715"/>
      <c r="O53" s="715"/>
      <c r="P53" s="716"/>
      <c r="Q53" s="978"/>
      <c r="R53" s="979"/>
      <c r="S53" s="979"/>
      <c r="T53" s="979"/>
      <c r="U53" s="979"/>
      <c r="V53" s="979"/>
      <c r="W53" s="979"/>
      <c r="X53" s="979"/>
      <c r="Y53" s="979"/>
      <c r="Z53" s="979"/>
      <c r="AA53" s="979"/>
      <c r="AB53" s="979"/>
      <c r="AC53" s="979"/>
      <c r="AD53" s="979"/>
      <c r="AE53" s="980"/>
      <c r="AF53" s="981"/>
      <c r="AG53" s="718"/>
      <c r="AH53" s="718"/>
      <c r="AI53" s="718"/>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60"/>
      <c r="BF53" s="960"/>
      <c r="BG53" s="960"/>
      <c r="BH53" s="960"/>
      <c r="BI53" s="961"/>
      <c r="BJ53" s="56"/>
      <c r="BK53" s="56"/>
      <c r="BL53" s="56"/>
      <c r="BM53" s="56"/>
      <c r="BN53" s="56"/>
      <c r="BO53" s="55"/>
      <c r="BP53" s="55"/>
      <c r="BQ53" s="52">
        <v>47</v>
      </c>
      <c r="BR53" s="72"/>
      <c r="BS53" s="714"/>
      <c r="BT53" s="715"/>
      <c r="BU53" s="715"/>
      <c r="BV53" s="715"/>
      <c r="BW53" s="715"/>
      <c r="BX53" s="715"/>
      <c r="BY53" s="715"/>
      <c r="BZ53" s="715"/>
      <c r="CA53" s="715"/>
      <c r="CB53" s="715"/>
      <c r="CC53" s="715"/>
      <c r="CD53" s="715"/>
      <c r="CE53" s="715"/>
      <c r="CF53" s="715"/>
      <c r="CG53" s="716"/>
      <c r="CH53" s="717"/>
      <c r="CI53" s="718"/>
      <c r="CJ53" s="718"/>
      <c r="CK53" s="718"/>
      <c r="CL53" s="719"/>
      <c r="CM53" s="717"/>
      <c r="CN53" s="718"/>
      <c r="CO53" s="718"/>
      <c r="CP53" s="718"/>
      <c r="CQ53" s="719"/>
      <c r="CR53" s="717"/>
      <c r="CS53" s="718"/>
      <c r="CT53" s="718"/>
      <c r="CU53" s="718"/>
      <c r="CV53" s="719"/>
      <c r="CW53" s="717"/>
      <c r="CX53" s="718"/>
      <c r="CY53" s="718"/>
      <c r="CZ53" s="718"/>
      <c r="DA53" s="719"/>
      <c r="DB53" s="717"/>
      <c r="DC53" s="718"/>
      <c r="DD53" s="718"/>
      <c r="DE53" s="718"/>
      <c r="DF53" s="719"/>
      <c r="DG53" s="717"/>
      <c r="DH53" s="718"/>
      <c r="DI53" s="718"/>
      <c r="DJ53" s="718"/>
      <c r="DK53" s="719"/>
      <c r="DL53" s="717"/>
      <c r="DM53" s="718"/>
      <c r="DN53" s="718"/>
      <c r="DO53" s="718"/>
      <c r="DP53" s="719"/>
      <c r="DQ53" s="717"/>
      <c r="DR53" s="718"/>
      <c r="DS53" s="718"/>
      <c r="DT53" s="718"/>
      <c r="DU53" s="719"/>
      <c r="DV53" s="714"/>
      <c r="DW53" s="715"/>
      <c r="DX53" s="715"/>
      <c r="DY53" s="715"/>
      <c r="DZ53" s="720"/>
      <c r="EA53" s="48"/>
    </row>
    <row r="54" spans="1:131" ht="26.25" customHeight="1" x14ac:dyDescent="0.2">
      <c r="A54" s="52">
        <v>27</v>
      </c>
      <c r="B54" s="714"/>
      <c r="C54" s="715"/>
      <c r="D54" s="715"/>
      <c r="E54" s="715"/>
      <c r="F54" s="715"/>
      <c r="G54" s="715"/>
      <c r="H54" s="715"/>
      <c r="I54" s="715"/>
      <c r="J54" s="715"/>
      <c r="K54" s="715"/>
      <c r="L54" s="715"/>
      <c r="M54" s="715"/>
      <c r="N54" s="715"/>
      <c r="O54" s="715"/>
      <c r="P54" s="716"/>
      <c r="Q54" s="978"/>
      <c r="R54" s="979"/>
      <c r="S54" s="979"/>
      <c r="T54" s="979"/>
      <c r="U54" s="979"/>
      <c r="V54" s="979"/>
      <c r="W54" s="979"/>
      <c r="X54" s="979"/>
      <c r="Y54" s="979"/>
      <c r="Z54" s="979"/>
      <c r="AA54" s="979"/>
      <c r="AB54" s="979"/>
      <c r="AC54" s="979"/>
      <c r="AD54" s="979"/>
      <c r="AE54" s="980"/>
      <c r="AF54" s="981"/>
      <c r="AG54" s="718"/>
      <c r="AH54" s="718"/>
      <c r="AI54" s="718"/>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60"/>
      <c r="BF54" s="960"/>
      <c r="BG54" s="960"/>
      <c r="BH54" s="960"/>
      <c r="BI54" s="961"/>
      <c r="BJ54" s="56"/>
      <c r="BK54" s="56"/>
      <c r="BL54" s="56"/>
      <c r="BM54" s="56"/>
      <c r="BN54" s="56"/>
      <c r="BO54" s="55"/>
      <c r="BP54" s="55"/>
      <c r="BQ54" s="52">
        <v>48</v>
      </c>
      <c r="BR54" s="72"/>
      <c r="BS54" s="714"/>
      <c r="BT54" s="715"/>
      <c r="BU54" s="715"/>
      <c r="BV54" s="715"/>
      <c r="BW54" s="715"/>
      <c r="BX54" s="715"/>
      <c r="BY54" s="715"/>
      <c r="BZ54" s="715"/>
      <c r="CA54" s="715"/>
      <c r="CB54" s="715"/>
      <c r="CC54" s="715"/>
      <c r="CD54" s="715"/>
      <c r="CE54" s="715"/>
      <c r="CF54" s="715"/>
      <c r="CG54" s="716"/>
      <c r="CH54" s="717"/>
      <c r="CI54" s="718"/>
      <c r="CJ54" s="718"/>
      <c r="CK54" s="718"/>
      <c r="CL54" s="719"/>
      <c r="CM54" s="717"/>
      <c r="CN54" s="718"/>
      <c r="CO54" s="718"/>
      <c r="CP54" s="718"/>
      <c r="CQ54" s="719"/>
      <c r="CR54" s="717"/>
      <c r="CS54" s="718"/>
      <c r="CT54" s="718"/>
      <c r="CU54" s="718"/>
      <c r="CV54" s="719"/>
      <c r="CW54" s="717"/>
      <c r="CX54" s="718"/>
      <c r="CY54" s="718"/>
      <c r="CZ54" s="718"/>
      <c r="DA54" s="719"/>
      <c r="DB54" s="717"/>
      <c r="DC54" s="718"/>
      <c r="DD54" s="718"/>
      <c r="DE54" s="718"/>
      <c r="DF54" s="719"/>
      <c r="DG54" s="717"/>
      <c r="DH54" s="718"/>
      <c r="DI54" s="718"/>
      <c r="DJ54" s="718"/>
      <c r="DK54" s="719"/>
      <c r="DL54" s="717"/>
      <c r="DM54" s="718"/>
      <c r="DN54" s="718"/>
      <c r="DO54" s="718"/>
      <c r="DP54" s="719"/>
      <c r="DQ54" s="717"/>
      <c r="DR54" s="718"/>
      <c r="DS54" s="718"/>
      <c r="DT54" s="718"/>
      <c r="DU54" s="719"/>
      <c r="DV54" s="714"/>
      <c r="DW54" s="715"/>
      <c r="DX54" s="715"/>
      <c r="DY54" s="715"/>
      <c r="DZ54" s="720"/>
      <c r="EA54" s="48"/>
    </row>
    <row r="55" spans="1:131" ht="26.25" customHeight="1" x14ac:dyDescent="0.2">
      <c r="A55" s="52">
        <v>28</v>
      </c>
      <c r="B55" s="714"/>
      <c r="C55" s="715"/>
      <c r="D55" s="715"/>
      <c r="E55" s="715"/>
      <c r="F55" s="715"/>
      <c r="G55" s="715"/>
      <c r="H55" s="715"/>
      <c r="I55" s="715"/>
      <c r="J55" s="715"/>
      <c r="K55" s="715"/>
      <c r="L55" s="715"/>
      <c r="M55" s="715"/>
      <c r="N55" s="715"/>
      <c r="O55" s="715"/>
      <c r="P55" s="716"/>
      <c r="Q55" s="978"/>
      <c r="R55" s="979"/>
      <c r="S55" s="979"/>
      <c r="T55" s="979"/>
      <c r="U55" s="979"/>
      <c r="V55" s="979"/>
      <c r="W55" s="979"/>
      <c r="X55" s="979"/>
      <c r="Y55" s="979"/>
      <c r="Z55" s="979"/>
      <c r="AA55" s="979"/>
      <c r="AB55" s="979"/>
      <c r="AC55" s="979"/>
      <c r="AD55" s="979"/>
      <c r="AE55" s="980"/>
      <c r="AF55" s="981"/>
      <c r="AG55" s="718"/>
      <c r="AH55" s="718"/>
      <c r="AI55" s="718"/>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60"/>
      <c r="BF55" s="960"/>
      <c r="BG55" s="960"/>
      <c r="BH55" s="960"/>
      <c r="BI55" s="961"/>
      <c r="BJ55" s="56"/>
      <c r="BK55" s="56"/>
      <c r="BL55" s="56"/>
      <c r="BM55" s="56"/>
      <c r="BN55" s="56"/>
      <c r="BO55" s="55"/>
      <c r="BP55" s="55"/>
      <c r="BQ55" s="52">
        <v>49</v>
      </c>
      <c r="BR55" s="72"/>
      <c r="BS55" s="714"/>
      <c r="BT55" s="715"/>
      <c r="BU55" s="715"/>
      <c r="BV55" s="715"/>
      <c r="BW55" s="715"/>
      <c r="BX55" s="715"/>
      <c r="BY55" s="715"/>
      <c r="BZ55" s="715"/>
      <c r="CA55" s="715"/>
      <c r="CB55" s="715"/>
      <c r="CC55" s="715"/>
      <c r="CD55" s="715"/>
      <c r="CE55" s="715"/>
      <c r="CF55" s="715"/>
      <c r="CG55" s="716"/>
      <c r="CH55" s="717"/>
      <c r="CI55" s="718"/>
      <c r="CJ55" s="718"/>
      <c r="CK55" s="718"/>
      <c r="CL55" s="719"/>
      <c r="CM55" s="717"/>
      <c r="CN55" s="718"/>
      <c r="CO55" s="718"/>
      <c r="CP55" s="718"/>
      <c r="CQ55" s="719"/>
      <c r="CR55" s="717"/>
      <c r="CS55" s="718"/>
      <c r="CT55" s="718"/>
      <c r="CU55" s="718"/>
      <c r="CV55" s="719"/>
      <c r="CW55" s="717"/>
      <c r="CX55" s="718"/>
      <c r="CY55" s="718"/>
      <c r="CZ55" s="718"/>
      <c r="DA55" s="719"/>
      <c r="DB55" s="717"/>
      <c r="DC55" s="718"/>
      <c r="DD55" s="718"/>
      <c r="DE55" s="718"/>
      <c r="DF55" s="719"/>
      <c r="DG55" s="717"/>
      <c r="DH55" s="718"/>
      <c r="DI55" s="718"/>
      <c r="DJ55" s="718"/>
      <c r="DK55" s="719"/>
      <c r="DL55" s="717"/>
      <c r="DM55" s="718"/>
      <c r="DN55" s="718"/>
      <c r="DO55" s="718"/>
      <c r="DP55" s="719"/>
      <c r="DQ55" s="717"/>
      <c r="DR55" s="718"/>
      <c r="DS55" s="718"/>
      <c r="DT55" s="718"/>
      <c r="DU55" s="719"/>
      <c r="DV55" s="714"/>
      <c r="DW55" s="715"/>
      <c r="DX55" s="715"/>
      <c r="DY55" s="715"/>
      <c r="DZ55" s="720"/>
      <c r="EA55" s="48"/>
    </row>
    <row r="56" spans="1:131" ht="26.25" customHeight="1" x14ac:dyDescent="0.2">
      <c r="A56" s="52">
        <v>29</v>
      </c>
      <c r="B56" s="714"/>
      <c r="C56" s="715"/>
      <c r="D56" s="715"/>
      <c r="E56" s="715"/>
      <c r="F56" s="715"/>
      <c r="G56" s="715"/>
      <c r="H56" s="715"/>
      <c r="I56" s="715"/>
      <c r="J56" s="715"/>
      <c r="K56" s="715"/>
      <c r="L56" s="715"/>
      <c r="M56" s="715"/>
      <c r="N56" s="715"/>
      <c r="O56" s="715"/>
      <c r="P56" s="716"/>
      <c r="Q56" s="978"/>
      <c r="R56" s="979"/>
      <c r="S56" s="979"/>
      <c r="T56" s="979"/>
      <c r="U56" s="979"/>
      <c r="V56" s="979"/>
      <c r="W56" s="979"/>
      <c r="X56" s="979"/>
      <c r="Y56" s="979"/>
      <c r="Z56" s="979"/>
      <c r="AA56" s="979"/>
      <c r="AB56" s="979"/>
      <c r="AC56" s="979"/>
      <c r="AD56" s="979"/>
      <c r="AE56" s="980"/>
      <c r="AF56" s="981"/>
      <c r="AG56" s="718"/>
      <c r="AH56" s="718"/>
      <c r="AI56" s="718"/>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60"/>
      <c r="BF56" s="960"/>
      <c r="BG56" s="960"/>
      <c r="BH56" s="960"/>
      <c r="BI56" s="961"/>
      <c r="BJ56" s="56"/>
      <c r="BK56" s="56"/>
      <c r="BL56" s="56"/>
      <c r="BM56" s="56"/>
      <c r="BN56" s="56"/>
      <c r="BO56" s="55"/>
      <c r="BP56" s="55"/>
      <c r="BQ56" s="52">
        <v>50</v>
      </c>
      <c r="BR56" s="72"/>
      <c r="BS56" s="714"/>
      <c r="BT56" s="715"/>
      <c r="BU56" s="715"/>
      <c r="BV56" s="715"/>
      <c r="BW56" s="715"/>
      <c r="BX56" s="715"/>
      <c r="BY56" s="715"/>
      <c r="BZ56" s="715"/>
      <c r="CA56" s="715"/>
      <c r="CB56" s="715"/>
      <c r="CC56" s="715"/>
      <c r="CD56" s="715"/>
      <c r="CE56" s="715"/>
      <c r="CF56" s="715"/>
      <c r="CG56" s="716"/>
      <c r="CH56" s="717"/>
      <c r="CI56" s="718"/>
      <c r="CJ56" s="718"/>
      <c r="CK56" s="718"/>
      <c r="CL56" s="719"/>
      <c r="CM56" s="717"/>
      <c r="CN56" s="718"/>
      <c r="CO56" s="718"/>
      <c r="CP56" s="718"/>
      <c r="CQ56" s="719"/>
      <c r="CR56" s="717"/>
      <c r="CS56" s="718"/>
      <c r="CT56" s="718"/>
      <c r="CU56" s="718"/>
      <c r="CV56" s="719"/>
      <c r="CW56" s="717"/>
      <c r="CX56" s="718"/>
      <c r="CY56" s="718"/>
      <c r="CZ56" s="718"/>
      <c r="DA56" s="719"/>
      <c r="DB56" s="717"/>
      <c r="DC56" s="718"/>
      <c r="DD56" s="718"/>
      <c r="DE56" s="718"/>
      <c r="DF56" s="719"/>
      <c r="DG56" s="717"/>
      <c r="DH56" s="718"/>
      <c r="DI56" s="718"/>
      <c r="DJ56" s="718"/>
      <c r="DK56" s="719"/>
      <c r="DL56" s="717"/>
      <c r="DM56" s="718"/>
      <c r="DN56" s="718"/>
      <c r="DO56" s="718"/>
      <c r="DP56" s="719"/>
      <c r="DQ56" s="717"/>
      <c r="DR56" s="718"/>
      <c r="DS56" s="718"/>
      <c r="DT56" s="718"/>
      <c r="DU56" s="719"/>
      <c r="DV56" s="714"/>
      <c r="DW56" s="715"/>
      <c r="DX56" s="715"/>
      <c r="DY56" s="715"/>
      <c r="DZ56" s="720"/>
      <c r="EA56" s="48"/>
    </row>
    <row r="57" spans="1:131" ht="26.25" customHeight="1" x14ac:dyDescent="0.2">
      <c r="A57" s="52">
        <v>30</v>
      </c>
      <c r="B57" s="714"/>
      <c r="C57" s="715"/>
      <c r="D57" s="715"/>
      <c r="E57" s="715"/>
      <c r="F57" s="715"/>
      <c r="G57" s="715"/>
      <c r="H57" s="715"/>
      <c r="I57" s="715"/>
      <c r="J57" s="715"/>
      <c r="K57" s="715"/>
      <c r="L57" s="715"/>
      <c r="M57" s="715"/>
      <c r="N57" s="715"/>
      <c r="O57" s="715"/>
      <c r="P57" s="716"/>
      <c r="Q57" s="978"/>
      <c r="R57" s="979"/>
      <c r="S57" s="979"/>
      <c r="T57" s="979"/>
      <c r="U57" s="979"/>
      <c r="V57" s="979"/>
      <c r="W57" s="979"/>
      <c r="X57" s="979"/>
      <c r="Y57" s="979"/>
      <c r="Z57" s="979"/>
      <c r="AA57" s="979"/>
      <c r="AB57" s="979"/>
      <c r="AC57" s="979"/>
      <c r="AD57" s="979"/>
      <c r="AE57" s="980"/>
      <c r="AF57" s="981"/>
      <c r="AG57" s="718"/>
      <c r="AH57" s="718"/>
      <c r="AI57" s="718"/>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60"/>
      <c r="BF57" s="960"/>
      <c r="BG57" s="960"/>
      <c r="BH57" s="960"/>
      <c r="BI57" s="961"/>
      <c r="BJ57" s="56"/>
      <c r="BK57" s="56"/>
      <c r="BL57" s="56"/>
      <c r="BM57" s="56"/>
      <c r="BN57" s="56"/>
      <c r="BO57" s="55"/>
      <c r="BP57" s="55"/>
      <c r="BQ57" s="52">
        <v>51</v>
      </c>
      <c r="BR57" s="72"/>
      <c r="BS57" s="714"/>
      <c r="BT57" s="715"/>
      <c r="BU57" s="715"/>
      <c r="BV57" s="715"/>
      <c r="BW57" s="715"/>
      <c r="BX57" s="715"/>
      <c r="BY57" s="715"/>
      <c r="BZ57" s="715"/>
      <c r="CA57" s="715"/>
      <c r="CB57" s="715"/>
      <c r="CC57" s="715"/>
      <c r="CD57" s="715"/>
      <c r="CE57" s="715"/>
      <c r="CF57" s="715"/>
      <c r="CG57" s="716"/>
      <c r="CH57" s="717"/>
      <c r="CI57" s="718"/>
      <c r="CJ57" s="718"/>
      <c r="CK57" s="718"/>
      <c r="CL57" s="719"/>
      <c r="CM57" s="717"/>
      <c r="CN57" s="718"/>
      <c r="CO57" s="718"/>
      <c r="CP57" s="718"/>
      <c r="CQ57" s="719"/>
      <c r="CR57" s="717"/>
      <c r="CS57" s="718"/>
      <c r="CT57" s="718"/>
      <c r="CU57" s="718"/>
      <c r="CV57" s="719"/>
      <c r="CW57" s="717"/>
      <c r="CX57" s="718"/>
      <c r="CY57" s="718"/>
      <c r="CZ57" s="718"/>
      <c r="DA57" s="719"/>
      <c r="DB57" s="717"/>
      <c r="DC57" s="718"/>
      <c r="DD57" s="718"/>
      <c r="DE57" s="718"/>
      <c r="DF57" s="719"/>
      <c r="DG57" s="717"/>
      <c r="DH57" s="718"/>
      <c r="DI57" s="718"/>
      <c r="DJ57" s="718"/>
      <c r="DK57" s="719"/>
      <c r="DL57" s="717"/>
      <c r="DM57" s="718"/>
      <c r="DN57" s="718"/>
      <c r="DO57" s="718"/>
      <c r="DP57" s="719"/>
      <c r="DQ57" s="717"/>
      <c r="DR57" s="718"/>
      <c r="DS57" s="718"/>
      <c r="DT57" s="718"/>
      <c r="DU57" s="719"/>
      <c r="DV57" s="714"/>
      <c r="DW57" s="715"/>
      <c r="DX57" s="715"/>
      <c r="DY57" s="715"/>
      <c r="DZ57" s="720"/>
      <c r="EA57" s="48"/>
    </row>
    <row r="58" spans="1:131" ht="26.25" customHeight="1" x14ac:dyDescent="0.2">
      <c r="A58" s="52">
        <v>31</v>
      </c>
      <c r="B58" s="714"/>
      <c r="C58" s="715"/>
      <c r="D58" s="715"/>
      <c r="E58" s="715"/>
      <c r="F58" s="715"/>
      <c r="G58" s="715"/>
      <c r="H58" s="715"/>
      <c r="I58" s="715"/>
      <c r="J58" s="715"/>
      <c r="K58" s="715"/>
      <c r="L58" s="715"/>
      <c r="M58" s="715"/>
      <c r="N58" s="715"/>
      <c r="O58" s="715"/>
      <c r="P58" s="716"/>
      <c r="Q58" s="978"/>
      <c r="R58" s="979"/>
      <c r="S58" s="979"/>
      <c r="T58" s="979"/>
      <c r="U58" s="979"/>
      <c r="V58" s="979"/>
      <c r="W58" s="979"/>
      <c r="X58" s="979"/>
      <c r="Y58" s="979"/>
      <c r="Z58" s="979"/>
      <c r="AA58" s="979"/>
      <c r="AB58" s="979"/>
      <c r="AC58" s="979"/>
      <c r="AD58" s="979"/>
      <c r="AE58" s="980"/>
      <c r="AF58" s="981"/>
      <c r="AG58" s="718"/>
      <c r="AH58" s="718"/>
      <c r="AI58" s="718"/>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60"/>
      <c r="BF58" s="960"/>
      <c r="BG58" s="960"/>
      <c r="BH58" s="960"/>
      <c r="BI58" s="961"/>
      <c r="BJ58" s="56"/>
      <c r="BK58" s="56"/>
      <c r="BL58" s="56"/>
      <c r="BM58" s="56"/>
      <c r="BN58" s="56"/>
      <c r="BO58" s="55"/>
      <c r="BP58" s="55"/>
      <c r="BQ58" s="52">
        <v>52</v>
      </c>
      <c r="BR58" s="72"/>
      <c r="BS58" s="714"/>
      <c r="BT58" s="715"/>
      <c r="BU58" s="715"/>
      <c r="BV58" s="715"/>
      <c r="BW58" s="715"/>
      <c r="BX58" s="715"/>
      <c r="BY58" s="715"/>
      <c r="BZ58" s="715"/>
      <c r="CA58" s="715"/>
      <c r="CB58" s="715"/>
      <c r="CC58" s="715"/>
      <c r="CD58" s="715"/>
      <c r="CE58" s="715"/>
      <c r="CF58" s="715"/>
      <c r="CG58" s="716"/>
      <c r="CH58" s="717"/>
      <c r="CI58" s="718"/>
      <c r="CJ58" s="718"/>
      <c r="CK58" s="718"/>
      <c r="CL58" s="719"/>
      <c r="CM58" s="717"/>
      <c r="CN58" s="718"/>
      <c r="CO58" s="718"/>
      <c r="CP58" s="718"/>
      <c r="CQ58" s="719"/>
      <c r="CR58" s="717"/>
      <c r="CS58" s="718"/>
      <c r="CT58" s="718"/>
      <c r="CU58" s="718"/>
      <c r="CV58" s="719"/>
      <c r="CW58" s="717"/>
      <c r="CX58" s="718"/>
      <c r="CY58" s="718"/>
      <c r="CZ58" s="718"/>
      <c r="DA58" s="719"/>
      <c r="DB58" s="717"/>
      <c r="DC58" s="718"/>
      <c r="DD58" s="718"/>
      <c r="DE58" s="718"/>
      <c r="DF58" s="719"/>
      <c r="DG58" s="717"/>
      <c r="DH58" s="718"/>
      <c r="DI58" s="718"/>
      <c r="DJ58" s="718"/>
      <c r="DK58" s="719"/>
      <c r="DL58" s="717"/>
      <c r="DM58" s="718"/>
      <c r="DN58" s="718"/>
      <c r="DO58" s="718"/>
      <c r="DP58" s="719"/>
      <c r="DQ58" s="717"/>
      <c r="DR58" s="718"/>
      <c r="DS58" s="718"/>
      <c r="DT58" s="718"/>
      <c r="DU58" s="719"/>
      <c r="DV58" s="714"/>
      <c r="DW58" s="715"/>
      <c r="DX58" s="715"/>
      <c r="DY58" s="715"/>
      <c r="DZ58" s="720"/>
      <c r="EA58" s="48"/>
    </row>
    <row r="59" spans="1:131" ht="26.25" customHeight="1" x14ac:dyDescent="0.2">
      <c r="A59" s="52">
        <v>32</v>
      </c>
      <c r="B59" s="714"/>
      <c r="C59" s="715"/>
      <c r="D59" s="715"/>
      <c r="E59" s="715"/>
      <c r="F59" s="715"/>
      <c r="G59" s="715"/>
      <c r="H59" s="715"/>
      <c r="I59" s="715"/>
      <c r="J59" s="715"/>
      <c r="K59" s="715"/>
      <c r="L59" s="715"/>
      <c r="M59" s="715"/>
      <c r="N59" s="715"/>
      <c r="O59" s="715"/>
      <c r="P59" s="716"/>
      <c r="Q59" s="978"/>
      <c r="R59" s="979"/>
      <c r="S59" s="979"/>
      <c r="T59" s="979"/>
      <c r="U59" s="979"/>
      <c r="V59" s="979"/>
      <c r="W59" s="979"/>
      <c r="X59" s="979"/>
      <c r="Y59" s="979"/>
      <c r="Z59" s="979"/>
      <c r="AA59" s="979"/>
      <c r="AB59" s="979"/>
      <c r="AC59" s="979"/>
      <c r="AD59" s="979"/>
      <c r="AE59" s="980"/>
      <c r="AF59" s="981"/>
      <c r="AG59" s="718"/>
      <c r="AH59" s="718"/>
      <c r="AI59" s="718"/>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60"/>
      <c r="BF59" s="960"/>
      <c r="BG59" s="960"/>
      <c r="BH59" s="960"/>
      <c r="BI59" s="961"/>
      <c r="BJ59" s="56"/>
      <c r="BK59" s="56"/>
      <c r="BL59" s="56"/>
      <c r="BM59" s="56"/>
      <c r="BN59" s="56"/>
      <c r="BO59" s="55"/>
      <c r="BP59" s="55"/>
      <c r="BQ59" s="52">
        <v>53</v>
      </c>
      <c r="BR59" s="72"/>
      <c r="BS59" s="714"/>
      <c r="BT59" s="715"/>
      <c r="BU59" s="715"/>
      <c r="BV59" s="715"/>
      <c r="BW59" s="715"/>
      <c r="BX59" s="715"/>
      <c r="BY59" s="715"/>
      <c r="BZ59" s="715"/>
      <c r="CA59" s="715"/>
      <c r="CB59" s="715"/>
      <c r="CC59" s="715"/>
      <c r="CD59" s="715"/>
      <c r="CE59" s="715"/>
      <c r="CF59" s="715"/>
      <c r="CG59" s="716"/>
      <c r="CH59" s="717"/>
      <c r="CI59" s="718"/>
      <c r="CJ59" s="718"/>
      <c r="CK59" s="718"/>
      <c r="CL59" s="719"/>
      <c r="CM59" s="717"/>
      <c r="CN59" s="718"/>
      <c r="CO59" s="718"/>
      <c r="CP59" s="718"/>
      <c r="CQ59" s="719"/>
      <c r="CR59" s="717"/>
      <c r="CS59" s="718"/>
      <c r="CT59" s="718"/>
      <c r="CU59" s="718"/>
      <c r="CV59" s="719"/>
      <c r="CW59" s="717"/>
      <c r="CX59" s="718"/>
      <c r="CY59" s="718"/>
      <c r="CZ59" s="718"/>
      <c r="DA59" s="719"/>
      <c r="DB59" s="717"/>
      <c r="DC59" s="718"/>
      <c r="DD59" s="718"/>
      <c r="DE59" s="718"/>
      <c r="DF59" s="719"/>
      <c r="DG59" s="717"/>
      <c r="DH59" s="718"/>
      <c r="DI59" s="718"/>
      <c r="DJ59" s="718"/>
      <c r="DK59" s="719"/>
      <c r="DL59" s="717"/>
      <c r="DM59" s="718"/>
      <c r="DN59" s="718"/>
      <c r="DO59" s="718"/>
      <c r="DP59" s="719"/>
      <c r="DQ59" s="717"/>
      <c r="DR59" s="718"/>
      <c r="DS59" s="718"/>
      <c r="DT59" s="718"/>
      <c r="DU59" s="719"/>
      <c r="DV59" s="714"/>
      <c r="DW59" s="715"/>
      <c r="DX59" s="715"/>
      <c r="DY59" s="715"/>
      <c r="DZ59" s="720"/>
      <c r="EA59" s="48"/>
    </row>
    <row r="60" spans="1:131" ht="26.25" customHeight="1" x14ac:dyDescent="0.2">
      <c r="A60" s="52">
        <v>33</v>
      </c>
      <c r="B60" s="714"/>
      <c r="C60" s="715"/>
      <c r="D60" s="715"/>
      <c r="E60" s="715"/>
      <c r="F60" s="715"/>
      <c r="G60" s="715"/>
      <c r="H60" s="715"/>
      <c r="I60" s="715"/>
      <c r="J60" s="715"/>
      <c r="K60" s="715"/>
      <c r="L60" s="715"/>
      <c r="M60" s="715"/>
      <c r="N60" s="715"/>
      <c r="O60" s="715"/>
      <c r="P60" s="716"/>
      <c r="Q60" s="978"/>
      <c r="R60" s="979"/>
      <c r="S60" s="979"/>
      <c r="T60" s="979"/>
      <c r="U60" s="979"/>
      <c r="V60" s="979"/>
      <c r="W60" s="979"/>
      <c r="X60" s="979"/>
      <c r="Y60" s="979"/>
      <c r="Z60" s="979"/>
      <c r="AA60" s="979"/>
      <c r="AB60" s="979"/>
      <c r="AC60" s="979"/>
      <c r="AD60" s="979"/>
      <c r="AE60" s="980"/>
      <c r="AF60" s="981"/>
      <c r="AG60" s="718"/>
      <c r="AH60" s="718"/>
      <c r="AI60" s="718"/>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60"/>
      <c r="BF60" s="960"/>
      <c r="BG60" s="960"/>
      <c r="BH60" s="960"/>
      <c r="BI60" s="961"/>
      <c r="BJ60" s="56"/>
      <c r="BK60" s="56"/>
      <c r="BL60" s="56"/>
      <c r="BM60" s="56"/>
      <c r="BN60" s="56"/>
      <c r="BO60" s="55"/>
      <c r="BP60" s="55"/>
      <c r="BQ60" s="52">
        <v>54</v>
      </c>
      <c r="BR60" s="72"/>
      <c r="BS60" s="714"/>
      <c r="BT60" s="715"/>
      <c r="BU60" s="715"/>
      <c r="BV60" s="715"/>
      <c r="BW60" s="715"/>
      <c r="BX60" s="715"/>
      <c r="BY60" s="715"/>
      <c r="BZ60" s="715"/>
      <c r="CA60" s="715"/>
      <c r="CB60" s="715"/>
      <c r="CC60" s="715"/>
      <c r="CD60" s="715"/>
      <c r="CE60" s="715"/>
      <c r="CF60" s="715"/>
      <c r="CG60" s="716"/>
      <c r="CH60" s="717"/>
      <c r="CI60" s="718"/>
      <c r="CJ60" s="718"/>
      <c r="CK60" s="718"/>
      <c r="CL60" s="719"/>
      <c r="CM60" s="717"/>
      <c r="CN60" s="718"/>
      <c r="CO60" s="718"/>
      <c r="CP60" s="718"/>
      <c r="CQ60" s="719"/>
      <c r="CR60" s="717"/>
      <c r="CS60" s="718"/>
      <c r="CT60" s="718"/>
      <c r="CU60" s="718"/>
      <c r="CV60" s="719"/>
      <c r="CW60" s="717"/>
      <c r="CX60" s="718"/>
      <c r="CY60" s="718"/>
      <c r="CZ60" s="718"/>
      <c r="DA60" s="719"/>
      <c r="DB60" s="717"/>
      <c r="DC60" s="718"/>
      <c r="DD60" s="718"/>
      <c r="DE60" s="718"/>
      <c r="DF60" s="719"/>
      <c r="DG60" s="717"/>
      <c r="DH60" s="718"/>
      <c r="DI60" s="718"/>
      <c r="DJ60" s="718"/>
      <c r="DK60" s="719"/>
      <c r="DL60" s="717"/>
      <c r="DM60" s="718"/>
      <c r="DN60" s="718"/>
      <c r="DO60" s="718"/>
      <c r="DP60" s="719"/>
      <c r="DQ60" s="717"/>
      <c r="DR60" s="718"/>
      <c r="DS60" s="718"/>
      <c r="DT60" s="718"/>
      <c r="DU60" s="719"/>
      <c r="DV60" s="714"/>
      <c r="DW60" s="715"/>
      <c r="DX60" s="715"/>
      <c r="DY60" s="715"/>
      <c r="DZ60" s="720"/>
      <c r="EA60" s="48"/>
    </row>
    <row r="61" spans="1:131" ht="26.25" customHeight="1" x14ac:dyDescent="0.2">
      <c r="A61" s="52">
        <v>34</v>
      </c>
      <c r="B61" s="714"/>
      <c r="C61" s="715"/>
      <c r="D61" s="715"/>
      <c r="E61" s="715"/>
      <c r="F61" s="715"/>
      <c r="G61" s="715"/>
      <c r="H61" s="715"/>
      <c r="I61" s="715"/>
      <c r="J61" s="715"/>
      <c r="K61" s="715"/>
      <c r="L61" s="715"/>
      <c r="M61" s="715"/>
      <c r="N61" s="715"/>
      <c r="O61" s="715"/>
      <c r="P61" s="716"/>
      <c r="Q61" s="978"/>
      <c r="R61" s="979"/>
      <c r="S61" s="979"/>
      <c r="T61" s="979"/>
      <c r="U61" s="979"/>
      <c r="V61" s="979"/>
      <c r="W61" s="979"/>
      <c r="X61" s="979"/>
      <c r="Y61" s="979"/>
      <c r="Z61" s="979"/>
      <c r="AA61" s="979"/>
      <c r="AB61" s="979"/>
      <c r="AC61" s="979"/>
      <c r="AD61" s="979"/>
      <c r="AE61" s="980"/>
      <c r="AF61" s="981"/>
      <c r="AG61" s="718"/>
      <c r="AH61" s="718"/>
      <c r="AI61" s="718"/>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60"/>
      <c r="BF61" s="960"/>
      <c r="BG61" s="960"/>
      <c r="BH61" s="960"/>
      <c r="BI61" s="961"/>
      <c r="BJ61" s="56"/>
      <c r="BK61" s="56"/>
      <c r="BL61" s="56"/>
      <c r="BM61" s="56"/>
      <c r="BN61" s="56"/>
      <c r="BO61" s="55"/>
      <c r="BP61" s="55"/>
      <c r="BQ61" s="52">
        <v>55</v>
      </c>
      <c r="BR61" s="72"/>
      <c r="BS61" s="714"/>
      <c r="BT61" s="715"/>
      <c r="BU61" s="715"/>
      <c r="BV61" s="715"/>
      <c r="BW61" s="715"/>
      <c r="BX61" s="715"/>
      <c r="BY61" s="715"/>
      <c r="BZ61" s="715"/>
      <c r="CA61" s="715"/>
      <c r="CB61" s="715"/>
      <c r="CC61" s="715"/>
      <c r="CD61" s="715"/>
      <c r="CE61" s="715"/>
      <c r="CF61" s="715"/>
      <c r="CG61" s="716"/>
      <c r="CH61" s="717"/>
      <c r="CI61" s="718"/>
      <c r="CJ61" s="718"/>
      <c r="CK61" s="718"/>
      <c r="CL61" s="719"/>
      <c r="CM61" s="717"/>
      <c r="CN61" s="718"/>
      <c r="CO61" s="718"/>
      <c r="CP61" s="718"/>
      <c r="CQ61" s="719"/>
      <c r="CR61" s="717"/>
      <c r="CS61" s="718"/>
      <c r="CT61" s="718"/>
      <c r="CU61" s="718"/>
      <c r="CV61" s="719"/>
      <c r="CW61" s="717"/>
      <c r="CX61" s="718"/>
      <c r="CY61" s="718"/>
      <c r="CZ61" s="718"/>
      <c r="DA61" s="719"/>
      <c r="DB61" s="717"/>
      <c r="DC61" s="718"/>
      <c r="DD61" s="718"/>
      <c r="DE61" s="718"/>
      <c r="DF61" s="719"/>
      <c r="DG61" s="717"/>
      <c r="DH61" s="718"/>
      <c r="DI61" s="718"/>
      <c r="DJ61" s="718"/>
      <c r="DK61" s="719"/>
      <c r="DL61" s="717"/>
      <c r="DM61" s="718"/>
      <c r="DN61" s="718"/>
      <c r="DO61" s="718"/>
      <c r="DP61" s="719"/>
      <c r="DQ61" s="717"/>
      <c r="DR61" s="718"/>
      <c r="DS61" s="718"/>
      <c r="DT61" s="718"/>
      <c r="DU61" s="719"/>
      <c r="DV61" s="714"/>
      <c r="DW61" s="715"/>
      <c r="DX61" s="715"/>
      <c r="DY61" s="715"/>
      <c r="DZ61" s="720"/>
      <c r="EA61" s="48"/>
    </row>
    <row r="62" spans="1:131" ht="26.25" customHeight="1" x14ac:dyDescent="0.2">
      <c r="A62" s="52">
        <v>35</v>
      </c>
      <c r="B62" s="714"/>
      <c r="C62" s="715"/>
      <c r="D62" s="715"/>
      <c r="E62" s="715"/>
      <c r="F62" s="715"/>
      <c r="G62" s="715"/>
      <c r="H62" s="715"/>
      <c r="I62" s="715"/>
      <c r="J62" s="715"/>
      <c r="K62" s="715"/>
      <c r="L62" s="715"/>
      <c r="M62" s="715"/>
      <c r="N62" s="715"/>
      <c r="O62" s="715"/>
      <c r="P62" s="716"/>
      <c r="Q62" s="978"/>
      <c r="R62" s="979"/>
      <c r="S62" s="979"/>
      <c r="T62" s="979"/>
      <c r="U62" s="979"/>
      <c r="V62" s="979"/>
      <c r="W62" s="979"/>
      <c r="X62" s="979"/>
      <c r="Y62" s="979"/>
      <c r="Z62" s="979"/>
      <c r="AA62" s="979"/>
      <c r="AB62" s="979"/>
      <c r="AC62" s="979"/>
      <c r="AD62" s="979"/>
      <c r="AE62" s="980"/>
      <c r="AF62" s="981"/>
      <c r="AG62" s="718"/>
      <c r="AH62" s="718"/>
      <c r="AI62" s="718"/>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60"/>
      <c r="BF62" s="960"/>
      <c r="BG62" s="960"/>
      <c r="BH62" s="960"/>
      <c r="BI62" s="961"/>
      <c r="BJ62" s="985" t="s">
        <v>463</v>
      </c>
      <c r="BK62" s="986"/>
      <c r="BL62" s="986"/>
      <c r="BM62" s="986"/>
      <c r="BN62" s="987"/>
      <c r="BO62" s="55"/>
      <c r="BP62" s="55"/>
      <c r="BQ62" s="52">
        <v>56</v>
      </c>
      <c r="BR62" s="72"/>
      <c r="BS62" s="714"/>
      <c r="BT62" s="715"/>
      <c r="BU62" s="715"/>
      <c r="BV62" s="715"/>
      <c r="BW62" s="715"/>
      <c r="BX62" s="715"/>
      <c r="BY62" s="715"/>
      <c r="BZ62" s="715"/>
      <c r="CA62" s="715"/>
      <c r="CB62" s="715"/>
      <c r="CC62" s="715"/>
      <c r="CD62" s="715"/>
      <c r="CE62" s="715"/>
      <c r="CF62" s="715"/>
      <c r="CG62" s="716"/>
      <c r="CH62" s="717"/>
      <c r="CI62" s="718"/>
      <c r="CJ62" s="718"/>
      <c r="CK62" s="718"/>
      <c r="CL62" s="719"/>
      <c r="CM62" s="717"/>
      <c r="CN62" s="718"/>
      <c r="CO62" s="718"/>
      <c r="CP62" s="718"/>
      <c r="CQ62" s="719"/>
      <c r="CR62" s="717"/>
      <c r="CS62" s="718"/>
      <c r="CT62" s="718"/>
      <c r="CU62" s="718"/>
      <c r="CV62" s="719"/>
      <c r="CW62" s="717"/>
      <c r="CX62" s="718"/>
      <c r="CY62" s="718"/>
      <c r="CZ62" s="718"/>
      <c r="DA62" s="719"/>
      <c r="DB62" s="717"/>
      <c r="DC62" s="718"/>
      <c r="DD62" s="718"/>
      <c r="DE62" s="718"/>
      <c r="DF62" s="719"/>
      <c r="DG62" s="717"/>
      <c r="DH62" s="718"/>
      <c r="DI62" s="718"/>
      <c r="DJ62" s="718"/>
      <c r="DK62" s="719"/>
      <c r="DL62" s="717"/>
      <c r="DM62" s="718"/>
      <c r="DN62" s="718"/>
      <c r="DO62" s="718"/>
      <c r="DP62" s="719"/>
      <c r="DQ62" s="717"/>
      <c r="DR62" s="718"/>
      <c r="DS62" s="718"/>
      <c r="DT62" s="718"/>
      <c r="DU62" s="719"/>
      <c r="DV62" s="714"/>
      <c r="DW62" s="715"/>
      <c r="DX62" s="715"/>
      <c r="DY62" s="715"/>
      <c r="DZ62" s="720"/>
      <c r="EA62" s="48"/>
    </row>
    <row r="63" spans="1:131" ht="26.25" customHeight="1" x14ac:dyDescent="0.2">
      <c r="A63" s="53" t="s">
        <v>249</v>
      </c>
      <c r="B63" s="936" t="s">
        <v>378</v>
      </c>
      <c r="C63" s="937"/>
      <c r="D63" s="937"/>
      <c r="E63" s="937"/>
      <c r="F63" s="937"/>
      <c r="G63" s="937"/>
      <c r="H63" s="937"/>
      <c r="I63" s="937"/>
      <c r="J63" s="937"/>
      <c r="K63" s="937"/>
      <c r="L63" s="937"/>
      <c r="M63" s="937"/>
      <c r="N63" s="937"/>
      <c r="O63" s="937"/>
      <c r="P63" s="938"/>
      <c r="Q63" s="946"/>
      <c r="R63" s="947"/>
      <c r="S63" s="947"/>
      <c r="T63" s="947"/>
      <c r="U63" s="947"/>
      <c r="V63" s="947"/>
      <c r="W63" s="947"/>
      <c r="X63" s="947"/>
      <c r="Y63" s="947"/>
      <c r="Z63" s="947"/>
      <c r="AA63" s="947"/>
      <c r="AB63" s="947"/>
      <c r="AC63" s="947"/>
      <c r="AD63" s="947"/>
      <c r="AE63" s="971"/>
      <c r="AF63" s="972">
        <v>690</v>
      </c>
      <c r="AG63" s="948"/>
      <c r="AH63" s="948"/>
      <c r="AI63" s="948"/>
      <c r="AJ63" s="973"/>
      <c r="AK63" s="974"/>
      <c r="AL63" s="947"/>
      <c r="AM63" s="947"/>
      <c r="AN63" s="947"/>
      <c r="AO63" s="947"/>
      <c r="AP63" s="948">
        <v>1042</v>
      </c>
      <c r="AQ63" s="948"/>
      <c r="AR63" s="948"/>
      <c r="AS63" s="948"/>
      <c r="AT63" s="948"/>
      <c r="AU63" s="948">
        <v>990</v>
      </c>
      <c r="AV63" s="948"/>
      <c r="AW63" s="948"/>
      <c r="AX63" s="948"/>
      <c r="AY63" s="948"/>
      <c r="AZ63" s="975"/>
      <c r="BA63" s="975"/>
      <c r="BB63" s="975"/>
      <c r="BC63" s="975"/>
      <c r="BD63" s="975"/>
      <c r="BE63" s="949"/>
      <c r="BF63" s="949"/>
      <c r="BG63" s="949"/>
      <c r="BH63" s="949"/>
      <c r="BI63" s="950"/>
      <c r="BJ63" s="976" t="s">
        <v>202</v>
      </c>
      <c r="BK63" s="943"/>
      <c r="BL63" s="943"/>
      <c r="BM63" s="943"/>
      <c r="BN63" s="977"/>
      <c r="BO63" s="55"/>
      <c r="BP63" s="55"/>
      <c r="BQ63" s="52">
        <v>57</v>
      </c>
      <c r="BR63" s="72"/>
      <c r="BS63" s="714"/>
      <c r="BT63" s="715"/>
      <c r="BU63" s="715"/>
      <c r="BV63" s="715"/>
      <c r="BW63" s="715"/>
      <c r="BX63" s="715"/>
      <c r="BY63" s="715"/>
      <c r="BZ63" s="715"/>
      <c r="CA63" s="715"/>
      <c r="CB63" s="715"/>
      <c r="CC63" s="715"/>
      <c r="CD63" s="715"/>
      <c r="CE63" s="715"/>
      <c r="CF63" s="715"/>
      <c r="CG63" s="716"/>
      <c r="CH63" s="717"/>
      <c r="CI63" s="718"/>
      <c r="CJ63" s="718"/>
      <c r="CK63" s="718"/>
      <c r="CL63" s="719"/>
      <c r="CM63" s="717"/>
      <c r="CN63" s="718"/>
      <c r="CO63" s="718"/>
      <c r="CP63" s="718"/>
      <c r="CQ63" s="719"/>
      <c r="CR63" s="717"/>
      <c r="CS63" s="718"/>
      <c r="CT63" s="718"/>
      <c r="CU63" s="718"/>
      <c r="CV63" s="719"/>
      <c r="CW63" s="717"/>
      <c r="CX63" s="718"/>
      <c r="CY63" s="718"/>
      <c r="CZ63" s="718"/>
      <c r="DA63" s="719"/>
      <c r="DB63" s="717"/>
      <c r="DC63" s="718"/>
      <c r="DD63" s="718"/>
      <c r="DE63" s="718"/>
      <c r="DF63" s="719"/>
      <c r="DG63" s="717"/>
      <c r="DH63" s="718"/>
      <c r="DI63" s="718"/>
      <c r="DJ63" s="718"/>
      <c r="DK63" s="719"/>
      <c r="DL63" s="717"/>
      <c r="DM63" s="718"/>
      <c r="DN63" s="718"/>
      <c r="DO63" s="718"/>
      <c r="DP63" s="719"/>
      <c r="DQ63" s="717"/>
      <c r="DR63" s="718"/>
      <c r="DS63" s="718"/>
      <c r="DT63" s="718"/>
      <c r="DU63" s="719"/>
      <c r="DV63" s="714"/>
      <c r="DW63" s="715"/>
      <c r="DX63" s="715"/>
      <c r="DY63" s="715"/>
      <c r="DZ63" s="72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4"/>
      <c r="BT64" s="715"/>
      <c r="BU64" s="715"/>
      <c r="BV64" s="715"/>
      <c r="BW64" s="715"/>
      <c r="BX64" s="715"/>
      <c r="BY64" s="715"/>
      <c r="BZ64" s="715"/>
      <c r="CA64" s="715"/>
      <c r="CB64" s="715"/>
      <c r="CC64" s="715"/>
      <c r="CD64" s="715"/>
      <c r="CE64" s="715"/>
      <c r="CF64" s="715"/>
      <c r="CG64" s="716"/>
      <c r="CH64" s="717"/>
      <c r="CI64" s="718"/>
      <c r="CJ64" s="718"/>
      <c r="CK64" s="718"/>
      <c r="CL64" s="719"/>
      <c r="CM64" s="717"/>
      <c r="CN64" s="718"/>
      <c r="CO64" s="718"/>
      <c r="CP64" s="718"/>
      <c r="CQ64" s="719"/>
      <c r="CR64" s="717"/>
      <c r="CS64" s="718"/>
      <c r="CT64" s="718"/>
      <c r="CU64" s="718"/>
      <c r="CV64" s="719"/>
      <c r="CW64" s="717"/>
      <c r="CX64" s="718"/>
      <c r="CY64" s="718"/>
      <c r="CZ64" s="718"/>
      <c r="DA64" s="719"/>
      <c r="DB64" s="717"/>
      <c r="DC64" s="718"/>
      <c r="DD64" s="718"/>
      <c r="DE64" s="718"/>
      <c r="DF64" s="719"/>
      <c r="DG64" s="717"/>
      <c r="DH64" s="718"/>
      <c r="DI64" s="718"/>
      <c r="DJ64" s="718"/>
      <c r="DK64" s="719"/>
      <c r="DL64" s="717"/>
      <c r="DM64" s="718"/>
      <c r="DN64" s="718"/>
      <c r="DO64" s="718"/>
      <c r="DP64" s="719"/>
      <c r="DQ64" s="717"/>
      <c r="DR64" s="718"/>
      <c r="DS64" s="718"/>
      <c r="DT64" s="718"/>
      <c r="DU64" s="719"/>
      <c r="DV64" s="714"/>
      <c r="DW64" s="715"/>
      <c r="DX64" s="715"/>
      <c r="DY64" s="715"/>
      <c r="DZ64" s="720"/>
      <c r="EA64" s="48"/>
    </row>
    <row r="65" spans="1:131" ht="26.25" customHeight="1" x14ac:dyDescent="0.2">
      <c r="A65" s="56" t="s">
        <v>266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4"/>
      <c r="BT65" s="715"/>
      <c r="BU65" s="715"/>
      <c r="BV65" s="715"/>
      <c r="BW65" s="715"/>
      <c r="BX65" s="715"/>
      <c r="BY65" s="715"/>
      <c r="BZ65" s="715"/>
      <c r="CA65" s="715"/>
      <c r="CB65" s="715"/>
      <c r="CC65" s="715"/>
      <c r="CD65" s="715"/>
      <c r="CE65" s="715"/>
      <c r="CF65" s="715"/>
      <c r="CG65" s="716"/>
      <c r="CH65" s="717"/>
      <c r="CI65" s="718"/>
      <c r="CJ65" s="718"/>
      <c r="CK65" s="718"/>
      <c r="CL65" s="719"/>
      <c r="CM65" s="717"/>
      <c r="CN65" s="718"/>
      <c r="CO65" s="718"/>
      <c r="CP65" s="718"/>
      <c r="CQ65" s="719"/>
      <c r="CR65" s="717"/>
      <c r="CS65" s="718"/>
      <c r="CT65" s="718"/>
      <c r="CU65" s="718"/>
      <c r="CV65" s="719"/>
      <c r="CW65" s="717"/>
      <c r="CX65" s="718"/>
      <c r="CY65" s="718"/>
      <c r="CZ65" s="718"/>
      <c r="DA65" s="719"/>
      <c r="DB65" s="717"/>
      <c r="DC65" s="718"/>
      <c r="DD65" s="718"/>
      <c r="DE65" s="718"/>
      <c r="DF65" s="719"/>
      <c r="DG65" s="717"/>
      <c r="DH65" s="718"/>
      <c r="DI65" s="718"/>
      <c r="DJ65" s="718"/>
      <c r="DK65" s="719"/>
      <c r="DL65" s="717"/>
      <c r="DM65" s="718"/>
      <c r="DN65" s="718"/>
      <c r="DO65" s="718"/>
      <c r="DP65" s="719"/>
      <c r="DQ65" s="717"/>
      <c r="DR65" s="718"/>
      <c r="DS65" s="718"/>
      <c r="DT65" s="718"/>
      <c r="DU65" s="719"/>
      <c r="DV65" s="714"/>
      <c r="DW65" s="715"/>
      <c r="DX65" s="715"/>
      <c r="DY65" s="715"/>
      <c r="DZ65" s="720"/>
      <c r="EA65" s="48"/>
    </row>
    <row r="66" spans="1:131" ht="26.25" customHeight="1" x14ac:dyDescent="0.2">
      <c r="A66" s="697" t="s">
        <v>450</v>
      </c>
      <c r="B66" s="698"/>
      <c r="C66" s="698"/>
      <c r="D66" s="698"/>
      <c r="E66" s="698"/>
      <c r="F66" s="698"/>
      <c r="G66" s="698"/>
      <c r="H66" s="698"/>
      <c r="I66" s="698"/>
      <c r="J66" s="698"/>
      <c r="K66" s="698"/>
      <c r="L66" s="698"/>
      <c r="M66" s="698"/>
      <c r="N66" s="698"/>
      <c r="O66" s="698"/>
      <c r="P66" s="699"/>
      <c r="Q66" s="689" t="s">
        <v>456</v>
      </c>
      <c r="R66" s="690"/>
      <c r="S66" s="690"/>
      <c r="T66" s="690"/>
      <c r="U66" s="691"/>
      <c r="V66" s="689" t="s">
        <v>457</v>
      </c>
      <c r="W66" s="690"/>
      <c r="X66" s="690"/>
      <c r="Y66" s="690"/>
      <c r="Z66" s="691"/>
      <c r="AA66" s="689" t="s">
        <v>458</v>
      </c>
      <c r="AB66" s="690"/>
      <c r="AC66" s="690"/>
      <c r="AD66" s="690"/>
      <c r="AE66" s="691"/>
      <c r="AF66" s="709" t="s">
        <v>245</v>
      </c>
      <c r="AG66" s="704"/>
      <c r="AH66" s="704"/>
      <c r="AI66" s="704"/>
      <c r="AJ66" s="710"/>
      <c r="AK66" s="689" t="s">
        <v>391</v>
      </c>
      <c r="AL66" s="698"/>
      <c r="AM66" s="698"/>
      <c r="AN66" s="698"/>
      <c r="AO66" s="699"/>
      <c r="AP66" s="689" t="s">
        <v>360</v>
      </c>
      <c r="AQ66" s="690"/>
      <c r="AR66" s="690"/>
      <c r="AS66" s="690"/>
      <c r="AT66" s="691"/>
      <c r="AU66" s="689" t="s">
        <v>464</v>
      </c>
      <c r="AV66" s="690"/>
      <c r="AW66" s="690"/>
      <c r="AX66" s="690"/>
      <c r="AY66" s="691"/>
      <c r="AZ66" s="689" t="s">
        <v>446</v>
      </c>
      <c r="BA66" s="690"/>
      <c r="BB66" s="690"/>
      <c r="BC66" s="690"/>
      <c r="BD66" s="695"/>
      <c r="BE66" s="55"/>
      <c r="BF66" s="55"/>
      <c r="BG66" s="55"/>
      <c r="BH66" s="55"/>
      <c r="BI66" s="55"/>
      <c r="BJ66" s="55"/>
      <c r="BK66" s="55"/>
      <c r="BL66" s="55"/>
      <c r="BM66" s="55"/>
      <c r="BN66" s="55"/>
      <c r="BO66" s="55"/>
      <c r="BP66" s="55"/>
      <c r="BQ66" s="52">
        <v>60</v>
      </c>
      <c r="BR66" s="73"/>
      <c r="BS66" s="929"/>
      <c r="BT66" s="930"/>
      <c r="BU66" s="930"/>
      <c r="BV66" s="930"/>
      <c r="BW66" s="930"/>
      <c r="BX66" s="930"/>
      <c r="BY66" s="930"/>
      <c r="BZ66" s="930"/>
      <c r="CA66" s="930"/>
      <c r="CB66" s="930"/>
      <c r="CC66" s="930"/>
      <c r="CD66" s="930"/>
      <c r="CE66" s="930"/>
      <c r="CF66" s="930"/>
      <c r="CG66" s="931"/>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5"/>
      <c r="EA66" s="48"/>
    </row>
    <row r="67" spans="1:131" ht="26.25" customHeight="1" x14ac:dyDescent="0.2">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9"/>
      <c r="BT67" s="930"/>
      <c r="BU67" s="930"/>
      <c r="BV67" s="930"/>
      <c r="BW67" s="930"/>
      <c r="BX67" s="930"/>
      <c r="BY67" s="930"/>
      <c r="BZ67" s="930"/>
      <c r="CA67" s="930"/>
      <c r="CB67" s="930"/>
      <c r="CC67" s="930"/>
      <c r="CD67" s="930"/>
      <c r="CE67" s="930"/>
      <c r="CF67" s="930"/>
      <c r="CG67" s="931"/>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5"/>
      <c r="EA67" s="48"/>
    </row>
    <row r="68" spans="1:131" ht="26.25" customHeight="1" x14ac:dyDescent="0.2">
      <c r="A68" s="51">
        <v>1</v>
      </c>
      <c r="B68" s="964" t="s">
        <v>394</v>
      </c>
      <c r="C68" s="965"/>
      <c r="D68" s="965"/>
      <c r="E68" s="965"/>
      <c r="F68" s="965"/>
      <c r="G68" s="965"/>
      <c r="H68" s="965"/>
      <c r="I68" s="965"/>
      <c r="J68" s="965"/>
      <c r="K68" s="965"/>
      <c r="L68" s="965"/>
      <c r="M68" s="965"/>
      <c r="N68" s="965"/>
      <c r="O68" s="965"/>
      <c r="P68" s="966"/>
      <c r="Q68" s="967">
        <v>8593</v>
      </c>
      <c r="R68" s="968"/>
      <c r="S68" s="968"/>
      <c r="T68" s="968"/>
      <c r="U68" s="968"/>
      <c r="V68" s="968">
        <v>7983</v>
      </c>
      <c r="W68" s="968"/>
      <c r="X68" s="968"/>
      <c r="Y68" s="968"/>
      <c r="Z68" s="968"/>
      <c r="AA68" s="968">
        <v>610</v>
      </c>
      <c r="AB68" s="968"/>
      <c r="AC68" s="968"/>
      <c r="AD68" s="968"/>
      <c r="AE68" s="968"/>
      <c r="AF68" s="968">
        <v>610</v>
      </c>
      <c r="AG68" s="968"/>
      <c r="AH68" s="968"/>
      <c r="AI68" s="968"/>
      <c r="AJ68" s="968"/>
      <c r="AK68" s="968">
        <v>58</v>
      </c>
      <c r="AL68" s="968"/>
      <c r="AM68" s="968"/>
      <c r="AN68" s="968"/>
      <c r="AO68" s="968"/>
      <c r="AP68" s="968" t="s">
        <v>534</v>
      </c>
      <c r="AQ68" s="968"/>
      <c r="AR68" s="968"/>
      <c r="AS68" s="968"/>
      <c r="AT68" s="968"/>
      <c r="AU68" s="968" t="s">
        <v>534</v>
      </c>
      <c r="AV68" s="968"/>
      <c r="AW68" s="968"/>
      <c r="AX68" s="968"/>
      <c r="AY68" s="968"/>
      <c r="AZ68" s="969"/>
      <c r="BA68" s="969"/>
      <c r="BB68" s="969"/>
      <c r="BC68" s="969"/>
      <c r="BD68" s="970"/>
      <c r="BE68" s="55"/>
      <c r="BF68" s="55"/>
      <c r="BG68" s="55"/>
      <c r="BH68" s="55"/>
      <c r="BI68" s="55"/>
      <c r="BJ68" s="55"/>
      <c r="BK68" s="55"/>
      <c r="BL68" s="55"/>
      <c r="BM68" s="55"/>
      <c r="BN68" s="55"/>
      <c r="BO68" s="55"/>
      <c r="BP68" s="55"/>
      <c r="BQ68" s="52">
        <v>62</v>
      </c>
      <c r="BR68" s="73"/>
      <c r="BS68" s="929"/>
      <c r="BT68" s="930"/>
      <c r="BU68" s="930"/>
      <c r="BV68" s="930"/>
      <c r="BW68" s="930"/>
      <c r="BX68" s="930"/>
      <c r="BY68" s="930"/>
      <c r="BZ68" s="930"/>
      <c r="CA68" s="930"/>
      <c r="CB68" s="930"/>
      <c r="CC68" s="930"/>
      <c r="CD68" s="930"/>
      <c r="CE68" s="930"/>
      <c r="CF68" s="930"/>
      <c r="CG68" s="931"/>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5"/>
      <c r="EA68" s="48"/>
    </row>
    <row r="69" spans="1:131" ht="26.25" customHeight="1" x14ac:dyDescent="0.2">
      <c r="A69" s="52">
        <v>2</v>
      </c>
      <c r="B69" s="714" t="s">
        <v>526</v>
      </c>
      <c r="C69" s="715"/>
      <c r="D69" s="715"/>
      <c r="E69" s="715"/>
      <c r="F69" s="715"/>
      <c r="G69" s="715"/>
      <c r="H69" s="715"/>
      <c r="I69" s="715"/>
      <c r="J69" s="715"/>
      <c r="K69" s="715"/>
      <c r="L69" s="715"/>
      <c r="M69" s="715"/>
      <c r="N69" s="715"/>
      <c r="O69" s="715"/>
      <c r="P69" s="716"/>
      <c r="Q69" s="958">
        <v>1179</v>
      </c>
      <c r="R69" s="959"/>
      <c r="S69" s="959"/>
      <c r="T69" s="959"/>
      <c r="U69" s="959"/>
      <c r="V69" s="959">
        <v>1166</v>
      </c>
      <c r="W69" s="959"/>
      <c r="X69" s="959"/>
      <c r="Y69" s="959"/>
      <c r="Z69" s="959"/>
      <c r="AA69" s="959">
        <v>13</v>
      </c>
      <c r="AB69" s="959"/>
      <c r="AC69" s="959"/>
      <c r="AD69" s="959"/>
      <c r="AE69" s="959"/>
      <c r="AF69" s="959">
        <v>13</v>
      </c>
      <c r="AG69" s="959"/>
      <c r="AH69" s="959"/>
      <c r="AI69" s="959"/>
      <c r="AJ69" s="959"/>
      <c r="AK69" s="959">
        <v>33</v>
      </c>
      <c r="AL69" s="959"/>
      <c r="AM69" s="959"/>
      <c r="AN69" s="959"/>
      <c r="AO69" s="959"/>
      <c r="AP69" s="959">
        <v>212</v>
      </c>
      <c r="AQ69" s="959"/>
      <c r="AR69" s="959"/>
      <c r="AS69" s="959"/>
      <c r="AT69" s="959"/>
      <c r="AU69" s="959" t="s">
        <v>534</v>
      </c>
      <c r="AV69" s="959"/>
      <c r="AW69" s="959"/>
      <c r="AX69" s="959"/>
      <c r="AY69" s="959"/>
      <c r="AZ69" s="960"/>
      <c r="BA69" s="960"/>
      <c r="BB69" s="960"/>
      <c r="BC69" s="960"/>
      <c r="BD69" s="961"/>
      <c r="BE69" s="55"/>
      <c r="BF69" s="55"/>
      <c r="BG69" s="55"/>
      <c r="BH69" s="55"/>
      <c r="BI69" s="55"/>
      <c r="BJ69" s="55"/>
      <c r="BK69" s="55"/>
      <c r="BL69" s="55"/>
      <c r="BM69" s="55"/>
      <c r="BN69" s="55"/>
      <c r="BO69" s="55"/>
      <c r="BP69" s="55"/>
      <c r="BQ69" s="52">
        <v>63</v>
      </c>
      <c r="BR69" s="73"/>
      <c r="BS69" s="929"/>
      <c r="BT69" s="930"/>
      <c r="BU69" s="930"/>
      <c r="BV69" s="930"/>
      <c r="BW69" s="930"/>
      <c r="BX69" s="930"/>
      <c r="BY69" s="930"/>
      <c r="BZ69" s="930"/>
      <c r="CA69" s="930"/>
      <c r="CB69" s="930"/>
      <c r="CC69" s="930"/>
      <c r="CD69" s="930"/>
      <c r="CE69" s="930"/>
      <c r="CF69" s="930"/>
      <c r="CG69" s="931"/>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5"/>
      <c r="EA69" s="48"/>
    </row>
    <row r="70" spans="1:131" ht="26.25" customHeight="1" x14ac:dyDescent="0.2">
      <c r="A70" s="52">
        <v>3</v>
      </c>
      <c r="B70" s="714" t="s">
        <v>497</v>
      </c>
      <c r="C70" s="715"/>
      <c r="D70" s="715"/>
      <c r="E70" s="715"/>
      <c r="F70" s="715"/>
      <c r="G70" s="715"/>
      <c r="H70" s="715"/>
      <c r="I70" s="715"/>
      <c r="J70" s="715"/>
      <c r="K70" s="715"/>
      <c r="L70" s="715"/>
      <c r="M70" s="715"/>
      <c r="N70" s="715"/>
      <c r="O70" s="715"/>
      <c r="P70" s="716"/>
      <c r="Q70" s="958">
        <v>420</v>
      </c>
      <c r="R70" s="959"/>
      <c r="S70" s="959"/>
      <c r="T70" s="959"/>
      <c r="U70" s="959"/>
      <c r="V70" s="959">
        <v>370</v>
      </c>
      <c r="W70" s="959"/>
      <c r="X70" s="959"/>
      <c r="Y70" s="959"/>
      <c r="Z70" s="959"/>
      <c r="AA70" s="959">
        <v>50</v>
      </c>
      <c r="AB70" s="959"/>
      <c r="AC70" s="959"/>
      <c r="AD70" s="959"/>
      <c r="AE70" s="959"/>
      <c r="AF70" s="959">
        <v>50</v>
      </c>
      <c r="AG70" s="959"/>
      <c r="AH70" s="959"/>
      <c r="AI70" s="959"/>
      <c r="AJ70" s="959"/>
      <c r="AK70" s="959">
        <v>10</v>
      </c>
      <c r="AL70" s="959"/>
      <c r="AM70" s="959"/>
      <c r="AN70" s="959"/>
      <c r="AO70" s="959"/>
      <c r="AP70" s="959" t="s">
        <v>534</v>
      </c>
      <c r="AQ70" s="959"/>
      <c r="AR70" s="959"/>
      <c r="AS70" s="959"/>
      <c r="AT70" s="959"/>
      <c r="AU70" s="959" t="s">
        <v>534</v>
      </c>
      <c r="AV70" s="959"/>
      <c r="AW70" s="959"/>
      <c r="AX70" s="959"/>
      <c r="AY70" s="959"/>
      <c r="AZ70" s="960"/>
      <c r="BA70" s="960"/>
      <c r="BB70" s="960"/>
      <c r="BC70" s="960"/>
      <c r="BD70" s="961"/>
      <c r="BE70" s="55"/>
      <c r="BF70" s="55"/>
      <c r="BG70" s="55"/>
      <c r="BH70" s="55"/>
      <c r="BI70" s="55"/>
      <c r="BJ70" s="55"/>
      <c r="BK70" s="55"/>
      <c r="BL70" s="55"/>
      <c r="BM70" s="55"/>
      <c r="BN70" s="55"/>
      <c r="BO70" s="55"/>
      <c r="BP70" s="55"/>
      <c r="BQ70" s="52">
        <v>64</v>
      </c>
      <c r="BR70" s="73"/>
      <c r="BS70" s="929"/>
      <c r="BT70" s="930"/>
      <c r="BU70" s="930"/>
      <c r="BV70" s="930"/>
      <c r="BW70" s="930"/>
      <c r="BX70" s="930"/>
      <c r="BY70" s="930"/>
      <c r="BZ70" s="930"/>
      <c r="CA70" s="930"/>
      <c r="CB70" s="930"/>
      <c r="CC70" s="930"/>
      <c r="CD70" s="930"/>
      <c r="CE70" s="930"/>
      <c r="CF70" s="930"/>
      <c r="CG70" s="931"/>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5"/>
      <c r="EA70" s="48"/>
    </row>
    <row r="71" spans="1:131" ht="26.25" customHeight="1" x14ac:dyDescent="0.2">
      <c r="A71" s="52">
        <v>4</v>
      </c>
      <c r="B71" s="714" t="s">
        <v>527</v>
      </c>
      <c r="C71" s="715"/>
      <c r="D71" s="715"/>
      <c r="E71" s="715"/>
      <c r="F71" s="715"/>
      <c r="G71" s="715"/>
      <c r="H71" s="715"/>
      <c r="I71" s="715"/>
      <c r="J71" s="715"/>
      <c r="K71" s="715"/>
      <c r="L71" s="715"/>
      <c r="M71" s="715"/>
      <c r="N71" s="715"/>
      <c r="O71" s="715"/>
      <c r="P71" s="716"/>
      <c r="Q71" s="958">
        <v>150</v>
      </c>
      <c r="R71" s="959"/>
      <c r="S71" s="959"/>
      <c r="T71" s="959"/>
      <c r="U71" s="959"/>
      <c r="V71" s="959">
        <v>139</v>
      </c>
      <c r="W71" s="959"/>
      <c r="X71" s="959"/>
      <c r="Y71" s="959"/>
      <c r="Z71" s="959"/>
      <c r="AA71" s="959">
        <v>11</v>
      </c>
      <c r="AB71" s="959"/>
      <c r="AC71" s="959"/>
      <c r="AD71" s="959"/>
      <c r="AE71" s="959"/>
      <c r="AF71" s="959">
        <v>11</v>
      </c>
      <c r="AG71" s="959"/>
      <c r="AH71" s="959"/>
      <c r="AI71" s="959"/>
      <c r="AJ71" s="959"/>
      <c r="AK71" s="959" t="s">
        <v>534</v>
      </c>
      <c r="AL71" s="959"/>
      <c r="AM71" s="959"/>
      <c r="AN71" s="959"/>
      <c r="AO71" s="959"/>
      <c r="AP71" s="959" t="s">
        <v>534</v>
      </c>
      <c r="AQ71" s="959"/>
      <c r="AR71" s="959"/>
      <c r="AS71" s="959"/>
      <c r="AT71" s="959"/>
      <c r="AU71" s="959" t="s">
        <v>534</v>
      </c>
      <c r="AV71" s="959"/>
      <c r="AW71" s="959"/>
      <c r="AX71" s="959"/>
      <c r="AY71" s="959"/>
      <c r="AZ71" s="960"/>
      <c r="BA71" s="960"/>
      <c r="BB71" s="960"/>
      <c r="BC71" s="960"/>
      <c r="BD71" s="961"/>
      <c r="BE71" s="55"/>
      <c r="BF71" s="55"/>
      <c r="BG71" s="55"/>
      <c r="BH71" s="55"/>
      <c r="BI71" s="55"/>
      <c r="BJ71" s="55"/>
      <c r="BK71" s="55"/>
      <c r="BL71" s="55"/>
      <c r="BM71" s="55"/>
      <c r="BN71" s="55"/>
      <c r="BO71" s="55"/>
      <c r="BP71" s="55"/>
      <c r="BQ71" s="52">
        <v>65</v>
      </c>
      <c r="BR71" s="73"/>
      <c r="BS71" s="929"/>
      <c r="BT71" s="930"/>
      <c r="BU71" s="930"/>
      <c r="BV71" s="930"/>
      <c r="BW71" s="930"/>
      <c r="BX71" s="930"/>
      <c r="BY71" s="930"/>
      <c r="BZ71" s="930"/>
      <c r="CA71" s="930"/>
      <c r="CB71" s="930"/>
      <c r="CC71" s="930"/>
      <c r="CD71" s="930"/>
      <c r="CE71" s="930"/>
      <c r="CF71" s="930"/>
      <c r="CG71" s="931"/>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5"/>
      <c r="EA71" s="48"/>
    </row>
    <row r="72" spans="1:131" ht="26.25" customHeight="1" x14ac:dyDescent="0.2">
      <c r="A72" s="52">
        <v>5</v>
      </c>
      <c r="B72" s="714" t="s">
        <v>528</v>
      </c>
      <c r="C72" s="715"/>
      <c r="D72" s="715"/>
      <c r="E72" s="715"/>
      <c r="F72" s="715"/>
      <c r="G72" s="715"/>
      <c r="H72" s="715"/>
      <c r="I72" s="715"/>
      <c r="J72" s="715"/>
      <c r="K72" s="715"/>
      <c r="L72" s="715"/>
      <c r="M72" s="715"/>
      <c r="N72" s="715"/>
      <c r="O72" s="715"/>
      <c r="P72" s="716"/>
      <c r="Q72" s="958">
        <v>110</v>
      </c>
      <c r="R72" s="959"/>
      <c r="S72" s="959"/>
      <c r="T72" s="959"/>
      <c r="U72" s="959"/>
      <c r="V72" s="959">
        <v>93</v>
      </c>
      <c r="W72" s="959"/>
      <c r="X72" s="959"/>
      <c r="Y72" s="959"/>
      <c r="Z72" s="959"/>
      <c r="AA72" s="959">
        <v>17</v>
      </c>
      <c r="AB72" s="959"/>
      <c r="AC72" s="959"/>
      <c r="AD72" s="959"/>
      <c r="AE72" s="959"/>
      <c r="AF72" s="959">
        <v>17</v>
      </c>
      <c r="AG72" s="959"/>
      <c r="AH72" s="959"/>
      <c r="AI72" s="959"/>
      <c r="AJ72" s="959"/>
      <c r="AK72" s="959">
        <v>5</v>
      </c>
      <c r="AL72" s="959"/>
      <c r="AM72" s="959"/>
      <c r="AN72" s="959"/>
      <c r="AO72" s="959"/>
      <c r="AP72" s="959" t="s">
        <v>534</v>
      </c>
      <c r="AQ72" s="959"/>
      <c r="AR72" s="959"/>
      <c r="AS72" s="959"/>
      <c r="AT72" s="959"/>
      <c r="AU72" s="959" t="s">
        <v>534</v>
      </c>
      <c r="AV72" s="959"/>
      <c r="AW72" s="959"/>
      <c r="AX72" s="959"/>
      <c r="AY72" s="959"/>
      <c r="AZ72" s="960"/>
      <c r="BA72" s="960"/>
      <c r="BB72" s="960"/>
      <c r="BC72" s="960"/>
      <c r="BD72" s="961"/>
      <c r="BE72" s="55"/>
      <c r="BF72" s="55"/>
      <c r="BG72" s="55"/>
      <c r="BH72" s="55"/>
      <c r="BI72" s="55"/>
      <c r="BJ72" s="55"/>
      <c r="BK72" s="55"/>
      <c r="BL72" s="55"/>
      <c r="BM72" s="55"/>
      <c r="BN72" s="55"/>
      <c r="BO72" s="55"/>
      <c r="BP72" s="55"/>
      <c r="BQ72" s="52">
        <v>66</v>
      </c>
      <c r="BR72" s="73"/>
      <c r="BS72" s="929"/>
      <c r="BT72" s="930"/>
      <c r="BU72" s="930"/>
      <c r="BV72" s="930"/>
      <c r="BW72" s="930"/>
      <c r="BX72" s="930"/>
      <c r="BY72" s="930"/>
      <c r="BZ72" s="930"/>
      <c r="CA72" s="930"/>
      <c r="CB72" s="930"/>
      <c r="CC72" s="930"/>
      <c r="CD72" s="930"/>
      <c r="CE72" s="930"/>
      <c r="CF72" s="930"/>
      <c r="CG72" s="931"/>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5"/>
      <c r="EA72" s="48"/>
    </row>
    <row r="73" spans="1:131" ht="26.25" customHeight="1" x14ac:dyDescent="0.2">
      <c r="A73" s="52">
        <v>6</v>
      </c>
      <c r="B73" s="714" t="s">
        <v>92</v>
      </c>
      <c r="C73" s="715"/>
      <c r="D73" s="715"/>
      <c r="E73" s="715"/>
      <c r="F73" s="715"/>
      <c r="G73" s="715"/>
      <c r="H73" s="715"/>
      <c r="I73" s="715"/>
      <c r="J73" s="715"/>
      <c r="K73" s="715"/>
      <c r="L73" s="715"/>
      <c r="M73" s="715"/>
      <c r="N73" s="715"/>
      <c r="O73" s="715"/>
      <c r="P73" s="716"/>
      <c r="Q73" s="958">
        <v>293727</v>
      </c>
      <c r="R73" s="959"/>
      <c r="S73" s="959"/>
      <c r="T73" s="959"/>
      <c r="U73" s="959"/>
      <c r="V73" s="959">
        <v>290111</v>
      </c>
      <c r="W73" s="959"/>
      <c r="X73" s="959"/>
      <c r="Y73" s="959"/>
      <c r="Z73" s="959"/>
      <c r="AA73" s="959">
        <v>3616</v>
      </c>
      <c r="AB73" s="959"/>
      <c r="AC73" s="959"/>
      <c r="AD73" s="959"/>
      <c r="AE73" s="959"/>
      <c r="AF73" s="959">
        <v>3616</v>
      </c>
      <c r="AG73" s="959"/>
      <c r="AH73" s="959"/>
      <c r="AI73" s="959"/>
      <c r="AJ73" s="959"/>
      <c r="AK73" s="959">
        <v>27</v>
      </c>
      <c r="AL73" s="959"/>
      <c r="AM73" s="959"/>
      <c r="AN73" s="959"/>
      <c r="AO73" s="959"/>
      <c r="AP73" s="959" t="s">
        <v>534</v>
      </c>
      <c r="AQ73" s="959"/>
      <c r="AR73" s="959"/>
      <c r="AS73" s="959"/>
      <c r="AT73" s="959"/>
      <c r="AU73" s="959" t="s">
        <v>534</v>
      </c>
      <c r="AV73" s="959"/>
      <c r="AW73" s="959"/>
      <c r="AX73" s="959"/>
      <c r="AY73" s="959"/>
      <c r="AZ73" s="960"/>
      <c r="BA73" s="960"/>
      <c r="BB73" s="960"/>
      <c r="BC73" s="960"/>
      <c r="BD73" s="961"/>
      <c r="BE73" s="55"/>
      <c r="BF73" s="55"/>
      <c r="BG73" s="55"/>
      <c r="BH73" s="55"/>
      <c r="BI73" s="55"/>
      <c r="BJ73" s="55"/>
      <c r="BK73" s="55"/>
      <c r="BL73" s="55"/>
      <c r="BM73" s="55"/>
      <c r="BN73" s="55"/>
      <c r="BO73" s="55"/>
      <c r="BP73" s="55"/>
      <c r="BQ73" s="52">
        <v>67</v>
      </c>
      <c r="BR73" s="73"/>
      <c r="BS73" s="929"/>
      <c r="BT73" s="930"/>
      <c r="BU73" s="930"/>
      <c r="BV73" s="930"/>
      <c r="BW73" s="930"/>
      <c r="BX73" s="930"/>
      <c r="BY73" s="930"/>
      <c r="BZ73" s="930"/>
      <c r="CA73" s="930"/>
      <c r="CB73" s="930"/>
      <c r="CC73" s="930"/>
      <c r="CD73" s="930"/>
      <c r="CE73" s="930"/>
      <c r="CF73" s="930"/>
      <c r="CG73" s="931"/>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5"/>
      <c r="EA73" s="48"/>
    </row>
    <row r="74" spans="1:131" ht="26.25" customHeight="1" x14ac:dyDescent="0.2">
      <c r="A74" s="52">
        <v>7</v>
      </c>
      <c r="B74" s="714"/>
      <c r="C74" s="715"/>
      <c r="D74" s="715"/>
      <c r="E74" s="715"/>
      <c r="F74" s="715"/>
      <c r="G74" s="715"/>
      <c r="H74" s="715"/>
      <c r="I74" s="715"/>
      <c r="J74" s="715"/>
      <c r="K74" s="715"/>
      <c r="L74" s="715"/>
      <c r="M74" s="715"/>
      <c r="N74" s="715"/>
      <c r="O74" s="715"/>
      <c r="P74" s="716"/>
      <c r="Q74" s="958"/>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55"/>
      <c r="BF74" s="55"/>
      <c r="BG74" s="55"/>
      <c r="BH74" s="55"/>
      <c r="BI74" s="55"/>
      <c r="BJ74" s="55"/>
      <c r="BK74" s="55"/>
      <c r="BL74" s="55"/>
      <c r="BM74" s="55"/>
      <c r="BN74" s="55"/>
      <c r="BO74" s="55"/>
      <c r="BP74" s="55"/>
      <c r="BQ74" s="52">
        <v>68</v>
      </c>
      <c r="BR74" s="73"/>
      <c r="BS74" s="929"/>
      <c r="BT74" s="930"/>
      <c r="BU74" s="930"/>
      <c r="BV74" s="930"/>
      <c r="BW74" s="930"/>
      <c r="BX74" s="930"/>
      <c r="BY74" s="930"/>
      <c r="BZ74" s="930"/>
      <c r="CA74" s="930"/>
      <c r="CB74" s="930"/>
      <c r="CC74" s="930"/>
      <c r="CD74" s="930"/>
      <c r="CE74" s="930"/>
      <c r="CF74" s="930"/>
      <c r="CG74" s="931"/>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5"/>
      <c r="EA74" s="48"/>
    </row>
    <row r="75" spans="1:131" ht="26.25" customHeight="1" x14ac:dyDescent="0.2">
      <c r="A75" s="52">
        <v>8</v>
      </c>
      <c r="B75" s="714"/>
      <c r="C75" s="715"/>
      <c r="D75" s="715"/>
      <c r="E75" s="715"/>
      <c r="F75" s="715"/>
      <c r="G75" s="715"/>
      <c r="H75" s="715"/>
      <c r="I75" s="715"/>
      <c r="J75" s="715"/>
      <c r="K75" s="715"/>
      <c r="L75" s="715"/>
      <c r="M75" s="715"/>
      <c r="N75" s="715"/>
      <c r="O75" s="715"/>
      <c r="P75" s="716"/>
      <c r="Q75" s="717"/>
      <c r="R75" s="718"/>
      <c r="S75" s="718"/>
      <c r="T75" s="718"/>
      <c r="U75" s="962"/>
      <c r="V75" s="963"/>
      <c r="W75" s="718"/>
      <c r="X75" s="718"/>
      <c r="Y75" s="718"/>
      <c r="Z75" s="962"/>
      <c r="AA75" s="963"/>
      <c r="AB75" s="718"/>
      <c r="AC75" s="718"/>
      <c r="AD75" s="718"/>
      <c r="AE75" s="962"/>
      <c r="AF75" s="963"/>
      <c r="AG75" s="718"/>
      <c r="AH75" s="718"/>
      <c r="AI75" s="718"/>
      <c r="AJ75" s="962"/>
      <c r="AK75" s="963"/>
      <c r="AL75" s="718"/>
      <c r="AM75" s="718"/>
      <c r="AN75" s="718"/>
      <c r="AO75" s="962"/>
      <c r="AP75" s="963"/>
      <c r="AQ75" s="718"/>
      <c r="AR75" s="718"/>
      <c r="AS75" s="718"/>
      <c r="AT75" s="962"/>
      <c r="AU75" s="963"/>
      <c r="AV75" s="718"/>
      <c r="AW75" s="718"/>
      <c r="AX75" s="718"/>
      <c r="AY75" s="962"/>
      <c r="AZ75" s="960"/>
      <c r="BA75" s="960"/>
      <c r="BB75" s="960"/>
      <c r="BC75" s="960"/>
      <c r="BD75" s="961"/>
      <c r="BE75" s="55"/>
      <c r="BF75" s="55"/>
      <c r="BG75" s="55"/>
      <c r="BH75" s="55"/>
      <c r="BI75" s="55"/>
      <c r="BJ75" s="55"/>
      <c r="BK75" s="55"/>
      <c r="BL75" s="55"/>
      <c r="BM75" s="55"/>
      <c r="BN75" s="55"/>
      <c r="BO75" s="55"/>
      <c r="BP75" s="55"/>
      <c r="BQ75" s="52">
        <v>69</v>
      </c>
      <c r="BR75" s="73"/>
      <c r="BS75" s="929"/>
      <c r="BT75" s="930"/>
      <c r="BU75" s="930"/>
      <c r="BV75" s="930"/>
      <c r="BW75" s="930"/>
      <c r="BX75" s="930"/>
      <c r="BY75" s="930"/>
      <c r="BZ75" s="930"/>
      <c r="CA75" s="930"/>
      <c r="CB75" s="930"/>
      <c r="CC75" s="930"/>
      <c r="CD75" s="930"/>
      <c r="CE75" s="930"/>
      <c r="CF75" s="930"/>
      <c r="CG75" s="931"/>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5"/>
      <c r="EA75" s="48"/>
    </row>
    <row r="76" spans="1:131" ht="26.25" customHeight="1" x14ac:dyDescent="0.2">
      <c r="A76" s="52">
        <v>9</v>
      </c>
      <c r="B76" s="714"/>
      <c r="C76" s="715"/>
      <c r="D76" s="715"/>
      <c r="E76" s="715"/>
      <c r="F76" s="715"/>
      <c r="G76" s="715"/>
      <c r="H76" s="715"/>
      <c r="I76" s="715"/>
      <c r="J76" s="715"/>
      <c r="K76" s="715"/>
      <c r="L76" s="715"/>
      <c r="M76" s="715"/>
      <c r="N76" s="715"/>
      <c r="O76" s="715"/>
      <c r="P76" s="716"/>
      <c r="Q76" s="717"/>
      <c r="R76" s="718"/>
      <c r="S76" s="718"/>
      <c r="T76" s="718"/>
      <c r="U76" s="962"/>
      <c r="V76" s="963"/>
      <c r="W76" s="718"/>
      <c r="X76" s="718"/>
      <c r="Y76" s="718"/>
      <c r="Z76" s="962"/>
      <c r="AA76" s="963"/>
      <c r="AB76" s="718"/>
      <c r="AC76" s="718"/>
      <c r="AD76" s="718"/>
      <c r="AE76" s="962"/>
      <c r="AF76" s="963"/>
      <c r="AG76" s="718"/>
      <c r="AH76" s="718"/>
      <c r="AI76" s="718"/>
      <c r="AJ76" s="962"/>
      <c r="AK76" s="963"/>
      <c r="AL76" s="718"/>
      <c r="AM76" s="718"/>
      <c r="AN76" s="718"/>
      <c r="AO76" s="962"/>
      <c r="AP76" s="963"/>
      <c r="AQ76" s="718"/>
      <c r="AR76" s="718"/>
      <c r="AS76" s="718"/>
      <c r="AT76" s="962"/>
      <c r="AU76" s="963"/>
      <c r="AV76" s="718"/>
      <c r="AW76" s="718"/>
      <c r="AX76" s="718"/>
      <c r="AY76" s="962"/>
      <c r="AZ76" s="960"/>
      <c r="BA76" s="960"/>
      <c r="BB76" s="960"/>
      <c r="BC76" s="960"/>
      <c r="BD76" s="961"/>
      <c r="BE76" s="55"/>
      <c r="BF76" s="55"/>
      <c r="BG76" s="55"/>
      <c r="BH76" s="55"/>
      <c r="BI76" s="55"/>
      <c r="BJ76" s="55"/>
      <c r="BK76" s="55"/>
      <c r="BL76" s="55"/>
      <c r="BM76" s="55"/>
      <c r="BN76" s="55"/>
      <c r="BO76" s="55"/>
      <c r="BP76" s="55"/>
      <c r="BQ76" s="52">
        <v>70</v>
      </c>
      <c r="BR76" s="73"/>
      <c r="BS76" s="929"/>
      <c r="BT76" s="930"/>
      <c r="BU76" s="930"/>
      <c r="BV76" s="930"/>
      <c r="BW76" s="930"/>
      <c r="BX76" s="930"/>
      <c r="BY76" s="930"/>
      <c r="BZ76" s="930"/>
      <c r="CA76" s="930"/>
      <c r="CB76" s="930"/>
      <c r="CC76" s="930"/>
      <c r="CD76" s="930"/>
      <c r="CE76" s="930"/>
      <c r="CF76" s="930"/>
      <c r="CG76" s="931"/>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5"/>
      <c r="EA76" s="48"/>
    </row>
    <row r="77" spans="1:131" ht="26.25" customHeight="1" x14ac:dyDescent="0.2">
      <c r="A77" s="52">
        <v>10</v>
      </c>
      <c r="B77" s="714"/>
      <c r="C77" s="715"/>
      <c r="D77" s="715"/>
      <c r="E77" s="715"/>
      <c r="F77" s="715"/>
      <c r="G77" s="715"/>
      <c r="H77" s="715"/>
      <c r="I77" s="715"/>
      <c r="J77" s="715"/>
      <c r="K77" s="715"/>
      <c r="L77" s="715"/>
      <c r="M77" s="715"/>
      <c r="N77" s="715"/>
      <c r="O77" s="715"/>
      <c r="P77" s="716"/>
      <c r="Q77" s="717"/>
      <c r="R77" s="718"/>
      <c r="S77" s="718"/>
      <c r="T77" s="718"/>
      <c r="U77" s="962"/>
      <c r="V77" s="963"/>
      <c r="W77" s="718"/>
      <c r="X77" s="718"/>
      <c r="Y77" s="718"/>
      <c r="Z77" s="962"/>
      <c r="AA77" s="963"/>
      <c r="AB77" s="718"/>
      <c r="AC77" s="718"/>
      <c r="AD77" s="718"/>
      <c r="AE77" s="962"/>
      <c r="AF77" s="963"/>
      <c r="AG77" s="718"/>
      <c r="AH77" s="718"/>
      <c r="AI77" s="718"/>
      <c r="AJ77" s="962"/>
      <c r="AK77" s="963"/>
      <c r="AL77" s="718"/>
      <c r="AM77" s="718"/>
      <c r="AN77" s="718"/>
      <c r="AO77" s="962"/>
      <c r="AP77" s="963"/>
      <c r="AQ77" s="718"/>
      <c r="AR77" s="718"/>
      <c r="AS77" s="718"/>
      <c r="AT77" s="962"/>
      <c r="AU77" s="963"/>
      <c r="AV77" s="718"/>
      <c r="AW77" s="718"/>
      <c r="AX77" s="718"/>
      <c r="AY77" s="962"/>
      <c r="AZ77" s="960"/>
      <c r="BA77" s="960"/>
      <c r="BB77" s="960"/>
      <c r="BC77" s="960"/>
      <c r="BD77" s="961"/>
      <c r="BE77" s="55"/>
      <c r="BF77" s="55"/>
      <c r="BG77" s="55"/>
      <c r="BH77" s="55"/>
      <c r="BI77" s="55"/>
      <c r="BJ77" s="55"/>
      <c r="BK77" s="55"/>
      <c r="BL77" s="55"/>
      <c r="BM77" s="55"/>
      <c r="BN77" s="55"/>
      <c r="BO77" s="55"/>
      <c r="BP77" s="55"/>
      <c r="BQ77" s="52">
        <v>71</v>
      </c>
      <c r="BR77" s="73"/>
      <c r="BS77" s="929"/>
      <c r="BT77" s="930"/>
      <c r="BU77" s="930"/>
      <c r="BV77" s="930"/>
      <c r="BW77" s="930"/>
      <c r="BX77" s="930"/>
      <c r="BY77" s="930"/>
      <c r="BZ77" s="930"/>
      <c r="CA77" s="930"/>
      <c r="CB77" s="930"/>
      <c r="CC77" s="930"/>
      <c r="CD77" s="930"/>
      <c r="CE77" s="930"/>
      <c r="CF77" s="930"/>
      <c r="CG77" s="931"/>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5"/>
      <c r="EA77" s="48"/>
    </row>
    <row r="78" spans="1:131" ht="26.25" customHeight="1" x14ac:dyDescent="0.2">
      <c r="A78" s="52">
        <v>11</v>
      </c>
      <c r="B78" s="714"/>
      <c r="C78" s="715"/>
      <c r="D78" s="715"/>
      <c r="E78" s="715"/>
      <c r="F78" s="715"/>
      <c r="G78" s="715"/>
      <c r="H78" s="715"/>
      <c r="I78" s="715"/>
      <c r="J78" s="715"/>
      <c r="K78" s="715"/>
      <c r="L78" s="715"/>
      <c r="M78" s="715"/>
      <c r="N78" s="715"/>
      <c r="O78" s="715"/>
      <c r="P78" s="716"/>
      <c r="Q78" s="958"/>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55"/>
      <c r="BF78" s="55"/>
      <c r="BG78" s="55"/>
      <c r="BH78" s="55"/>
      <c r="BI78" s="55"/>
      <c r="BJ78" s="48"/>
      <c r="BK78" s="48"/>
      <c r="BL78" s="48"/>
      <c r="BM78" s="48"/>
      <c r="BN78" s="48"/>
      <c r="BO78" s="55"/>
      <c r="BP78" s="55"/>
      <c r="BQ78" s="52">
        <v>72</v>
      </c>
      <c r="BR78" s="73"/>
      <c r="BS78" s="929"/>
      <c r="BT78" s="930"/>
      <c r="BU78" s="930"/>
      <c r="BV78" s="930"/>
      <c r="BW78" s="930"/>
      <c r="BX78" s="930"/>
      <c r="BY78" s="930"/>
      <c r="BZ78" s="930"/>
      <c r="CA78" s="930"/>
      <c r="CB78" s="930"/>
      <c r="CC78" s="930"/>
      <c r="CD78" s="930"/>
      <c r="CE78" s="930"/>
      <c r="CF78" s="930"/>
      <c r="CG78" s="931"/>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5"/>
      <c r="EA78" s="48"/>
    </row>
    <row r="79" spans="1:131" ht="26.25" customHeight="1" x14ac:dyDescent="0.2">
      <c r="A79" s="52">
        <v>12</v>
      </c>
      <c r="B79" s="714"/>
      <c r="C79" s="715"/>
      <c r="D79" s="715"/>
      <c r="E79" s="715"/>
      <c r="F79" s="715"/>
      <c r="G79" s="715"/>
      <c r="H79" s="715"/>
      <c r="I79" s="715"/>
      <c r="J79" s="715"/>
      <c r="K79" s="715"/>
      <c r="L79" s="715"/>
      <c r="M79" s="715"/>
      <c r="N79" s="715"/>
      <c r="O79" s="715"/>
      <c r="P79" s="716"/>
      <c r="Q79" s="958"/>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55"/>
      <c r="BF79" s="55"/>
      <c r="BG79" s="55"/>
      <c r="BH79" s="55"/>
      <c r="BI79" s="55"/>
      <c r="BJ79" s="48"/>
      <c r="BK79" s="48"/>
      <c r="BL79" s="48"/>
      <c r="BM79" s="48"/>
      <c r="BN79" s="48"/>
      <c r="BO79" s="55"/>
      <c r="BP79" s="55"/>
      <c r="BQ79" s="52">
        <v>73</v>
      </c>
      <c r="BR79" s="73"/>
      <c r="BS79" s="929"/>
      <c r="BT79" s="930"/>
      <c r="BU79" s="930"/>
      <c r="BV79" s="930"/>
      <c r="BW79" s="930"/>
      <c r="BX79" s="930"/>
      <c r="BY79" s="930"/>
      <c r="BZ79" s="930"/>
      <c r="CA79" s="930"/>
      <c r="CB79" s="930"/>
      <c r="CC79" s="930"/>
      <c r="CD79" s="930"/>
      <c r="CE79" s="930"/>
      <c r="CF79" s="930"/>
      <c r="CG79" s="931"/>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5"/>
      <c r="EA79" s="48"/>
    </row>
    <row r="80" spans="1:131" ht="26.25" customHeight="1" x14ac:dyDescent="0.2">
      <c r="A80" s="52">
        <v>13</v>
      </c>
      <c r="B80" s="714"/>
      <c r="C80" s="715"/>
      <c r="D80" s="715"/>
      <c r="E80" s="715"/>
      <c r="F80" s="715"/>
      <c r="G80" s="715"/>
      <c r="H80" s="715"/>
      <c r="I80" s="715"/>
      <c r="J80" s="715"/>
      <c r="K80" s="715"/>
      <c r="L80" s="715"/>
      <c r="M80" s="715"/>
      <c r="N80" s="715"/>
      <c r="O80" s="715"/>
      <c r="P80" s="716"/>
      <c r="Q80" s="958"/>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55"/>
      <c r="BF80" s="55"/>
      <c r="BG80" s="55"/>
      <c r="BH80" s="55"/>
      <c r="BI80" s="55"/>
      <c r="BJ80" s="55"/>
      <c r="BK80" s="55"/>
      <c r="BL80" s="55"/>
      <c r="BM80" s="55"/>
      <c r="BN80" s="55"/>
      <c r="BO80" s="55"/>
      <c r="BP80" s="55"/>
      <c r="BQ80" s="52">
        <v>74</v>
      </c>
      <c r="BR80" s="73"/>
      <c r="BS80" s="929"/>
      <c r="BT80" s="930"/>
      <c r="BU80" s="930"/>
      <c r="BV80" s="930"/>
      <c r="BW80" s="930"/>
      <c r="BX80" s="930"/>
      <c r="BY80" s="930"/>
      <c r="BZ80" s="930"/>
      <c r="CA80" s="930"/>
      <c r="CB80" s="930"/>
      <c r="CC80" s="930"/>
      <c r="CD80" s="930"/>
      <c r="CE80" s="930"/>
      <c r="CF80" s="930"/>
      <c r="CG80" s="931"/>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5"/>
      <c r="EA80" s="48"/>
    </row>
    <row r="81" spans="1:131" ht="26.25" customHeight="1" x14ac:dyDescent="0.2">
      <c r="A81" s="52">
        <v>14</v>
      </c>
      <c r="B81" s="714"/>
      <c r="C81" s="715"/>
      <c r="D81" s="715"/>
      <c r="E81" s="715"/>
      <c r="F81" s="715"/>
      <c r="G81" s="715"/>
      <c r="H81" s="715"/>
      <c r="I81" s="715"/>
      <c r="J81" s="715"/>
      <c r="K81" s="715"/>
      <c r="L81" s="715"/>
      <c r="M81" s="715"/>
      <c r="N81" s="715"/>
      <c r="O81" s="715"/>
      <c r="P81" s="716"/>
      <c r="Q81" s="958"/>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55"/>
      <c r="BF81" s="55"/>
      <c r="BG81" s="55"/>
      <c r="BH81" s="55"/>
      <c r="BI81" s="55"/>
      <c r="BJ81" s="55"/>
      <c r="BK81" s="55"/>
      <c r="BL81" s="55"/>
      <c r="BM81" s="55"/>
      <c r="BN81" s="55"/>
      <c r="BO81" s="55"/>
      <c r="BP81" s="55"/>
      <c r="BQ81" s="52">
        <v>75</v>
      </c>
      <c r="BR81" s="73"/>
      <c r="BS81" s="929"/>
      <c r="BT81" s="930"/>
      <c r="BU81" s="930"/>
      <c r="BV81" s="930"/>
      <c r="BW81" s="930"/>
      <c r="BX81" s="930"/>
      <c r="BY81" s="930"/>
      <c r="BZ81" s="930"/>
      <c r="CA81" s="930"/>
      <c r="CB81" s="930"/>
      <c r="CC81" s="930"/>
      <c r="CD81" s="930"/>
      <c r="CE81" s="930"/>
      <c r="CF81" s="930"/>
      <c r="CG81" s="931"/>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5"/>
      <c r="EA81" s="48"/>
    </row>
    <row r="82" spans="1:131" ht="26.25" customHeight="1" x14ac:dyDescent="0.2">
      <c r="A82" s="52">
        <v>15</v>
      </c>
      <c r="B82" s="714"/>
      <c r="C82" s="715"/>
      <c r="D82" s="715"/>
      <c r="E82" s="715"/>
      <c r="F82" s="715"/>
      <c r="G82" s="715"/>
      <c r="H82" s="715"/>
      <c r="I82" s="715"/>
      <c r="J82" s="715"/>
      <c r="K82" s="715"/>
      <c r="L82" s="715"/>
      <c r="M82" s="715"/>
      <c r="N82" s="715"/>
      <c r="O82" s="715"/>
      <c r="P82" s="716"/>
      <c r="Q82" s="958"/>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55"/>
      <c r="BF82" s="55"/>
      <c r="BG82" s="55"/>
      <c r="BH82" s="55"/>
      <c r="BI82" s="55"/>
      <c r="BJ82" s="55"/>
      <c r="BK82" s="55"/>
      <c r="BL82" s="55"/>
      <c r="BM82" s="55"/>
      <c r="BN82" s="55"/>
      <c r="BO82" s="55"/>
      <c r="BP82" s="55"/>
      <c r="BQ82" s="52">
        <v>76</v>
      </c>
      <c r="BR82" s="73"/>
      <c r="BS82" s="929"/>
      <c r="BT82" s="930"/>
      <c r="BU82" s="930"/>
      <c r="BV82" s="930"/>
      <c r="BW82" s="930"/>
      <c r="BX82" s="930"/>
      <c r="BY82" s="930"/>
      <c r="BZ82" s="930"/>
      <c r="CA82" s="930"/>
      <c r="CB82" s="930"/>
      <c r="CC82" s="930"/>
      <c r="CD82" s="930"/>
      <c r="CE82" s="930"/>
      <c r="CF82" s="930"/>
      <c r="CG82" s="931"/>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5"/>
      <c r="EA82" s="48"/>
    </row>
    <row r="83" spans="1:131" ht="26.25" customHeight="1" x14ac:dyDescent="0.2">
      <c r="A83" s="52">
        <v>16</v>
      </c>
      <c r="B83" s="714"/>
      <c r="C83" s="715"/>
      <c r="D83" s="715"/>
      <c r="E83" s="715"/>
      <c r="F83" s="715"/>
      <c r="G83" s="715"/>
      <c r="H83" s="715"/>
      <c r="I83" s="715"/>
      <c r="J83" s="715"/>
      <c r="K83" s="715"/>
      <c r="L83" s="715"/>
      <c r="M83" s="715"/>
      <c r="N83" s="715"/>
      <c r="O83" s="715"/>
      <c r="P83" s="716"/>
      <c r="Q83" s="958"/>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55"/>
      <c r="BF83" s="55"/>
      <c r="BG83" s="55"/>
      <c r="BH83" s="55"/>
      <c r="BI83" s="55"/>
      <c r="BJ83" s="55"/>
      <c r="BK83" s="55"/>
      <c r="BL83" s="55"/>
      <c r="BM83" s="55"/>
      <c r="BN83" s="55"/>
      <c r="BO83" s="55"/>
      <c r="BP83" s="55"/>
      <c r="BQ83" s="52">
        <v>77</v>
      </c>
      <c r="BR83" s="73"/>
      <c r="BS83" s="929"/>
      <c r="BT83" s="930"/>
      <c r="BU83" s="930"/>
      <c r="BV83" s="930"/>
      <c r="BW83" s="930"/>
      <c r="BX83" s="930"/>
      <c r="BY83" s="930"/>
      <c r="BZ83" s="930"/>
      <c r="CA83" s="930"/>
      <c r="CB83" s="930"/>
      <c r="CC83" s="930"/>
      <c r="CD83" s="930"/>
      <c r="CE83" s="930"/>
      <c r="CF83" s="930"/>
      <c r="CG83" s="931"/>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5"/>
      <c r="EA83" s="48"/>
    </row>
    <row r="84" spans="1:131" ht="26.25" customHeight="1" x14ac:dyDescent="0.2">
      <c r="A84" s="52">
        <v>17</v>
      </c>
      <c r="B84" s="714"/>
      <c r="C84" s="715"/>
      <c r="D84" s="715"/>
      <c r="E84" s="715"/>
      <c r="F84" s="715"/>
      <c r="G84" s="715"/>
      <c r="H84" s="715"/>
      <c r="I84" s="715"/>
      <c r="J84" s="715"/>
      <c r="K84" s="715"/>
      <c r="L84" s="715"/>
      <c r="M84" s="715"/>
      <c r="N84" s="715"/>
      <c r="O84" s="715"/>
      <c r="P84" s="716"/>
      <c r="Q84" s="958"/>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55"/>
      <c r="BF84" s="55"/>
      <c r="BG84" s="55"/>
      <c r="BH84" s="55"/>
      <c r="BI84" s="55"/>
      <c r="BJ84" s="55"/>
      <c r="BK84" s="55"/>
      <c r="BL84" s="55"/>
      <c r="BM84" s="55"/>
      <c r="BN84" s="55"/>
      <c r="BO84" s="55"/>
      <c r="BP84" s="55"/>
      <c r="BQ84" s="52">
        <v>78</v>
      </c>
      <c r="BR84" s="73"/>
      <c r="BS84" s="929"/>
      <c r="BT84" s="930"/>
      <c r="BU84" s="930"/>
      <c r="BV84" s="930"/>
      <c r="BW84" s="930"/>
      <c r="BX84" s="930"/>
      <c r="BY84" s="930"/>
      <c r="BZ84" s="930"/>
      <c r="CA84" s="930"/>
      <c r="CB84" s="930"/>
      <c r="CC84" s="930"/>
      <c r="CD84" s="930"/>
      <c r="CE84" s="930"/>
      <c r="CF84" s="930"/>
      <c r="CG84" s="931"/>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5"/>
      <c r="EA84" s="48"/>
    </row>
    <row r="85" spans="1:131" ht="26.25" customHeight="1" x14ac:dyDescent="0.2">
      <c r="A85" s="52">
        <v>18</v>
      </c>
      <c r="B85" s="714"/>
      <c r="C85" s="715"/>
      <c r="D85" s="715"/>
      <c r="E85" s="715"/>
      <c r="F85" s="715"/>
      <c r="G85" s="715"/>
      <c r="H85" s="715"/>
      <c r="I85" s="715"/>
      <c r="J85" s="715"/>
      <c r="K85" s="715"/>
      <c r="L85" s="715"/>
      <c r="M85" s="715"/>
      <c r="N85" s="715"/>
      <c r="O85" s="715"/>
      <c r="P85" s="716"/>
      <c r="Q85" s="958"/>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55"/>
      <c r="BF85" s="55"/>
      <c r="BG85" s="55"/>
      <c r="BH85" s="55"/>
      <c r="BI85" s="55"/>
      <c r="BJ85" s="55"/>
      <c r="BK85" s="55"/>
      <c r="BL85" s="55"/>
      <c r="BM85" s="55"/>
      <c r="BN85" s="55"/>
      <c r="BO85" s="55"/>
      <c r="BP85" s="55"/>
      <c r="BQ85" s="52">
        <v>79</v>
      </c>
      <c r="BR85" s="73"/>
      <c r="BS85" s="929"/>
      <c r="BT85" s="930"/>
      <c r="BU85" s="930"/>
      <c r="BV85" s="930"/>
      <c r="BW85" s="930"/>
      <c r="BX85" s="930"/>
      <c r="BY85" s="930"/>
      <c r="BZ85" s="930"/>
      <c r="CA85" s="930"/>
      <c r="CB85" s="930"/>
      <c r="CC85" s="930"/>
      <c r="CD85" s="930"/>
      <c r="CE85" s="930"/>
      <c r="CF85" s="930"/>
      <c r="CG85" s="931"/>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5"/>
      <c r="EA85" s="48"/>
    </row>
    <row r="86" spans="1:131" ht="26.25" customHeight="1" x14ac:dyDescent="0.2">
      <c r="A86" s="52">
        <v>19</v>
      </c>
      <c r="B86" s="714"/>
      <c r="C86" s="715"/>
      <c r="D86" s="715"/>
      <c r="E86" s="715"/>
      <c r="F86" s="715"/>
      <c r="G86" s="715"/>
      <c r="H86" s="715"/>
      <c r="I86" s="715"/>
      <c r="J86" s="715"/>
      <c r="K86" s="715"/>
      <c r="L86" s="715"/>
      <c r="M86" s="715"/>
      <c r="N86" s="715"/>
      <c r="O86" s="715"/>
      <c r="P86" s="716"/>
      <c r="Q86" s="958"/>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55"/>
      <c r="BF86" s="55"/>
      <c r="BG86" s="55"/>
      <c r="BH86" s="55"/>
      <c r="BI86" s="55"/>
      <c r="BJ86" s="55"/>
      <c r="BK86" s="55"/>
      <c r="BL86" s="55"/>
      <c r="BM86" s="55"/>
      <c r="BN86" s="55"/>
      <c r="BO86" s="55"/>
      <c r="BP86" s="55"/>
      <c r="BQ86" s="52">
        <v>80</v>
      </c>
      <c r="BR86" s="73"/>
      <c r="BS86" s="929"/>
      <c r="BT86" s="930"/>
      <c r="BU86" s="930"/>
      <c r="BV86" s="930"/>
      <c r="BW86" s="930"/>
      <c r="BX86" s="930"/>
      <c r="BY86" s="930"/>
      <c r="BZ86" s="930"/>
      <c r="CA86" s="930"/>
      <c r="CB86" s="930"/>
      <c r="CC86" s="930"/>
      <c r="CD86" s="930"/>
      <c r="CE86" s="930"/>
      <c r="CF86" s="930"/>
      <c r="CG86" s="931"/>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5"/>
      <c r="EA86" s="48"/>
    </row>
    <row r="87" spans="1:131" ht="26.25" customHeight="1" x14ac:dyDescent="0.2">
      <c r="A87" s="5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55"/>
      <c r="BF87" s="55"/>
      <c r="BG87" s="55"/>
      <c r="BH87" s="55"/>
      <c r="BI87" s="55"/>
      <c r="BJ87" s="55"/>
      <c r="BK87" s="55"/>
      <c r="BL87" s="55"/>
      <c r="BM87" s="55"/>
      <c r="BN87" s="55"/>
      <c r="BO87" s="55"/>
      <c r="BP87" s="55"/>
      <c r="BQ87" s="52">
        <v>81</v>
      </c>
      <c r="BR87" s="73"/>
      <c r="BS87" s="929"/>
      <c r="BT87" s="930"/>
      <c r="BU87" s="930"/>
      <c r="BV87" s="930"/>
      <c r="BW87" s="930"/>
      <c r="BX87" s="930"/>
      <c r="BY87" s="930"/>
      <c r="BZ87" s="930"/>
      <c r="CA87" s="930"/>
      <c r="CB87" s="930"/>
      <c r="CC87" s="930"/>
      <c r="CD87" s="930"/>
      <c r="CE87" s="930"/>
      <c r="CF87" s="930"/>
      <c r="CG87" s="931"/>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5"/>
      <c r="EA87" s="48"/>
    </row>
    <row r="88" spans="1:131" ht="26.25" customHeight="1" x14ac:dyDescent="0.2">
      <c r="A88" s="53" t="s">
        <v>249</v>
      </c>
      <c r="B88" s="936" t="s">
        <v>185</v>
      </c>
      <c r="C88" s="937"/>
      <c r="D88" s="937"/>
      <c r="E88" s="937"/>
      <c r="F88" s="937"/>
      <c r="G88" s="937"/>
      <c r="H88" s="937"/>
      <c r="I88" s="937"/>
      <c r="J88" s="937"/>
      <c r="K88" s="937"/>
      <c r="L88" s="937"/>
      <c r="M88" s="937"/>
      <c r="N88" s="937"/>
      <c r="O88" s="937"/>
      <c r="P88" s="938"/>
      <c r="Q88" s="946"/>
      <c r="R88" s="947"/>
      <c r="S88" s="947"/>
      <c r="T88" s="947"/>
      <c r="U88" s="947"/>
      <c r="V88" s="947"/>
      <c r="W88" s="947"/>
      <c r="X88" s="947"/>
      <c r="Y88" s="947"/>
      <c r="Z88" s="947"/>
      <c r="AA88" s="947"/>
      <c r="AB88" s="947"/>
      <c r="AC88" s="947"/>
      <c r="AD88" s="947"/>
      <c r="AE88" s="947"/>
      <c r="AF88" s="948">
        <v>4317</v>
      </c>
      <c r="AG88" s="948"/>
      <c r="AH88" s="948"/>
      <c r="AI88" s="948"/>
      <c r="AJ88" s="948"/>
      <c r="AK88" s="947"/>
      <c r="AL88" s="947"/>
      <c r="AM88" s="947"/>
      <c r="AN88" s="947"/>
      <c r="AO88" s="947"/>
      <c r="AP88" s="948">
        <v>212</v>
      </c>
      <c r="AQ88" s="948"/>
      <c r="AR88" s="948"/>
      <c r="AS88" s="948"/>
      <c r="AT88" s="948"/>
      <c r="AU88" s="948"/>
      <c r="AV88" s="948"/>
      <c r="AW88" s="948"/>
      <c r="AX88" s="948"/>
      <c r="AY88" s="948"/>
      <c r="AZ88" s="949"/>
      <c r="BA88" s="949"/>
      <c r="BB88" s="949"/>
      <c r="BC88" s="949"/>
      <c r="BD88" s="950"/>
      <c r="BE88" s="55"/>
      <c r="BF88" s="55"/>
      <c r="BG88" s="55"/>
      <c r="BH88" s="55"/>
      <c r="BI88" s="55"/>
      <c r="BJ88" s="55"/>
      <c r="BK88" s="55"/>
      <c r="BL88" s="55"/>
      <c r="BM88" s="55"/>
      <c r="BN88" s="55"/>
      <c r="BO88" s="55"/>
      <c r="BP88" s="55"/>
      <c r="BQ88" s="52">
        <v>82</v>
      </c>
      <c r="BR88" s="73"/>
      <c r="BS88" s="929"/>
      <c r="BT88" s="930"/>
      <c r="BU88" s="930"/>
      <c r="BV88" s="930"/>
      <c r="BW88" s="930"/>
      <c r="BX88" s="930"/>
      <c r="BY88" s="930"/>
      <c r="BZ88" s="930"/>
      <c r="CA88" s="930"/>
      <c r="CB88" s="930"/>
      <c r="CC88" s="930"/>
      <c r="CD88" s="930"/>
      <c r="CE88" s="930"/>
      <c r="CF88" s="930"/>
      <c r="CG88" s="931"/>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9"/>
      <c r="BT89" s="930"/>
      <c r="BU89" s="930"/>
      <c r="BV89" s="930"/>
      <c r="BW89" s="930"/>
      <c r="BX89" s="930"/>
      <c r="BY89" s="930"/>
      <c r="BZ89" s="930"/>
      <c r="CA89" s="930"/>
      <c r="CB89" s="930"/>
      <c r="CC89" s="930"/>
      <c r="CD89" s="930"/>
      <c r="CE89" s="930"/>
      <c r="CF89" s="930"/>
      <c r="CG89" s="931"/>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9"/>
      <c r="BT90" s="930"/>
      <c r="BU90" s="930"/>
      <c r="BV90" s="930"/>
      <c r="BW90" s="930"/>
      <c r="BX90" s="930"/>
      <c r="BY90" s="930"/>
      <c r="BZ90" s="930"/>
      <c r="CA90" s="930"/>
      <c r="CB90" s="930"/>
      <c r="CC90" s="930"/>
      <c r="CD90" s="930"/>
      <c r="CE90" s="930"/>
      <c r="CF90" s="930"/>
      <c r="CG90" s="931"/>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9"/>
      <c r="BT91" s="930"/>
      <c r="BU91" s="930"/>
      <c r="BV91" s="930"/>
      <c r="BW91" s="930"/>
      <c r="BX91" s="930"/>
      <c r="BY91" s="930"/>
      <c r="BZ91" s="930"/>
      <c r="CA91" s="930"/>
      <c r="CB91" s="930"/>
      <c r="CC91" s="930"/>
      <c r="CD91" s="930"/>
      <c r="CE91" s="930"/>
      <c r="CF91" s="930"/>
      <c r="CG91" s="931"/>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9"/>
      <c r="BT92" s="930"/>
      <c r="BU92" s="930"/>
      <c r="BV92" s="930"/>
      <c r="BW92" s="930"/>
      <c r="BX92" s="930"/>
      <c r="BY92" s="930"/>
      <c r="BZ92" s="930"/>
      <c r="CA92" s="930"/>
      <c r="CB92" s="930"/>
      <c r="CC92" s="930"/>
      <c r="CD92" s="930"/>
      <c r="CE92" s="930"/>
      <c r="CF92" s="930"/>
      <c r="CG92" s="931"/>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9"/>
      <c r="BT93" s="930"/>
      <c r="BU93" s="930"/>
      <c r="BV93" s="930"/>
      <c r="BW93" s="930"/>
      <c r="BX93" s="930"/>
      <c r="BY93" s="930"/>
      <c r="BZ93" s="930"/>
      <c r="CA93" s="930"/>
      <c r="CB93" s="930"/>
      <c r="CC93" s="930"/>
      <c r="CD93" s="930"/>
      <c r="CE93" s="930"/>
      <c r="CF93" s="930"/>
      <c r="CG93" s="931"/>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9"/>
      <c r="BT94" s="930"/>
      <c r="BU94" s="930"/>
      <c r="BV94" s="930"/>
      <c r="BW94" s="930"/>
      <c r="BX94" s="930"/>
      <c r="BY94" s="930"/>
      <c r="BZ94" s="930"/>
      <c r="CA94" s="930"/>
      <c r="CB94" s="930"/>
      <c r="CC94" s="930"/>
      <c r="CD94" s="930"/>
      <c r="CE94" s="930"/>
      <c r="CF94" s="930"/>
      <c r="CG94" s="931"/>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9"/>
      <c r="BT95" s="930"/>
      <c r="BU95" s="930"/>
      <c r="BV95" s="930"/>
      <c r="BW95" s="930"/>
      <c r="BX95" s="930"/>
      <c r="BY95" s="930"/>
      <c r="BZ95" s="930"/>
      <c r="CA95" s="930"/>
      <c r="CB95" s="930"/>
      <c r="CC95" s="930"/>
      <c r="CD95" s="930"/>
      <c r="CE95" s="930"/>
      <c r="CF95" s="930"/>
      <c r="CG95" s="931"/>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9"/>
      <c r="BT96" s="930"/>
      <c r="BU96" s="930"/>
      <c r="BV96" s="930"/>
      <c r="BW96" s="930"/>
      <c r="BX96" s="930"/>
      <c r="BY96" s="930"/>
      <c r="BZ96" s="930"/>
      <c r="CA96" s="930"/>
      <c r="CB96" s="930"/>
      <c r="CC96" s="930"/>
      <c r="CD96" s="930"/>
      <c r="CE96" s="930"/>
      <c r="CF96" s="930"/>
      <c r="CG96" s="931"/>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9"/>
      <c r="BT97" s="930"/>
      <c r="BU97" s="930"/>
      <c r="BV97" s="930"/>
      <c r="BW97" s="930"/>
      <c r="BX97" s="930"/>
      <c r="BY97" s="930"/>
      <c r="BZ97" s="930"/>
      <c r="CA97" s="930"/>
      <c r="CB97" s="930"/>
      <c r="CC97" s="930"/>
      <c r="CD97" s="930"/>
      <c r="CE97" s="930"/>
      <c r="CF97" s="930"/>
      <c r="CG97" s="931"/>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9"/>
      <c r="BT98" s="930"/>
      <c r="BU98" s="930"/>
      <c r="BV98" s="930"/>
      <c r="BW98" s="930"/>
      <c r="BX98" s="930"/>
      <c r="BY98" s="930"/>
      <c r="BZ98" s="930"/>
      <c r="CA98" s="930"/>
      <c r="CB98" s="930"/>
      <c r="CC98" s="930"/>
      <c r="CD98" s="930"/>
      <c r="CE98" s="930"/>
      <c r="CF98" s="930"/>
      <c r="CG98" s="931"/>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9"/>
      <c r="BT99" s="930"/>
      <c r="BU99" s="930"/>
      <c r="BV99" s="930"/>
      <c r="BW99" s="930"/>
      <c r="BX99" s="930"/>
      <c r="BY99" s="930"/>
      <c r="BZ99" s="930"/>
      <c r="CA99" s="930"/>
      <c r="CB99" s="930"/>
      <c r="CC99" s="930"/>
      <c r="CD99" s="930"/>
      <c r="CE99" s="930"/>
      <c r="CF99" s="930"/>
      <c r="CG99" s="931"/>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9"/>
      <c r="BT100" s="930"/>
      <c r="BU100" s="930"/>
      <c r="BV100" s="930"/>
      <c r="BW100" s="930"/>
      <c r="BX100" s="930"/>
      <c r="BY100" s="930"/>
      <c r="BZ100" s="930"/>
      <c r="CA100" s="930"/>
      <c r="CB100" s="930"/>
      <c r="CC100" s="930"/>
      <c r="CD100" s="930"/>
      <c r="CE100" s="930"/>
      <c r="CF100" s="930"/>
      <c r="CG100" s="931"/>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9"/>
      <c r="BT101" s="930"/>
      <c r="BU101" s="930"/>
      <c r="BV101" s="930"/>
      <c r="BW101" s="930"/>
      <c r="BX101" s="930"/>
      <c r="BY101" s="930"/>
      <c r="BZ101" s="930"/>
      <c r="CA101" s="930"/>
      <c r="CB101" s="930"/>
      <c r="CC101" s="930"/>
      <c r="CD101" s="930"/>
      <c r="CE101" s="930"/>
      <c r="CF101" s="930"/>
      <c r="CG101" s="931"/>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249</v>
      </c>
      <c r="BR102" s="936" t="s">
        <v>452</v>
      </c>
      <c r="BS102" s="937"/>
      <c r="BT102" s="937"/>
      <c r="BU102" s="937"/>
      <c r="BV102" s="937"/>
      <c r="BW102" s="937"/>
      <c r="BX102" s="937"/>
      <c r="BY102" s="937"/>
      <c r="BZ102" s="937"/>
      <c r="CA102" s="937"/>
      <c r="CB102" s="937"/>
      <c r="CC102" s="937"/>
      <c r="CD102" s="937"/>
      <c r="CE102" s="937"/>
      <c r="CF102" s="937"/>
      <c r="CG102" s="938"/>
      <c r="CH102" s="939"/>
      <c r="CI102" s="940"/>
      <c r="CJ102" s="940"/>
      <c r="CK102" s="940"/>
      <c r="CL102" s="941"/>
      <c r="CM102" s="939"/>
      <c r="CN102" s="940"/>
      <c r="CO102" s="940"/>
      <c r="CP102" s="940"/>
      <c r="CQ102" s="941"/>
      <c r="CR102" s="942"/>
      <c r="CS102" s="943"/>
      <c r="CT102" s="943"/>
      <c r="CU102" s="943"/>
      <c r="CV102" s="944"/>
      <c r="CW102" s="942"/>
      <c r="CX102" s="943"/>
      <c r="CY102" s="943"/>
      <c r="CZ102" s="943"/>
      <c r="DA102" s="944"/>
      <c r="DB102" s="942"/>
      <c r="DC102" s="943"/>
      <c r="DD102" s="943"/>
      <c r="DE102" s="943"/>
      <c r="DF102" s="944"/>
      <c r="DG102" s="942"/>
      <c r="DH102" s="943"/>
      <c r="DI102" s="943"/>
      <c r="DJ102" s="943"/>
      <c r="DK102" s="944"/>
      <c r="DL102" s="942"/>
      <c r="DM102" s="943"/>
      <c r="DN102" s="943"/>
      <c r="DO102" s="943"/>
      <c r="DP102" s="944"/>
      <c r="DQ102" s="942"/>
      <c r="DR102" s="943"/>
      <c r="DS102" s="943"/>
      <c r="DT102" s="943"/>
      <c r="DU102" s="944"/>
      <c r="DV102" s="936"/>
      <c r="DW102" s="937"/>
      <c r="DX102" s="937"/>
      <c r="DY102" s="937"/>
      <c r="DZ102" s="945"/>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4" t="s">
        <v>465</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466</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25" t="s">
        <v>468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203</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48" customFormat="1" ht="26.25" customHeight="1" x14ac:dyDescent="0.2">
      <c r="A109" s="768" t="s">
        <v>469</v>
      </c>
      <c r="B109" s="769"/>
      <c r="C109" s="769"/>
      <c r="D109" s="769"/>
      <c r="E109" s="769"/>
      <c r="F109" s="769"/>
      <c r="G109" s="769"/>
      <c r="H109" s="769"/>
      <c r="I109" s="769"/>
      <c r="J109" s="769"/>
      <c r="K109" s="769"/>
      <c r="L109" s="769"/>
      <c r="M109" s="769"/>
      <c r="N109" s="769"/>
      <c r="O109" s="769"/>
      <c r="P109" s="769"/>
      <c r="Q109" s="769"/>
      <c r="R109" s="769"/>
      <c r="S109" s="769"/>
      <c r="T109" s="769"/>
      <c r="U109" s="769"/>
      <c r="V109" s="769"/>
      <c r="W109" s="769"/>
      <c r="X109" s="769"/>
      <c r="Y109" s="769"/>
      <c r="Z109" s="770"/>
      <c r="AA109" s="771" t="s">
        <v>470</v>
      </c>
      <c r="AB109" s="769"/>
      <c r="AC109" s="769"/>
      <c r="AD109" s="769"/>
      <c r="AE109" s="770"/>
      <c r="AF109" s="771" t="s">
        <v>471</v>
      </c>
      <c r="AG109" s="769"/>
      <c r="AH109" s="769"/>
      <c r="AI109" s="769"/>
      <c r="AJ109" s="770"/>
      <c r="AK109" s="771" t="s">
        <v>393</v>
      </c>
      <c r="AL109" s="769"/>
      <c r="AM109" s="769"/>
      <c r="AN109" s="769"/>
      <c r="AO109" s="770"/>
      <c r="AP109" s="771" t="s">
        <v>472</v>
      </c>
      <c r="AQ109" s="769"/>
      <c r="AR109" s="769"/>
      <c r="AS109" s="769"/>
      <c r="AT109" s="772"/>
      <c r="AU109" s="768" t="s">
        <v>469</v>
      </c>
      <c r="AV109" s="769"/>
      <c r="AW109" s="769"/>
      <c r="AX109" s="769"/>
      <c r="AY109" s="769"/>
      <c r="AZ109" s="769"/>
      <c r="BA109" s="769"/>
      <c r="BB109" s="769"/>
      <c r="BC109" s="769"/>
      <c r="BD109" s="769"/>
      <c r="BE109" s="769"/>
      <c r="BF109" s="769"/>
      <c r="BG109" s="769"/>
      <c r="BH109" s="769"/>
      <c r="BI109" s="769"/>
      <c r="BJ109" s="769"/>
      <c r="BK109" s="769"/>
      <c r="BL109" s="769"/>
      <c r="BM109" s="769"/>
      <c r="BN109" s="769"/>
      <c r="BO109" s="769"/>
      <c r="BP109" s="770"/>
      <c r="BQ109" s="771" t="s">
        <v>470</v>
      </c>
      <c r="BR109" s="769"/>
      <c r="BS109" s="769"/>
      <c r="BT109" s="769"/>
      <c r="BU109" s="770"/>
      <c r="BV109" s="771" t="s">
        <v>471</v>
      </c>
      <c r="BW109" s="769"/>
      <c r="BX109" s="769"/>
      <c r="BY109" s="769"/>
      <c r="BZ109" s="770"/>
      <c r="CA109" s="771" t="s">
        <v>393</v>
      </c>
      <c r="CB109" s="769"/>
      <c r="CC109" s="769"/>
      <c r="CD109" s="769"/>
      <c r="CE109" s="770"/>
      <c r="CF109" s="928" t="s">
        <v>472</v>
      </c>
      <c r="CG109" s="928"/>
      <c r="CH109" s="928"/>
      <c r="CI109" s="928"/>
      <c r="CJ109" s="928"/>
      <c r="CK109" s="771" t="s">
        <v>94</v>
      </c>
      <c r="CL109" s="769"/>
      <c r="CM109" s="769"/>
      <c r="CN109" s="769"/>
      <c r="CO109" s="769"/>
      <c r="CP109" s="769"/>
      <c r="CQ109" s="769"/>
      <c r="CR109" s="769"/>
      <c r="CS109" s="769"/>
      <c r="CT109" s="769"/>
      <c r="CU109" s="769"/>
      <c r="CV109" s="769"/>
      <c r="CW109" s="769"/>
      <c r="CX109" s="769"/>
      <c r="CY109" s="769"/>
      <c r="CZ109" s="769"/>
      <c r="DA109" s="769"/>
      <c r="DB109" s="769"/>
      <c r="DC109" s="769"/>
      <c r="DD109" s="769"/>
      <c r="DE109" s="769"/>
      <c r="DF109" s="770"/>
      <c r="DG109" s="771" t="s">
        <v>470</v>
      </c>
      <c r="DH109" s="769"/>
      <c r="DI109" s="769"/>
      <c r="DJ109" s="769"/>
      <c r="DK109" s="770"/>
      <c r="DL109" s="771" t="s">
        <v>471</v>
      </c>
      <c r="DM109" s="769"/>
      <c r="DN109" s="769"/>
      <c r="DO109" s="769"/>
      <c r="DP109" s="770"/>
      <c r="DQ109" s="771" t="s">
        <v>393</v>
      </c>
      <c r="DR109" s="769"/>
      <c r="DS109" s="769"/>
      <c r="DT109" s="769"/>
      <c r="DU109" s="770"/>
      <c r="DV109" s="771" t="s">
        <v>472</v>
      </c>
      <c r="DW109" s="769"/>
      <c r="DX109" s="769"/>
      <c r="DY109" s="769"/>
      <c r="DZ109" s="772"/>
    </row>
    <row r="110" spans="1:131" s="48" customFormat="1" ht="26.25" customHeight="1" x14ac:dyDescent="0.2">
      <c r="A110" s="812" t="s">
        <v>332</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05">
        <v>898179</v>
      </c>
      <c r="AB110" s="806"/>
      <c r="AC110" s="806"/>
      <c r="AD110" s="806"/>
      <c r="AE110" s="807"/>
      <c r="AF110" s="808">
        <v>833719</v>
      </c>
      <c r="AG110" s="806"/>
      <c r="AH110" s="806"/>
      <c r="AI110" s="806"/>
      <c r="AJ110" s="807"/>
      <c r="AK110" s="808">
        <v>770131</v>
      </c>
      <c r="AL110" s="806"/>
      <c r="AM110" s="806"/>
      <c r="AN110" s="806"/>
      <c r="AO110" s="807"/>
      <c r="AP110" s="901">
        <v>18.899999999999999</v>
      </c>
      <c r="AQ110" s="902"/>
      <c r="AR110" s="902"/>
      <c r="AS110" s="902"/>
      <c r="AT110" s="903"/>
      <c r="AU110" s="904" t="s">
        <v>122</v>
      </c>
      <c r="AV110" s="905"/>
      <c r="AW110" s="905"/>
      <c r="AX110" s="905"/>
      <c r="AY110" s="905"/>
      <c r="AZ110" s="865" t="s">
        <v>140</v>
      </c>
      <c r="BA110" s="813"/>
      <c r="BB110" s="813"/>
      <c r="BC110" s="813"/>
      <c r="BD110" s="813"/>
      <c r="BE110" s="813"/>
      <c r="BF110" s="813"/>
      <c r="BG110" s="813"/>
      <c r="BH110" s="813"/>
      <c r="BI110" s="813"/>
      <c r="BJ110" s="813"/>
      <c r="BK110" s="813"/>
      <c r="BL110" s="813"/>
      <c r="BM110" s="813"/>
      <c r="BN110" s="813"/>
      <c r="BO110" s="813"/>
      <c r="BP110" s="814"/>
      <c r="BQ110" s="866">
        <v>5933818</v>
      </c>
      <c r="BR110" s="867"/>
      <c r="BS110" s="867"/>
      <c r="BT110" s="867"/>
      <c r="BU110" s="867"/>
      <c r="BV110" s="867">
        <v>5415398</v>
      </c>
      <c r="BW110" s="867"/>
      <c r="BX110" s="867"/>
      <c r="BY110" s="867"/>
      <c r="BZ110" s="867"/>
      <c r="CA110" s="867">
        <v>4997271</v>
      </c>
      <c r="CB110" s="867"/>
      <c r="CC110" s="867"/>
      <c r="CD110" s="867"/>
      <c r="CE110" s="867"/>
      <c r="CF110" s="891">
        <v>122.6</v>
      </c>
      <c r="CG110" s="892"/>
      <c r="CH110" s="892"/>
      <c r="CI110" s="892"/>
      <c r="CJ110" s="892"/>
      <c r="CK110" s="910" t="s">
        <v>388</v>
      </c>
      <c r="CL110" s="751"/>
      <c r="CM110" s="865" t="s">
        <v>60</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66">
        <v>324932</v>
      </c>
      <c r="DH110" s="867"/>
      <c r="DI110" s="867"/>
      <c r="DJ110" s="867"/>
      <c r="DK110" s="867"/>
      <c r="DL110" s="867">
        <v>312055</v>
      </c>
      <c r="DM110" s="867"/>
      <c r="DN110" s="867"/>
      <c r="DO110" s="867"/>
      <c r="DP110" s="867"/>
      <c r="DQ110" s="867">
        <v>299032</v>
      </c>
      <c r="DR110" s="867"/>
      <c r="DS110" s="867"/>
      <c r="DT110" s="867"/>
      <c r="DU110" s="867"/>
      <c r="DV110" s="868">
        <v>7.3</v>
      </c>
      <c r="DW110" s="868"/>
      <c r="DX110" s="868"/>
      <c r="DY110" s="868"/>
      <c r="DZ110" s="869"/>
    </row>
    <row r="111" spans="1:131" s="48" customFormat="1" ht="26.25" customHeight="1" x14ac:dyDescent="0.2">
      <c r="A111" s="756" t="s">
        <v>455</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23"/>
      <c r="AA111" s="761" t="s">
        <v>202</v>
      </c>
      <c r="AB111" s="762"/>
      <c r="AC111" s="762"/>
      <c r="AD111" s="762"/>
      <c r="AE111" s="763"/>
      <c r="AF111" s="764" t="s">
        <v>202</v>
      </c>
      <c r="AG111" s="762"/>
      <c r="AH111" s="762"/>
      <c r="AI111" s="762"/>
      <c r="AJ111" s="763"/>
      <c r="AK111" s="764" t="s">
        <v>202</v>
      </c>
      <c r="AL111" s="762"/>
      <c r="AM111" s="762"/>
      <c r="AN111" s="762"/>
      <c r="AO111" s="763"/>
      <c r="AP111" s="838" t="s">
        <v>202</v>
      </c>
      <c r="AQ111" s="839"/>
      <c r="AR111" s="839"/>
      <c r="AS111" s="839"/>
      <c r="AT111" s="840"/>
      <c r="AU111" s="906"/>
      <c r="AV111" s="907"/>
      <c r="AW111" s="907"/>
      <c r="AX111" s="907"/>
      <c r="AY111" s="907"/>
      <c r="AZ111" s="837" t="s">
        <v>473</v>
      </c>
      <c r="BA111" s="773"/>
      <c r="BB111" s="773"/>
      <c r="BC111" s="773"/>
      <c r="BD111" s="773"/>
      <c r="BE111" s="773"/>
      <c r="BF111" s="773"/>
      <c r="BG111" s="773"/>
      <c r="BH111" s="773"/>
      <c r="BI111" s="773"/>
      <c r="BJ111" s="773"/>
      <c r="BK111" s="773"/>
      <c r="BL111" s="773"/>
      <c r="BM111" s="773"/>
      <c r="BN111" s="773"/>
      <c r="BO111" s="773"/>
      <c r="BP111" s="774"/>
      <c r="BQ111" s="841">
        <v>324932</v>
      </c>
      <c r="BR111" s="842"/>
      <c r="BS111" s="842"/>
      <c r="BT111" s="842"/>
      <c r="BU111" s="842"/>
      <c r="BV111" s="842">
        <v>312055</v>
      </c>
      <c r="BW111" s="842"/>
      <c r="BX111" s="842"/>
      <c r="BY111" s="842"/>
      <c r="BZ111" s="842"/>
      <c r="CA111" s="842">
        <v>299032</v>
      </c>
      <c r="CB111" s="842"/>
      <c r="CC111" s="842"/>
      <c r="CD111" s="842"/>
      <c r="CE111" s="842"/>
      <c r="CF111" s="899">
        <v>7.3</v>
      </c>
      <c r="CG111" s="900"/>
      <c r="CH111" s="900"/>
      <c r="CI111" s="900"/>
      <c r="CJ111" s="900"/>
      <c r="CK111" s="911"/>
      <c r="CL111" s="753"/>
      <c r="CM111" s="837" t="s">
        <v>139</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841" t="s">
        <v>202</v>
      </c>
      <c r="DH111" s="842"/>
      <c r="DI111" s="842"/>
      <c r="DJ111" s="842"/>
      <c r="DK111" s="842"/>
      <c r="DL111" s="842" t="s">
        <v>202</v>
      </c>
      <c r="DM111" s="842"/>
      <c r="DN111" s="842"/>
      <c r="DO111" s="842"/>
      <c r="DP111" s="842"/>
      <c r="DQ111" s="842" t="s">
        <v>202</v>
      </c>
      <c r="DR111" s="842"/>
      <c r="DS111" s="842"/>
      <c r="DT111" s="842"/>
      <c r="DU111" s="842"/>
      <c r="DV111" s="843" t="s">
        <v>202</v>
      </c>
      <c r="DW111" s="843"/>
      <c r="DX111" s="843"/>
      <c r="DY111" s="843"/>
      <c r="DZ111" s="844"/>
    </row>
    <row r="112" spans="1:131" s="48" customFormat="1" ht="26.25" customHeight="1" x14ac:dyDescent="0.2">
      <c r="A112" s="740" t="s">
        <v>157</v>
      </c>
      <c r="B112" s="741"/>
      <c r="C112" s="773" t="s">
        <v>475</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761" t="s">
        <v>202</v>
      </c>
      <c r="AB112" s="762"/>
      <c r="AC112" s="762"/>
      <c r="AD112" s="762"/>
      <c r="AE112" s="763"/>
      <c r="AF112" s="764" t="s">
        <v>202</v>
      </c>
      <c r="AG112" s="762"/>
      <c r="AH112" s="762"/>
      <c r="AI112" s="762"/>
      <c r="AJ112" s="763"/>
      <c r="AK112" s="764" t="s">
        <v>202</v>
      </c>
      <c r="AL112" s="762"/>
      <c r="AM112" s="762"/>
      <c r="AN112" s="762"/>
      <c r="AO112" s="763"/>
      <c r="AP112" s="838" t="s">
        <v>202</v>
      </c>
      <c r="AQ112" s="839"/>
      <c r="AR112" s="839"/>
      <c r="AS112" s="839"/>
      <c r="AT112" s="840"/>
      <c r="AU112" s="906"/>
      <c r="AV112" s="907"/>
      <c r="AW112" s="907"/>
      <c r="AX112" s="907"/>
      <c r="AY112" s="907"/>
      <c r="AZ112" s="837" t="s">
        <v>270</v>
      </c>
      <c r="BA112" s="773"/>
      <c r="BB112" s="773"/>
      <c r="BC112" s="773"/>
      <c r="BD112" s="773"/>
      <c r="BE112" s="773"/>
      <c r="BF112" s="773"/>
      <c r="BG112" s="773"/>
      <c r="BH112" s="773"/>
      <c r="BI112" s="773"/>
      <c r="BJ112" s="773"/>
      <c r="BK112" s="773"/>
      <c r="BL112" s="773"/>
      <c r="BM112" s="773"/>
      <c r="BN112" s="773"/>
      <c r="BO112" s="773"/>
      <c r="BP112" s="774"/>
      <c r="BQ112" s="841">
        <v>1126543</v>
      </c>
      <c r="BR112" s="842"/>
      <c r="BS112" s="842"/>
      <c r="BT112" s="842"/>
      <c r="BU112" s="842"/>
      <c r="BV112" s="842">
        <v>1100650</v>
      </c>
      <c r="BW112" s="842"/>
      <c r="BX112" s="842"/>
      <c r="BY112" s="842"/>
      <c r="BZ112" s="842"/>
      <c r="CA112" s="842">
        <v>990171</v>
      </c>
      <c r="CB112" s="842"/>
      <c r="CC112" s="842"/>
      <c r="CD112" s="842"/>
      <c r="CE112" s="842"/>
      <c r="CF112" s="899">
        <v>24.3</v>
      </c>
      <c r="CG112" s="900"/>
      <c r="CH112" s="900"/>
      <c r="CI112" s="900"/>
      <c r="CJ112" s="900"/>
      <c r="CK112" s="911"/>
      <c r="CL112" s="753"/>
      <c r="CM112" s="837" t="s">
        <v>399</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841" t="s">
        <v>202</v>
      </c>
      <c r="DH112" s="842"/>
      <c r="DI112" s="842"/>
      <c r="DJ112" s="842"/>
      <c r="DK112" s="842"/>
      <c r="DL112" s="842" t="s">
        <v>202</v>
      </c>
      <c r="DM112" s="842"/>
      <c r="DN112" s="842"/>
      <c r="DO112" s="842"/>
      <c r="DP112" s="842"/>
      <c r="DQ112" s="842" t="s">
        <v>202</v>
      </c>
      <c r="DR112" s="842"/>
      <c r="DS112" s="842"/>
      <c r="DT112" s="842"/>
      <c r="DU112" s="842"/>
      <c r="DV112" s="843" t="s">
        <v>202</v>
      </c>
      <c r="DW112" s="843"/>
      <c r="DX112" s="843"/>
      <c r="DY112" s="843"/>
      <c r="DZ112" s="844"/>
    </row>
    <row r="113" spans="1:130" s="48" customFormat="1" ht="26.25" customHeight="1" x14ac:dyDescent="0.2">
      <c r="A113" s="742"/>
      <c r="B113" s="743"/>
      <c r="C113" s="773" t="s">
        <v>476</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761">
        <v>118922</v>
      </c>
      <c r="AB113" s="762"/>
      <c r="AC113" s="762"/>
      <c r="AD113" s="762"/>
      <c r="AE113" s="763"/>
      <c r="AF113" s="764">
        <v>117078</v>
      </c>
      <c r="AG113" s="762"/>
      <c r="AH113" s="762"/>
      <c r="AI113" s="762"/>
      <c r="AJ113" s="763"/>
      <c r="AK113" s="764">
        <v>123604</v>
      </c>
      <c r="AL113" s="762"/>
      <c r="AM113" s="762"/>
      <c r="AN113" s="762"/>
      <c r="AO113" s="763"/>
      <c r="AP113" s="838">
        <v>3</v>
      </c>
      <c r="AQ113" s="839"/>
      <c r="AR113" s="839"/>
      <c r="AS113" s="839"/>
      <c r="AT113" s="840"/>
      <c r="AU113" s="906"/>
      <c r="AV113" s="907"/>
      <c r="AW113" s="907"/>
      <c r="AX113" s="907"/>
      <c r="AY113" s="907"/>
      <c r="AZ113" s="837" t="s">
        <v>206</v>
      </c>
      <c r="BA113" s="773"/>
      <c r="BB113" s="773"/>
      <c r="BC113" s="773"/>
      <c r="BD113" s="773"/>
      <c r="BE113" s="773"/>
      <c r="BF113" s="773"/>
      <c r="BG113" s="773"/>
      <c r="BH113" s="773"/>
      <c r="BI113" s="773"/>
      <c r="BJ113" s="773"/>
      <c r="BK113" s="773"/>
      <c r="BL113" s="773"/>
      <c r="BM113" s="773"/>
      <c r="BN113" s="773"/>
      <c r="BO113" s="773"/>
      <c r="BP113" s="774"/>
      <c r="BQ113" s="841">
        <v>42758</v>
      </c>
      <c r="BR113" s="842"/>
      <c r="BS113" s="842"/>
      <c r="BT113" s="842"/>
      <c r="BU113" s="842"/>
      <c r="BV113" s="842">
        <v>44423</v>
      </c>
      <c r="BW113" s="842"/>
      <c r="BX113" s="842"/>
      <c r="BY113" s="842"/>
      <c r="BZ113" s="842"/>
      <c r="CA113" s="842">
        <v>42222</v>
      </c>
      <c r="CB113" s="842"/>
      <c r="CC113" s="842"/>
      <c r="CD113" s="842"/>
      <c r="CE113" s="842"/>
      <c r="CF113" s="899">
        <v>1</v>
      </c>
      <c r="CG113" s="900"/>
      <c r="CH113" s="900"/>
      <c r="CI113" s="900"/>
      <c r="CJ113" s="900"/>
      <c r="CK113" s="911"/>
      <c r="CL113" s="753"/>
      <c r="CM113" s="837" t="s">
        <v>409</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61" t="s">
        <v>202</v>
      </c>
      <c r="DH113" s="762"/>
      <c r="DI113" s="762"/>
      <c r="DJ113" s="762"/>
      <c r="DK113" s="763"/>
      <c r="DL113" s="764" t="s">
        <v>202</v>
      </c>
      <c r="DM113" s="762"/>
      <c r="DN113" s="762"/>
      <c r="DO113" s="762"/>
      <c r="DP113" s="763"/>
      <c r="DQ113" s="764" t="s">
        <v>202</v>
      </c>
      <c r="DR113" s="762"/>
      <c r="DS113" s="762"/>
      <c r="DT113" s="762"/>
      <c r="DU113" s="763"/>
      <c r="DV113" s="838" t="s">
        <v>202</v>
      </c>
      <c r="DW113" s="839"/>
      <c r="DX113" s="839"/>
      <c r="DY113" s="839"/>
      <c r="DZ113" s="840"/>
    </row>
    <row r="114" spans="1:130" s="48" customFormat="1" ht="26.25" customHeight="1" x14ac:dyDescent="0.2">
      <c r="A114" s="742"/>
      <c r="B114" s="743"/>
      <c r="C114" s="773" t="s">
        <v>478</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761">
        <v>13177</v>
      </c>
      <c r="AB114" s="762"/>
      <c r="AC114" s="762"/>
      <c r="AD114" s="762"/>
      <c r="AE114" s="763"/>
      <c r="AF114" s="764">
        <v>12680</v>
      </c>
      <c r="AG114" s="762"/>
      <c r="AH114" s="762"/>
      <c r="AI114" s="762"/>
      <c r="AJ114" s="763"/>
      <c r="AK114" s="764">
        <v>12355</v>
      </c>
      <c r="AL114" s="762"/>
      <c r="AM114" s="762"/>
      <c r="AN114" s="762"/>
      <c r="AO114" s="763"/>
      <c r="AP114" s="838">
        <v>0.3</v>
      </c>
      <c r="AQ114" s="839"/>
      <c r="AR114" s="839"/>
      <c r="AS114" s="839"/>
      <c r="AT114" s="840"/>
      <c r="AU114" s="906"/>
      <c r="AV114" s="907"/>
      <c r="AW114" s="907"/>
      <c r="AX114" s="907"/>
      <c r="AY114" s="907"/>
      <c r="AZ114" s="837" t="s">
        <v>479</v>
      </c>
      <c r="BA114" s="773"/>
      <c r="BB114" s="773"/>
      <c r="BC114" s="773"/>
      <c r="BD114" s="773"/>
      <c r="BE114" s="773"/>
      <c r="BF114" s="773"/>
      <c r="BG114" s="773"/>
      <c r="BH114" s="773"/>
      <c r="BI114" s="773"/>
      <c r="BJ114" s="773"/>
      <c r="BK114" s="773"/>
      <c r="BL114" s="773"/>
      <c r="BM114" s="773"/>
      <c r="BN114" s="773"/>
      <c r="BO114" s="773"/>
      <c r="BP114" s="774"/>
      <c r="BQ114" s="841">
        <v>686089</v>
      </c>
      <c r="BR114" s="842"/>
      <c r="BS114" s="842"/>
      <c r="BT114" s="842"/>
      <c r="BU114" s="842"/>
      <c r="BV114" s="842">
        <v>565552</v>
      </c>
      <c r="BW114" s="842"/>
      <c r="BX114" s="842"/>
      <c r="BY114" s="842"/>
      <c r="BZ114" s="842"/>
      <c r="CA114" s="842">
        <v>559037</v>
      </c>
      <c r="CB114" s="842"/>
      <c r="CC114" s="842"/>
      <c r="CD114" s="842"/>
      <c r="CE114" s="842"/>
      <c r="CF114" s="899">
        <v>13.7</v>
      </c>
      <c r="CG114" s="900"/>
      <c r="CH114" s="900"/>
      <c r="CI114" s="900"/>
      <c r="CJ114" s="900"/>
      <c r="CK114" s="911"/>
      <c r="CL114" s="753"/>
      <c r="CM114" s="837" t="s">
        <v>154</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61" t="s">
        <v>202</v>
      </c>
      <c r="DH114" s="762"/>
      <c r="DI114" s="762"/>
      <c r="DJ114" s="762"/>
      <c r="DK114" s="763"/>
      <c r="DL114" s="764" t="s">
        <v>202</v>
      </c>
      <c r="DM114" s="762"/>
      <c r="DN114" s="762"/>
      <c r="DO114" s="762"/>
      <c r="DP114" s="763"/>
      <c r="DQ114" s="764" t="s">
        <v>202</v>
      </c>
      <c r="DR114" s="762"/>
      <c r="DS114" s="762"/>
      <c r="DT114" s="762"/>
      <c r="DU114" s="763"/>
      <c r="DV114" s="838" t="s">
        <v>202</v>
      </c>
      <c r="DW114" s="839"/>
      <c r="DX114" s="839"/>
      <c r="DY114" s="839"/>
      <c r="DZ114" s="840"/>
    </row>
    <row r="115" spans="1:130" s="48" customFormat="1" ht="26.25" customHeight="1" x14ac:dyDescent="0.2">
      <c r="A115" s="742"/>
      <c r="B115" s="743"/>
      <c r="C115" s="773" t="s">
        <v>376</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761" t="s">
        <v>202</v>
      </c>
      <c r="AB115" s="762"/>
      <c r="AC115" s="762"/>
      <c r="AD115" s="762"/>
      <c r="AE115" s="763"/>
      <c r="AF115" s="764" t="s">
        <v>202</v>
      </c>
      <c r="AG115" s="762"/>
      <c r="AH115" s="762"/>
      <c r="AI115" s="762"/>
      <c r="AJ115" s="763"/>
      <c r="AK115" s="764" t="s">
        <v>202</v>
      </c>
      <c r="AL115" s="762"/>
      <c r="AM115" s="762"/>
      <c r="AN115" s="762"/>
      <c r="AO115" s="763"/>
      <c r="AP115" s="838" t="s">
        <v>202</v>
      </c>
      <c r="AQ115" s="839"/>
      <c r="AR115" s="839"/>
      <c r="AS115" s="839"/>
      <c r="AT115" s="840"/>
      <c r="AU115" s="906"/>
      <c r="AV115" s="907"/>
      <c r="AW115" s="907"/>
      <c r="AX115" s="907"/>
      <c r="AY115" s="907"/>
      <c r="AZ115" s="837" t="s">
        <v>349</v>
      </c>
      <c r="BA115" s="773"/>
      <c r="BB115" s="773"/>
      <c r="BC115" s="773"/>
      <c r="BD115" s="773"/>
      <c r="BE115" s="773"/>
      <c r="BF115" s="773"/>
      <c r="BG115" s="773"/>
      <c r="BH115" s="773"/>
      <c r="BI115" s="773"/>
      <c r="BJ115" s="773"/>
      <c r="BK115" s="773"/>
      <c r="BL115" s="773"/>
      <c r="BM115" s="773"/>
      <c r="BN115" s="773"/>
      <c r="BO115" s="773"/>
      <c r="BP115" s="774"/>
      <c r="BQ115" s="841" t="s">
        <v>202</v>
      </c>
      <c r="BR115" s="842"/>
      <c r="BS115" s="842"/>
      <c r="BT115" s="842"/>
      <c r="BU115" s="842"/>
      <c r="BV115" s="842" t="s">
        <v>202</v>
      </c>
      <c r="BW115" s="842"/>
      <c r="BX115" s="842"/>
      <c r="BY115" s="842"/>
      <c r="BZ115" s="842"/>
      <c r="CA115" s="842" t="s">
        <v>202</v>
      </c>
      <c r="CB115" s="842"/>
      <c r="CC115" s="842"/>
      <c r="CD115" s="842"/>
      <c r="CE115" s="842"/>
      <c r="CF115" s="899" t="s">
        <v>202</v>
      </c>
      <c r="CG115" s="900"/>
      <c r="CH115" s="900"/>
      <c r="CI115" s="900"/>
      <c r="CJ115" s="900"/>
      <c r="CK115" s="911"/>
      <c r="CL115" s="753"/>
      <c r="CM115" s="837" t="s">
        <v>32</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761" t="s">
        <v>202</v>
      </c>
      <c r="DH115" s="762"/>
      <c r="DI115" s="762"/>
      <c r="DJ115" s="762"/>
      <c r="DK115" s="763"/>
      <c r="DL115" s="764" t="s">
        <v>202</v>
      </c>
      <c r="DM115" s="762"/>
      <c r="DN115" s="762"/>
      <c r="DO115" s="762"/>
      <c r="DP115" s="763"/>
      <c r="DQ115" s="764" t="s">
        <v>202</v>
      </c>
      <c r="DR115" s="762"/>
      <c r="DS115" s="762"/>
      <c r="DT115" s="762"/>
      <c r="DU115" s="763"/>
      <c r="DV115" s="838" t="s">
        <v>202</v>
      </c>
      <c r="DW115" s="839"/>
      <c r="DX115" s="839"/>
      <c r="DY115" s="839"/>
      <c r="DZ115" s="840"/>
    </row>
    <row r="116" spans="1:130" s="48" customFormat="1" ht="26.25" customHeight="1" x14ac:dyDescent="0.2">
      <c r="A116" s="744"/>
      <c r="B116" s="745"/>
      <c r="C116" s="846" t="s">
        <v>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61" t="s">
        <v>202</v>
      </c>
      <c r="AB116" s="762"/>
      <c r="AC116" s="762"/>
      <c r="AD116" s="762"/>
      <c r="AE116" s="763"/>
      <c r="AF116" s="764" t="s">
        <v>202</v>
      </c>
      <c r="AG116" s="762"/>
      <c r="AH116" s="762"/>
      <c r="AI116" s="762"/>
      <c r="AJ116" s="763"/>
      <c r="AK116" s="764" t="s">
        <v>202</v>
      </c>
      <c r="AL116" s="762"/>
      <c r="AM116" s="762"/>
      <c r="AN116" s="762"/>
      <c r="AO116" s="763"/>
      <c r="AP116" s="838" t="s">
        <v>202</v>
      </c>
      <c r="AQ116" s="839"/>
      <c r="AR116" s="839"/>
      <c r="AS116" s="839"/>
      <c r="AT116" s="840"/>
      <c r="AU116" s="906"/>
      <c r="AV116" s="907"/>
      <c r="AW116" s="907"/>
      <c r="AX116" s="907"/>
      <c r="AY116" s="907"/>
      <c r="AZ116" s="913" t="s">
        <v>225</v>
      </c>
      <c r="BA116" s="914"/>
      <c r="BB116" s="914"/>
      <c r="BC116" s="914"/>
      <c r="BD116" s="914"/>
      <c r="BE116" s="914"/>
      <c r="BF116" s="914"/>
      <c r="BG116" s="914"/>
      <c r="BH116" s="914"/>
      <c r="BI116" s="914"/>
      <c r="BJ116" s="914"/>
      <c r="BK116" s="914"/>
      <c r="BL116" s="914"/>
      <c r="BM116" s="914"/>
      <c r="BN116" s="914"/>
      <c r="BO116" s="914"/>
      <c r="BP116" s="915"/>
      <c r="BQ116" s="841" t="s">
        <v>202</v>
      </c>
      <c r="BR116" s="842"/>
      <c r="BS116" s="842"/>
      <c r="BT116" s="842"/>
      <c r="BU116" s="842"/>
      <c r="BV116" s="842" t="s">
        <v>202</v>
      </c>
      <c r="BW116" s="842"/>
      <c r="BX116" s="842"/>
      <c r="BY116" s="842"/>
      <c r="BZ116" s="842"/>
      <c r="CA116" s="842" t="s">
        <v>202</v>
      </c>
      <c r="CB116" s="842"/>
      <c r="CC116" s="842"/>
      <c r="CD116" s="842"/>
      <c r="CE116" s="842"/>
      <c r="CF116" s="899" t="s">
        <v>202</v>
      </c>
      <c r="CG116" s="900"/>
      <c r="CH116" s="900"/>
      <c r="CI116" s="900"/>
      <c r="CJ116" s="900"/>
      <c r="CK116" s="911"/>
      <c r="CL116" s="753"/>
      <c r="CM116" s="837" t="s">
        <v>11</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61" t="s">
        <v>202</v>
      </c>
      <c r="DH116" s="762"/>
      <c r="DI116" s="762"/>
      <c r="DJ116" s="762"/>
      <c r="DK116" s="763"/>
      <c r="DL116" s="764" t="s">
        <v>202</v>
      </c>
      <c r="DM116" s="762"/>
      <c r="DN116" s="762"/>
      <c r="DO116" s="762"/>
      <c r="DP116" s="763"/>
      <c r="DQ116" s="764" t="s">
        <v>202</v>
      </c>
      <c r="DR116" s="762"/>
      <c r="DS116" s="762"/>
      <c r="DT116" s="762"/>
      <c r="DU116" s="763"/>
      <c r="DV116" s="838" t="s">
        <v>202</v>
      </c>
      <c r="DW116" s="839"/>
      <c r="DX116" s="839"/>
      <c r="DY116" s="839"/>
      <c r="DZ116" s="840"/>
    </row>
    <row r="117" spans="1:130" s="48" customFormat="1" ht="26.25" customHeight="1" x14ac:dyDescent="0.2">
      <c r="A117" s="768" t="s">
        <v>275</v>
      </c>
      <c r="B117" s="769"/>
      <c r="C117" s="769"/>
      <c r="D117" s="769"/>
      <c r="E117" s="769"/>
      <c r="F117" s="769"/>
      <c r="G117" s="769"/>
      <c r="H117" s="769"/>
      <c r="I117" s="769"/>
      <c r="J117" s="769"/>
      <c r="K117" s="769"/>
      <c r="L117" s="769"/>
      <c r="M117" s="769"/>
      <c r="N117" s="769"/>
      <c r="O117" s="769"/>
      <c r="P117" s="769"/>
      <c r="Q117" s="769"/>
      <c r="R117" s="769"/>
      <c r="S117" s="769"/>
      <c r="T117" s="769"/>
      <c r="U117" s="769"/>
      <c r="V117" s="769"/>
      <c r="W117" s="769"/>
      <c r="X117" s="769"/>
      <c r="Y117" s="878" t="s">
        <v>327</v>
      </c>
      <c r="Z117" s="770"/>
      <c r="AA117" s="916">
        <v>1030278</v>
      </c>
      <c r="AB117" s="917"/>
      <c r="AC117" s="917"/>
      <c r="AD117" s="917"/>
      <c r="AE117" s="918"/>
      <c r="AF117" s="919">
        <v>963477</v>
      </c>
      <c r="AG117" s="917"/>
      <c r="AH117" s="917"/>
      <c r="AI117" s="917"/>
      <c r="AJ117" s="918"/>
      <c r="AK117" s="919">
        <v>906090</v>
      </c>
      <c r="AL117" s="917"/>
      <c r="AM117" s="917"/>
      <c r="AN117" s="917"/>
      <c r="AO117" s="918"/>
      <c r="AP117" s="920"/>
      <c r="AQ117" s="921"/>
      <c r="AR117" s="921"/>
      <c r="AS117" s="921"/>
      <c r="AT117" s="922"/>
      <c r="AU117" s="906"/>
      <c r="AV117" s="907"/>
      <c r="AW117" s="907"/>
      <c r="AX117" s="907"/>
      <c r="AY117" s="907"/>
      <c r="AZ117" s="896" t="s">
        <v>364</v>
      </c>
      <c r="BA117" s="897"/>
      <c r="BB117" s="897"/>
      <c r="BC117" s="897"/>
      <c r="BD117" s="897"/>
      <c r="BE117" s="897"/>
      <c r="BF117" s="897"/>
      <c r="BG117" s="897"/>
      <c r="BH117" s="897"/>
      <c r="BI117" s="897"/>
      <c r="BJ117" s="897"/>
      <c r="BK117" s="897"/>
      <c r="BL117" s="897"/>
      <c r="BM117" s="897"/>
      <c r="BN117" s="897"/>
      <c r="BO117" s="897"/>
      <c r="BP117" s="898"/>
      <c r="BQ117" s="841" t="s">
        <v>202</v>
      </c>
      <c r="BR117" s="842"/>
      <c r="BS117" s="842"/>
      <c r="BT117" s="842"/>
      <c r="BU117" s="842"/>
      <c r="BV117" s="842" t="s">
        <v>202</v>
      </c>
      <c r="BW117" s="842"/>
      <c r="BX117" s="842"/>
      <c r="BY117" s="842"/>
      <c r="BZ117" s="842"/>
      <c r="CA117" s="842" t="s">
        <v>202</v>
      </c>
      <c r="CB117" s="842"/>
      <c r="CC117" s="842"/>
      <c r="CD117" s="842"/>
      <c r="CE117" s="842"/>
      <c r="CF117" s="899" t="s">
        <v>202</v>
      </c>
      <c r="CG117" s="900"/>
      <c r="CH117" s="900"/>
      <c r="CI117" s="900"/>
      <c r="CJ117" s="900"/>
      <c r="CK117" s="911"/>
      <c r="CL117" s="753"/>
      <c r="CM117" s="837" t="s">
        <v>342</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61" t="s">
        <v>202</v>
      </c>
      <c r="DH117" s="762"/>
      <c r="DI117" s="762"/>
      <c r="DJ117" s="762"/>
      <c r="DK117" s="763"/>
      <c r="DL117" s="764" t="s">
        <v>202</v>
      </c>
      <c r="DM117" s="762"/>
      <c r="DN117" s="762"/>
      <c r="DO117" s="762"/>
      <c r="DP117" s="763"/>
      <c r="DQ117" s="764" t="s">
        <v>202</v>
      </c>
      <c r="DR117" s="762"/>
      <c r="DS117" s="762"/>
      <c r="DT117" s="762"/>
      <c r="DU117" s="763"/>
      <c r="DV117" s="838" t="s">
        <v>202</v>
      </c>
      <c r="DW117" s="839"/>
      <c r="DX117" s="839"/>
      <c r="DY117" s="839"/>
      <c r="DZ117" s="840"/>
    </row>
    <row r="118" spans="1:130" s="48" customFormat="1" ht="26.25" customHeight="1" x14ac:dyDescent="0.2">
      <c r="A118" s="768" t="s">
        <v>94</v>
      </c>
      <c r="B118" s="769"/>
      <c r="C118" s="769"/>
      <c r="D118" s="769"/>
      <c r="E118" s="769"/>
      <c r="F118" s="769"/>
      <c r="G118" s="769"/>
      <c r="H118" s="769"/>
      <c r="I118" s="769"/>
      <c r="J118" s="769"/>
      <c r="K118" s="769"/>
      <c r="L118" s="769"/>
      <c r="M118" s="769"/>
      <c r="N118" s="769"/>
      <c r="O118" s="769"/>
      <c r="P118" s="769"/>
      <c r="Q118" s="769"/>
      <c r="R118" s="769"/>
      <c r="S118" s="769"/>
      <c r="T118" s="769"/>
      <c r="U118" s="769"/>
      <c r="V118" s="769"/>
      <c r="W118" s="769"/>
      <c r="X118" s="769"/>
      <c r="Y118" s="769"/>
      <c r="Z118" s="770"/>
      <c r="AA118" s="771" t="s">
        <v>470</v>
      </c>
      <c r="AB118" s="769"/>
      <c r="AC118" s="769"/>
      <c r="AD118" s="769"/>
      <c r="AE118" s="770"/>
      <c r="AF118" s="771" t="s">
        <v>471</v>
      </c>
      <c r="AG118" s="769"/>
      <c r="AH118" s="769"/>
      <c r="AI118" s="769"/>
      <c r="AJ118" s="770"/>
      <c r="AK118" s="771" t="s">
        <v>393</v>
      </c>
      <c r="AL118" s="769"/>
      <c r="AM118" s="769"/>
      <c r="AN118" s="769"/>
      <c r="AO118" s="770"/>
      <c r="AP118" s="771" t="s">
        <v>472</v>
      </c>
      <c r="AQ118" s="769"/>
      <c r="AR118" s="769"/>
      <c r="AS118" s="769"/>
      <c r="AT118" s="772"/>
      <c r="AU118" s="906"/>
      <c r="AV118" s="907"/>
      <c r="AW118" s="907"/>
      <c r="AX118" s="907"/>
      <c r="AY118" s="907"/>
      <c r="AZ118" s="845" t="s">
        <v>480</v>
      </c>
      <c r="BA118" s="846"/>
      <c r="BB118" s="846"/>
      <c r="BC118" s="846"/>
      <c r="BD118" s="846"/>
      <c r="BE118" s="846"/>
      <c r="BF118" s="846"/>
      <c r="BG118" s="846"/>
      <c r="BH118" s="846"/>
      <c r="BI118" s="846"/>
      <c r="BJ118" s="846"/>
      <c r="BK118" s="846"/>
      <c r="BL118" s="846"/>
      <c r="BM118" s="846"/>
      <c r="BN118" s="846"/>
      <c r="BO118" s="846"/>
      <c r="BP118" s="847"/>
      <c r="BQ118" s="874" t="s">
        <v>202</v>
      </c>
      <c r="BR118" s="875"/>
      <c r="BS118" s="875"/>
      <c r="BT118" s="875"/>
      <c r="BU118" s="875"/>
      <c r="BV118" s="875" t="s">
        <v>202</v>
      </c>
      <c r="BW118" s="875"/>
      <c r="BX118" s="875"/>
      <c r="BY118" s="875"/>
      <c r="BZ118" s="875"/>
      <c r="CA118" s="875" t="s">
        <v>202</v>
      </c>
      <c r="CB118" s="875"/>
      <c r="CC118" s="875"/>
      <c r="CD118" s="875"/>
      <c r="CE118" s="875"/>
      <c r="CF118" s="899" t="s">
        <v>202</v>
      </c>
      <c r="CG118" s="900"/>
      <c r="CH118" s="900"/>
      <c r="CI118" s="900"/>
      <c r="CJ118" s="900"/>
      <c r="CK118" s="911"/>
      <c r="CL118" s="753"/>
      <c r="CM118" s="837" t="s">
        <v>481</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61" t="s">
        <v>202</v>
      </c>
      <c r="DH118" s="762"/>
      <c r="DI118" s="762"/>
      <c r="DJ118" s="762"/>
      <c r="DK118" s="763"/>
      <c r="DL118" s="764" t="s">
        <v>202</v>
      </c>
      <c r="DM118" s="762"/>
      <c r="DN118" s="762"/>
      <c r="DO118" s="762"/>
      <c r="DP118" s="763"/>
      <c r="DQ118" s="764" t="s">
        <v>202</v>
      </c>
      <c r="DR118" s="762"/>
      <c r="DS118" s="762"/>
      <c r="DT118" s="762"/>
      <c r="DU118" s="763"/>
      <c r="DV118" s="838" t="s">
        <v>202</v>
      </c>
      <c r="DW118" s="839"/>
      <c r="DX118" s="839"/>
      <c r="DY118" s="839"/>
      <c r="DZ118" s="840"/>
    </row>
    <row r="119" spans="1:130" s="48" customFormat="1" ht="26.25" customHeight="1" x14ac:dyDescent="0.2">
      <c r="A119" s="750" t="s">
        <v>388</v>
      </c>
      <c r="B119" s="751"/>
      <c r="C119" s="865" t="s">
        <v>60</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05" t="s">
        <v>202</v>
      </c>
      <c r="AB119" s="806"/>
      <c r="AC119" s="806"/>
      <c r="AD119" s="806"/>
      <c r="AE119" s="807"/>
      <c r="AF119" s="808" t="s">
        <v>202</v>
      </c>
      <c r="AG119" s="806"/>
      <c r="AH119" s="806"/>
      <c r="AI119" s="806"/>
      <c r="AJ119" s="807"/>
      <c r="AK119" s="808" t="s">
        <v>202</v>
      </c>
      <c r="AL119" s="806"/>
      <c r="AM119" s="806"/>
      <c r="AN119" s="806"/>
      <c r="AO119" s="807"/>
      <c r="AP119" s="901" t="s">
        <v>202</v>
      </c>
      <c r="AQ119" s="902"/>
      <c r="AR119" s="902"/>
      <c r="AS119" s="902"/>
      <c r="AT119" s="903"/>
      <c r="AU119" s="908"/>
      <c r="AV119" s="909"/>
      <c r="AW119" s="909"/>
      <c r="AX119" s="909"/>
      <c r="AY119" s="909"/>
      <c r="AZ119" s="69" t="s">
        <v>275</v>
      </c>
      <c r="BA119" s="69"/>
      <c r="BB119" s="69"/>
      <c r="BC119" s="69"/>
      <c r="BD119" s="69"/>
      <c r="BE119" s="69"/>
      <c r="BF119" s="69"/>
      <c r="BG119" s="69"/>
      <c r="BH119" s="69"/>
      <c r="BI119" s="69"/>
      <c r="BJ119" s="69"/>
      <c r="BK119" s="69"/>
      <c r="BL119" s="69"/>
      <c r="BM119" s="69"/>
      <c r="BN119" s="69"/>
      <c r="BO119" s="878" t="s">
        <v>170</v>
      </c>
      <c r="BP119" s="879"/>
      <c r="BQ119" s="874">
        <v>8114140</v>
      </c>
      <c r="BR119" s="875"/>
      <c r="BS119" s="875"/>
      <c r="BT119" s="875"/>
      <c r="BU119" s="875"/>
      <c r="BV119" s="875">
        <v>7438078</v>
      </c>
      <c r="BW119" s="875"/>
      <c r="BX119" s="875"/>
      <c r="BY119" s="875"/>
      <c r="BZ119" s="875"/>
      <c r="CA119" s="875">
        <v>6887733</v>
      </c>
      <c r="CB119" s="875"/>
      <c r="CC119" s="875"/>
      <c r="CD119" s="875"/>
      <c r="CE119" s="875"/>
      <c r="CF119" s="727"/>
      <c r="CG119" s="728"/>
      <c r="CH119" s="728"/>
      <c r="CI119" s="728"/>
      <c r="CJ119" s="882"/>
      <c r="CK119" s="912"/>
      <c r="CL119" s="755"/>
      <c r="CM119" s="845" t="s">
        <v>482</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85" t="s">
        <v>202</v>
      </c>
      <c r="DH119" s="786"/>
      <c r="DI119" s="786"/>
      <c r="DJ119" s="786"/>
      <c r="DK119" s="787"/>
      <c r="DL119" s="788" t="s">
        <v>202</v>
      </c>
      <c r="DM119" s="786"/>
      <c r="DN119" s="786"/>
      <c r="DO119" s="786"/>
      <c r="DP119" s="787"/>
      <c r="DQ119" s="788" t="s">
        <v>202</v>
      </c>
      <c r="DR119" s="786"/>
      <c r="DS119" s="786"/>
      <c r="DT119" s="786"/>
      <c r="DU119" s="787"/>
      <c r="DV119" s="862" t="s">
        <v>202</v>
      </c>
      <c r="DW119" s="863"/>
      <c r="DX119" s="863"/>
      <c r="DY119" s="863"/>
      <c r="DZ119" s="864"/>
    </row>
    <row r="120" spans="1:130" s="48" customFormat="1" ht="26.25" customHeight="1" x14ac:dyDescent="0.2">
      <c r="A120" s="752"/>
      <c r="B120" s="753"/>
      <c r="C120" s="837" t="s">
        <v>139</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61" t="s">
        <v>202</v>
      </c>
      <c r="AB120" s="762"/>
      <c r="AC120" s="762"/>
      <c r="AD120" s="762"/>
      <c r="AE120" s="763"/>
      <c r="AF120" s="764" t="s">
        <v>202</v>
      </c>
      <c r="AG120" s="762"/>
      <c r="AH120" s="762"/>
      <c r="AI120" s="762"/>
      <c r="AJ120" s="763"/>
      <c r="AK120" s="764" t="s">
        <v>202</v>
      </c>
      <c r="AL120" s="762"/>
      <c r="AM120" s="762"/>
      <c r="AN120" s="762"/>
      <c r="AO120" s="763"/>
      <c r="AP120" s="838" t="s">
        <v>202</v>
      </c>
      <c r="AQ120" s="839"/>
      <c r="AR120" s="839"/>
      <c r="AS120" s="839"/>
      <c r="AT120" s="840"/>
      <c r="AU120" s="883" t="s">
        <v>474</v>
      </c>
      <c r="AV120" s="884"/>
      <c r="AW120" s="884"/>
      <c r="AX120" s="884"/>
      <c r="AY120" s="885"/>
      <c r="AZ120" s="865" t="s">
        <v>217</v>
      </c>
      <c r="BA120" s="813"/>
      <c r="BB120" s="813"/>
      <c r="BC120" s="813"/>
      <c r="BD120" s="813"/>
      <c r="BE120" s="813"/>
      <c r="BF120" s="813"/>
      <c r="BG120" s="813"/>
      <c r="BH120" s="813"/>
      <c r="BI120" s="813"/>
      <c r="BJ120" s="813"/>
      <c r="BK120" s="813"/>
      <c r="BL120" s="813"/>
      <c r="BM120" s="813"/>
      <c r="BN120" s="813"/>
      <c r="BO120" s="813"/>
      <c r="BP120" s="814"/>
      <c r="BQ120" s="866">
        <v>8340062</v>
      </c>
      <c r="BR120" s="867"/>
      <c r="BS120" s="867"/>
      <c r="BT120" s="867"/>
      <c r="BU120" s="867"/>
      <c r="BV120" s="867">
        <v>9995665</v>
      </c>
      <c r="BW120" s="867"/>
      <c r="BX120" s="867"/>
      <c r="BY120" s="867"/>
      <c r="BZ120" s="867"/>
      <c r="CA120" s="867">
        <v>11202769</v>
      </c>
      <c r="CB120" s="867"/>
      <c r="CC120" s="867"/>
      <c r="CD120" s="867"/>
      <c r="CE120" s="867"/>
      <c r="CF120" s="891">
        <v>274.8</v>
      </c>
      <c r="CG120" s="892"/>
      <c r="CH120" s="892"/>
      <c r="CI120" s="892"/>
      <c r="CJ120" s="892"/>
      <c r="CK120" s="870" t="s">
        <v>271</v>
      </c>
      <c r="CL120" s="829"/>
      <c r="CM120" s="829"/>
      <c r="CN120" s="829"/>
      <c r="CO120" s="830"/>
      <c r="CP120" s="893" t="s">
        <v>19</v>
      </c>
      <c r="CQ120" s="894"/>
      <c r="CR120" s="894"/>
      <c r="CS120" s="894"/>
      <c r="CT120" s="894"/>
      <c r="CU120" s="894"/>
      <c r="CV120" s="894"/>
      <c r="CW120" s="894"/>
      <c r="CX120" s="894"/>
      <c r="CY120" s="894"/>
      <c r="CZ120" s="894"/>
      <c r="DA120" s="894"/>
      <c r="DB120" s="894"/>
      <c r="DC120" s="894"/>
      <c r="DD120" s="894"/>
      <c r="DE120" s="894"/>
      <c r="DF120" s="895"/>
      <c r="DG120" s="866">
        <v>1122224</v>
      </c>
      <c r="DH120" s="867"/>
      <c r="DI120" s="867"/>
      <c r="DJ120" s="867"/>
      <c r="DK120" s="867"/>
      <c r="DL120" s="867">
        <v>1096218</v>
      </c>
      <c r="DM120" s="867"/>
      <c r="DN120" s="867"/>
      <c r="DO120" s="867"/>
      <c r="DP120" s="867"/>
      <c r="DQ120" s="867">
        <v>986678</v>
      </c>
      <c r="DR120" s="867"/>
      <c r="DS120" s="867"/>
      <c r="DT120" s="867"/>
      <c r="DU120" s="867"/>
      <c r="DV120" s="868">
        <v>24.2</v>
      </c>
      <c r="DW120" s="868"/>
      <c r="DX120" s="868"/>
      <c r="DY120" s="868"/>
      <c r="DZ120" s="869"/>
    </row>
    <row r="121" spans="1:130" s="48" customFormat="1" ht="26.25" customHeight="1" x14ac:dyDescent="0.2">
      <c r="A121" s="752"/>
      <c r="B121" s="753"/>
      <c r="C121" s="896" t="s">
        <v>137</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61" t="s">
        <v>202</v>
      </c>
      <c r="AB121" s="762"/>
      <c r="AC121" s="762"/>
      <c r="AD121" s="762"/>
      <c r="AE121" s="763"/>
      <c r="AF121" s="764" t="s">
        <v>202</v>
      </c>
      <c r="AG121" s="762"/>
      <c r="AH121" s="762"/>
      <c r="AI121" s="762"/>
      <c r="AJ121" s="763"/>
      <c r="AK121" s="764" t="s">
        <v>202</v>
      </c>
      <c r="AL121" s="762"/>
      <c r="AM121" s="762"/>
      <c r="AN121" s="762"/>
      <c r="AO121" s="763"/>
      <c r="AP121" s="838" t="s">
        <v>202</v>
      </c>
      <c r="AQ121" s="839"/>
      <c r="AR121" s="839"/>
      <c r="AS121" s="839"/>
      <c r="AT121" s="840"/>
      <c r="AU121" s="886"/>
      <c r="AV121" s="887"/>
      <c r="AW121" s="887"/>
      <c r="AX121" s="887"/>
      <c r="AY121" s="888"/>
      <c r="AZ121" s="837" t="s">
        <v>392</v>
      </c>
      <c r="BA121" s="773"/>
      <c r="BB121" s="773"/>
      <c r="BC121" s="773"/>
      <c r="BD121" s="773"/>
      <c r="BE121" s="773"/>
      <c r="BF121" s="773"/>
      <c r="BG121" s="773"/>
      <c r="BH121" s="773"/>
      <c r="BI121" s="773"/>
      <c r="BJ121" s="773"/>
      <c r="BK121" s="773"/>
      <c r="BL121" s="773"/>
      <c r="BM121" s="773"/>
      <c r="BN121" s="773"/>
      <c r="BO121" s="773"/>
      <c r="BP121" s="774"/>
      <c r="BQ121" s="841">
        <v>530819</v>
      </c>
      <c r="BR121" s="842"/>
      <c r="BS121" s="842"/>
      <c r="BT121" s="842"/>
      <c r="BU121" s="842"/>
      <c r="BV121" s="842">
        <v>518866</v>
      </c>
      <c r="BW121" s="842"/>
      <c r="BX121" s="842"/>
      <c r="BY121" s="842"/>
      <c r="BZ121" s="842"/>
      <c r="CA121" s="842">
        <v>506269</v>
      </c>
      <c r="CB121" s="842"/>
      <c r="CC121" s="842"/>
      <c r="CD121" s="842"/>
      <c r="CE121" s="842"/>
      <c r="CF121" s="899">
        <v>12.4</v>
      </c>
      <c r="CG121" s="900"/>
      <c r="CH121" s="900"/>
      <c r="CI121" s="900"/>
      <c r="CJ121" s="900"/>
      <c r="CK121" s="871"/>
      <c r="CL121" s="832"/>
      <c r="CM121" s="832"/>
      <c r="CN121" s="832"/>
      <c r="CO121" s="833"/>
      <c r="CP121" s="859" t="s">
        <v>366</v>
      </c>
      <c r="CQ121" s="860"/>
      <c r="CR121" s="860"/>
      <c r="CS121" s="860"/>
      <c r="CT121" s="860"/>
      <c r="CU121" s="860"/>
      <c r="CV121" s="860"/>
      <c r="CW121" s="860"/>
      <c r="CX121" s="860"/>
      <c r="CY121" s="860"/>
      <c r="CZ121" s="860"/>
      <c r="DA121" s="860"/>
      <c r="DB121" s="860"/>
      <c r="DC121" s="860"/>
      <c r="DD121" s="860"/>
      <c r="DE121" s="860"/>
      <c r="DF121" s="861"/>
      <c r="DG121" s="841">
        <v>4319</v>
      </c>
      <c r="DH121" s="842"/>
      <c r="DI121" s="842"/>
      <c r="DJ121" s="842"/>
      <c r="DK121" s="842"/>
      <c r="DL121" s="842">
        <v>4432</v>
      </c>
      <c r="DM121" s="842"/>
      <c r="DN121" s="842"/>
      <c r="DO121" s="842"/>
      <c r="DP121" s="842"/>
      <c r="DQ121" s="842">
        <v>3493</v>
      </c>
      <c r="DR121" s="842"/>
      <c r="DS121" s="842"/>
      <c r="DT121" s="842"/>
      <c r="DU121" s="842"/>
      <c r="DV121" s="843">
        <v>0.1</v>
      </c>
      <c r="DW121" s="843"/>
      <c r="DX121" s="843"/>
      <c r="DY121" s="843"/>
      <c r="DZ121" s="844"/>
    </row>
    <row r="122" spans="1:130" s="48" customFormat="1" ht="26.25" customHeight="1" x14ac:dyDescent="0.2">
      <c r="A122" s="752"/>
      <c r="B122" s="753"/>
      <c r="C122" s="837" t="s">
        <v>154</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61" t="s">
        <v>202</v>
      </c>
      <c r="AB122" s="762"/>
      <c r="AC122" s="762"/>
      <c r="AD122" s="762"/>
      <c r="AE122" s="763"/>
      <c r="AF122" s="764" t="s">
        <v>202</v>
      </c>
      <c r="AG122" s="762"/>
      <c r="AH122" s="762"/>
      <c r="AI122" s="762"/>
      <c r="AJ122" s="763"/>
      <c r="AK122" s="764" t="s">
        <v>202</v>
      </c>
      <c r="AL122" s="762"/>
      <c r="AM122" s="762"/>
      <c r="AN122" s="762"/>
      <c r="AO122" s="763"/>
      <c r="AP122" s="838" t="s">
        <v>202</v>
      </c>
      <c r="AQ122" s="839"/>
      <c r="AR122" s="839"/>
      <c r="AS122" s="839"/>
      <c r="AT122" s="840"/>
      <c r="AU122" s="886"/>
      <c r="AV122" s="887"/>
      <c r="AW122" s="887"/>
      <c r="AX122" s="887"/>
      <c r="AY122" s="888"/>
      <c r="AZ122" s="845" t="s">
        <v>484</v>
      </c>
      <c r="BA122" s="846"/>
      <c r="BB122" s="846"/>
      <c r="BC122" s="846"/>
      <c r="BD122" s="846"/>
      <c r="BE122" s="846"/>
      <c r="BF122" s="846"/>
      <c r="BG122" s="846"/>
      <c r="BH122" s="846"/>
      <c r="BI122" s="846"/>
      <c r="BJ122" s="846"/>
      <c r="BK122" s="846"/>
      <c r="BL122" s="846"/>
      <c r="BM122" s="846"/>
      <c r="BN122" s="846"/>
      <c r="BO122" s="846"/>
      <c r="BP122" s="847"/>
      <c r="BQ122" s="874">
        <v>5644547</v>
      </c>
      <c r="BR122" s="875"/>
      <c r="BS122" s="875"/>
      <c r="BT122" s="875"/>
      <c r="BU122" s="875"/>
      <c r="BV122" s="875">
        <v>5244159</v>
      </c>
      <c r="BW122" s="875"/>
      <c r="BX122" s="875"/>
      <c r="BY122" s="875"/>
      <c r="BZ122" s="875"/>
      <c r="CA122" s="875">
        <v>4892446</v>
      </c>
      <c r="CB122" s="875"/>
      <c r="CC122" s="875"/>
      <c r="CD122" s="875"/>
      <c r="CE122" s="875"/>
      <c r="CF122" s="876">
        <v>120</v>
      </c>
      <c r="CG122" s="877"/>
      <c r="CH122" s="877"/>
      <c r="CI122" s="877"/>
      <c r="CJ122" s="877"/>
      <c r="CK122" s="871"/>
      <c r="CL122" s="832"/>
      <c r="CM122" s="832"/>
      <c r="CN122" s="832"/>
      <c r="CO122" s="833"/>
      <c r="CP122" s="859" t="s">
        <v>286</v>
      </c>
      <c r="CQ122" s="860"/>
      <c r="CR122" s="860"/>
      <c r="CS122" s="860"/>
      <c r="CT122" s="860"/>
      <c r="CU122" s="860"/>
      <c r="CV122" s="860"/>
      <c r="CW122" s="860"/>
      <c r="CX122" s="860"/>
      <c r="CY122" s="860"/>
      <c r="CZ122" s="860"/>
      <c r="DA122" s="860"/>
      <c r="DB122" s="860"/>
      <c r="DC122" s="860"/>
      <c r="DD122" s="860"/>
      <c r="DE122" s="860"/>
      <c r="DF122" s="861"/>
      <c r="DG122" s="841" t="s">
        <v>202</v>
      </c>
      <c r="DH122" s="842"/>
      <c r="DI122" s="842"/>
      <c r="DJ122" s="842"/>
      <c r="DK122" s="842"/>
      <c r="DL122" s="842" t="s">
        <v>202</v>
      </c>
      <c r="DM122" s="842"/>
      <c r="DN122" s="842"/>
      <c r="DO122" s="842"/>
      <c r="DP122" s="842"/>
      <c r="DQ122" s="842" t="s">
        <v>202</v>
      </c>
      <c r="DR122" s="842"/>
      <c r="DS122" s="842"/>
      <c r="DT122" s="842"/>
      <c r="DU122" s="842"/>
      <c r="DV122" s="843" t="s">
        <v>202</v>
      </c>
      <c r="DW122" s="843"/>
      <c r="DX122" s="843"/>
      <c r="DY122" s="843"/>
      <c r="DZ122" s="844"/>
    </row>
    <row r="123" spans="1:130" s="48" customFormat="1" ht="26.25" customHeight="1" x14ac:dyDescent="0.2">
      <c r="A123" s="752"/>
      <c r="B123" s="753"/>
      <c r="C123" s="837" t="s">
        <v>11</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61" t="s">
        <v>202</v>
      </c>
      <c r="AB123" s="762"/>
      <c r="AC123" s="762"/>
      <c r="AD123" s="762"/>
      <c r="AE123" s="763"/>
      <c r="AF123" s="764" t="s">
        <v>202</v>
      </c>
      <c r="AG123" s="762"/>
      <c r="AH123" s="762"/>
      <c r="AI123" s="762"/>
      <c r="AJ123" s="763"/>
      <c r="AK123" s="764" t="s">
        <v>202</v>
      </c>
      <c r="AL123" s="762"/>
      <c r="AM123" s="762"/>
      <c r="AN123" s="762"/>
      <c r="AO123" s="763"/>
      <c r="AP123" s="838" t="s">
        <v>202</v>
      </c>
      <c r="AQ123" s="839"/>
      <c r="AR123" s="839"/>
      <c r="AS123" s="839"/>
      <c r="AT123" s="840"/>
      <c r="AU123" s="889"/>
      <c r="AV123" s="890"/>
      <c r="AW123" s="890"/>
      <c r="AX123" s="890"/>
      <c r="AY123" s="890"/>
      <c r="AZ123" s="69" t="s">
        <v>275</v>
      </c>
      <c r="BA123" s="69"/>
      <c r="BB123" s="69"/>
      <c r="BC123" s="69"/>
      <c r="BD123" s="69"/>
      <c r="BE123" s="69"/>
      <c r="BF123" s="69"/>
      <c r="BG123" s="69"/>
      <c r="BH123" s="69"/>
      <c r="BI123" s="69"/>
      <c r="BJ123" s="69"/>
      <c r="BK123" s="69"/>
      <c r="BL123" s="69"/>
      <c r="BM123" s="69"/>
      <c r="BN123" s="69"/>
      <c r="BO123" s="878" t="s">
        <v>223</v>
      </c>
      <c r="BP123" s="879"/>
      <c r="BQ123" s="880">
        <v>14515428</v>
      </c>
      <c r="BR123" s="881"/>
      <c r="BS123" s="881"/>
      <c r="BT123" s="881"/>
      <c r="BU123" s="881"/>
      <c r="BV123" s="881">
        <v>15758690</v>
      </c>
      <c r="BW123" s="881"/>
      <c r="BX123" s="881"/>
      <c r="BY123" s="881"/>
      <c r="BZ123" s="881"/>
      <c r="CA123" s="881">
        <v>16601484</v>
      </c>
      <c r="CB123" s="881"/>
      <c r="CC123" s="881"/>
      <c r="CD123" s="881"/>
      <c r="CE123" s="881"/>
      <c r="CF123" s="727"/>
      <c r="CG123" s="728"/>
      <c r="CH123" s="728"/>
      <c r="CI123" s="728"/>
      <c r="CJ123" s="882"/>
      <c r="CK123" s="871"/>
      <c r="CL123" s="832"/>
      <c r="CM123" s="832"/>
      <c r="CN123" s="832"/>
      <c r="CO123" s="833"/>
      <c r="CP123" s="859" t="s">
        <v>227</v>
      </c>
      <c r="CQ123" s="860"/>
      <c r="CR123" s="860"/>
      <c r="CS123" s="860"/>
      <c r="CT123" s="860"/>
      <c r="CU123" s="860"/>
      <c r="CV123" s="860"/>
      <c r="CW123" s="860"/>
      <c r="CX123" s="860"/>
      <c r="CY123" s="860"/>
      <c r="CZ123" s="860"/>
      <c r="DA123" s="860"/>
      <c r="DB123" s="860"/>
      <c r="DC123" s="860"/>
      <c r="DD123" s="860"/>
      <c r="DE123" s="860"/>
      <c r="DF123" s="861"/>
      <c r="DG123" s="761" t="s">
        <v>202</v>
      </c>
      <c r="DH123" s="762"/>
      <c r="DI123" s="762"/>
      <c r="DJ123" s="762"/>
      <c r="DK123" s="763"/>
      <c r="DL123" s="764" t="s">
        <v>202</v>
      </c>
      <c r="DM123" s="762"/>
      <c r="DN123" s="762"/>
      <c r="DO123" s="762"/>
      <c r="DP123" s="763"/>
      <c r="DQ123" s="764" t="s">
        <v>202</v>
      </c>
      <c r="DR123" s="762"/>
      <c r="DS123" s="762"/>
      <c r="DT123" s="762"/>
      <c r="DU123" s="763"/>
      <c r="DV123" s="838" t="s">
        <v>202</v>
      </c>
      <c r="DW123" s="839"/>
      <c r="DX123" s="839"/>
      <c r="DY123" s="839"/>
      <c r="DZ123" s="840"/>
    </row>
    <row r="124" spans="1:130" s="48" customFormat="1" ht="26.25" customHeight="1" x14ac:dyDescent="0.2">
      <c r="A124" s="752"/>
      <c r="B124" s="753"/>
      <c r="C124" s="837" t="s">
        <v>342</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61" t="s">
        <v>202</v>
      </c>
      <c r="AB124" s="762"/>
      <c r="AC124" s="762"/>
      <c r="AD124" s="762"/>
      <c r="AE124" s="763"/>
      <c r="AF124" s="764" t="s">
        <v>202</v>
      </c>
      <c r="AG124" s="762"/>
      <c r="AH124" s="762"/>
      <c r="AI124" s="762"/>
      <c r="AJ124" s="763"/>
      <c r="AK124" s="764" t="s">
        <v>202</v>
      </c>
      <c r="AL124" s="762"/>
      <c r="AM124" s="762"/>
      <c r="AN124" s="762"/>
      <c r="AO124" s="763"/>
      <c r="AP124" s="838" t="s">
        <v>202</v>
      </c>
      <c r="AQ124" s="839"/>
      <c r="AR124" s="839"/>
      <c r="AS124" s="839"/>
      <c r="AT124" s="840"/>
      <c r="AU124" s="853" t="s">
        <v>485</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t="s">
        <v>202</v>
      </c>
      <c r="BR124" s="857"/>
      <c r="BS124" s="857"/>
      <c r="BT124" s="857"/>
      <c r="BU124" s="857"/>
      <c r="BV124" s="857" t="s">
        <v>202</v>
      </c>
      <c r="BW124" s="857"/>
      <c r="BX124" s="857"/>
      <c r="BY124" s="857"/>
      <c r="BZ124" s="857"/>
      <c r="CA124" s="857" t="s">
        <v>202</v>
      </c>
      <c r="CB124" s="857"/>
      <c r="CC124" s="857"/>
      <c r="CD124" s="857"/>
      <c r="CE124" s="857"/>
      <c r="CF124" s="735"/>
      <c r="CG124" s="736"/>
      <c r="CH124" s="736"/>
      <c r="CI124" s="736"/>
      <c r="CJ124" s="858"/>
      <c r="CK124" s="872"/>
      <c r="CL124" s="872"/>
      <c r="CM124" s="872"/>
      <c r="CN124" s="872"/>
      <c r="CO124" s="873"/>
      <c r="CP124" s="859" t="s">
        <v>486</v>
      </c>
      <c r="CQ124" s="860"/>
      <c r="CR124" s="860"/>
      <c r="CS124" s="860"/>
      <c r="CT124" s="860"/>
      <c r="CU124" s="860"/>
      <c r="CV124" s="860"/>
      <c r="CW124" s="860"/>
      <c r="CX124" s="860"/>
      <c r="CY124" s="860"/>
      <c r="CZ124" s="860"/>
      <c r="DA124" s="860"/>
      <c r="DB124" s="860"/>
      <c r="DC124" s="860"/>
      <c r="DD124" s="860"/>
      <c r="DE124" s="860"/>
      <c r="DF124" s="861"/>
      <c r="DG124" s="785" t="s">
        <v>202</v>
      </c>
      <c r="DH124" s="786"/>
      <c r="DI124" s="786"/>
      <c r="DJ124" s="786"/>
      <c r="DK124" s="787"/>
      <c r="DL124" s="788" t="s">
        <v>202</v>
      </c>
      <c r="DM124" s="786"/>
      <c r="DN124" s="786"/>
      <c r="DO124" s="786"/>
      <c r="DP124" s="787"/>
      <c r="DQ124" s="788" t="s">
        <v>202</v>
      </c>
      <c r="DR124" s="786"/>
      <c r="DS124" s="786"/>
      <c r="DT124" s="786"/>
      <c r="DU124" s="787"/>
      <c r="DV124" s="862" t="s">
        <v>202</v>
      </c>
      <c r="DW124" s="863"/>
      <c r="DX124" s="863"/>
      <c r="DY124" s="863"/>
      <c r="DZ124" s="864"/>
    </row>
    <row r="125" spans="1:130" s="48" customFormat="1" ht="26.25" customHeight="1" x14ac:dyDescent="0.2">
      <c r="A125" s="752"/>
      <c r="B125" s="753"/>
      <c r="C125" s="837" t="s">
        <v>481</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61" t="s">
        <v>202</v>
      </c>
      <c r="AB125" s="762"/>
      <c r="AC125" s="762"/>
      <c r="AD125" s="762"/>
      <c r="AE125" s="763"/>
      <c r="AF125" s="764" t="s">
        <v>202</v>
      </c>
      <c r="AG125" s="762"/>
      <c r="AH125" s="762"/>
      <c r="AI125" s="762"/>
      <c r="AJ125" s="763"/>
      <c r="AK125" s="764" t="s">
        <v>202</v>
      </c>
      <c r="AL125" s="762"/>
      <c r="AM125" s="762"/>
      <c r="AN125" s="762"/>
      <c r="AO125" s="763"/>
      <c r="AP125" s="838" t="s">
        <v>202</v>
      </c>
      <c r="AQ125" s="839"/>
      <c r="AR125" s="839"/>
      <c r="AS125" s="839"/>
      <c r="AT125" s="84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8" t="s">
        <v>489</v>
      </c>
      <c r="CL125" s="829"/>
      <c r="CM125" s="829"/>
      <c r="CN125" s="829"/>
      <c r="CO125" s="830"/>
      <c r="CP125" s="865" t="s">
        <v>142</v>
      </c>
      <c r="CQ125" s="813"/>
      <c r="CR125" s="813"/>
      <c r="CS125" s="813"/>
      <c r="CT125" s="813"/>
      <c r="CU125" s="813"/>
      <c r="CV125" s="813"/>
      <c r="CW125" s="813"/>
      <c r="CX125" s="813"/>
      <c r="CY125" s="813"/>
      <c r="CZ125" s="813"/>
      <c r="DA125" s="813"/>
      <c r="DB125" s="813"/>
      <c r="DC125" s="813"/>
      <c r="DD125" s="813"/>
      <c r="DE125" s="813"/>
      <c r="DF125" s="814"/>
      <c r="DG125" s="866" t="s">
        <v>202</v>
      </c>
      <c r="DH125" s="867"/>
      <c r="DI125" s="867"/>
      <c r="DJ125" s="867"/>
      <c r="DK125" s="867"/>
      <c r="DL125" s="867" t="s">
        <v>202</v>
      </c>
      <c r="DM125" s="867"/>
      <c r="DN125" s="867"/>
      <c r="DO125" s="867"/>
      <c r="DP125" s="867"/>
      <c r="DQ125" s="867" t="s">
        <v>202</v>
      </c>
      <c r="DR125" s="867"/>
      <c r="DS125" s="867"/>
      <c r="DT125" s="867"/>
      <c r="DU125" s="867"/>
      <c r="DV125" s="868" t="s">
        <v>202</v>
      </c>
      <c r="DW125" s="868"/>
      <c r="DX125" s="868"/>
      <c r="DY125" s="868"/>
      <c r="DZ125" s="869"/>
    </row>
    <row r="126" spans="1:130" s="48" customFormat="1" ht="26.25" customHeight="1" x14ac:dyDescent="0.2">
      <c r="A126" s="752"/>
      <c r="B126" s="753"/>
      <c r="C126" s="837" t="s">
        <v>482</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61" t="s">
        <v>202</v>
      </c>
      <c r="AB126" s="762"/>
      <c r="AC126" s="762"/>
      <c r="AD126" s="762"/>
      <c r="AE126" s="763"/>
      <c r="AF126" s="764" t="s">
        <v>202</v>
      </c>
      <c r="AG126" s="762"/>
      <c r="AH126" s="762"/>
      <c r="AI126" s="762"/>
      <c r="AJ126" s="763"/>
      <c r="AK126" s="764" t="s">
        <v>202</v>
      </c>
      <c r="AL126" s="762"/>
      <c r="AM126" s="762"/>
      <c r="AN126" s="762"/>
      <c r="AO126" s="763"/>
      <c r="AP126" s="838" t="s">
        <v>202</v>
      </c>
      <c r="AQ126" s="839"/>
      <c r="AR126" s="839"/>
      <c r="AS126" s="839"/>
      <c r="AT126" s="84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31"/>
      <c r="CL126" s="832"/>
      <c r="CM126" s="832"/>
      <c r="CN126" s="832"/>
      <c r="CO126" s="833"/>
      <c r="CP126" s="837" t="s">
        <v>420</v>
      </c>
      <c r="CQ126" s="773"/>
      <c r="CR126" s="773"/>
      <c r="CS126" s="773"/>
      <c r="CT126" s="773"/>
      <c r="CU126" s="773"/>
      <c r="CV126" s="773"/>
      <c r="CW126" s="773"/>
      <c r="CX126" s="773"/>
      <c r="CY126" s="773"/>
      <c r="CZ126" s="773"/>
      <c r="DA126" s="773"/>
      <c r="DB126" s="773"/>
      <c r="DC126" s="773"/>
      <c r="DD126" s="773"/>
      <c r="DE126" s="773"/>
      <c r="DF126" s="774"/>
      <c r="DG126" s="841" t="s">
        <v>202</v>
      </c>
      <c r="DH126" s="842"/>
      <c r="DI126" s="842"/>
      <c r="DJ126" s="842"/>
      <c r="DK126" s="842"/>
      <c r="DL126" s="842" t="s">
        <v>202</v>
      </c>
      <c r="DM126" s="842"/>
      <c r="DN126" s="842"/>
      <c r="DO126" s="842"/>
      <c r="DP126" s="842"/>
      <c r="DQ126" s="842" t="s">
        <v>202</v>
      </c>
      <c r="DR126" s="842"/>
      <c r="DS126" s="842"/>
      <c r="DT126" s="842"/>
      <c r="DU126" s="842"/>
      <c r="DV126" s="843" t="s">
        <v>202</v>
      </c>
      <c r="DW126" s="843"/>
      <c r="DX126" s="843"/>
      <c r="DY126" s="843"/>
      <c r="DZ126" s="844"/>
    </row>
    <row r="127" spans="1:130" s="48" customFormat="1" ht="26.25" customHeight="1" x14ac:dyDescent="0.2">
      <c r="A127" s="754"/>
      <c r="B127" s="755"/>
      <c r="C127" s="845" t="s">
        <v>76</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761" t="s">
        <v>202</v>
      </c>
      <c r="AB127" s="762"/>
      <c r="AC127" s="762"/>
      <c r="AD127" s="762"/>
      <c r="AE127" s="763"/>
      <c r="AF127" s="764" t="s">
        <v>202</v>
      </c>
      <c r="AG127" s="762"/>
      <c r="AH127" s="762"/>
      <c r="AI127" s="762"/>
      <c r="AJ127" s="763"/>
      <c r="AK127" s="764" t="s">
        <v>202</v>
      </c>
      <c r="AL127" s="762"/>
      <c r="AM127" s="762"/>
      <c r="AN127" s="762"/>
      <c r="AO127" s="763"/>
      <c r="AP127" s="838" t="s">
        <v>202</v>
      </c>
      <c r="AQ127" s="839"/>
      <c r="AR127" s="839"/>
      <c r="AS127" s="839"/>
      <c r="AT127" s="840"/>
      <c r="AU127" s="56"/>
      <c r="AV127" s="56"/>
      <c r="AW127" s="56"/>
      <c r="AX127" s="848" t="s">
        <v>490</v>
      </c>
      <c r="AY127" s="849"/>
      <c r="AZ127" s="849"/>
      <c r="BA127" s="849"/>
      <c r="BB127" s="849"/>
      <c r="BC127" s="849"/>
      <c r="BD127" s="849"/>
      <c r="BE127" s="850"/>
      <c r="BF127" s="851" t="s">
        <v>444</v>
      </c>
      <c r="BG127" s="849"/>
      <c r="BH127" s="849"/>
      <c r="BI127" s="849"/>
      <c r="BJ127" s="849"/>
      <c r="BK127" s="849"/>
      <c r="BL127" s="850"/>
      <c r="BM127" s="851" t="s">
        <v>421</v>
      </c>
      <c r="BN127" s="849"/>
      <c r="BO127" s="849"/>
      <c r="BP127" s="849"/>
      <c r="BQ127" s="849"/>
      <c r="BR127" s="849"/>
      <c r="BS127" s="850"/>
      <c r="BT127" s="851" t="s">
        <v>412</v>
      </c>
      <c r="BU127" s="849"/>
      <c r="BV127" s="849"/>
      <c r="BW127" s="849"/>
      <c r="BX127" s="849"/>
      <c r="BY127" s="849"/>
      <c r="BZ127" s="852"/>
      <c r="CA127" s="56"/>
      <c r="CB127" s="56"/>
      <c r="CC127" s="56"/>
      <c r="CD127" s="74"/>
      <c r="CE127" s="74"/>
      <c r="CF127" s="74"/>
      <c r="CG127" s="56"/>
      <c r="CH127" s="56"/>
      <c r="CI127" s="56"/>
      <c r="CJ127" s="75"/>
      <c r="CK127" s="831"/>
      <c r="CL127" s="832"/>
      <c r="CM127" s="832"/>
      <c r="CN127" s="832"/>
      <c r="CO127" s="833"/>
      <c r="CP127" s="837" t="s">
        <v>448</v>
      </c>
      <c r="CQ127" s="773"/>
      <c r="CR127" s="773"/>
      <c r="CS127" s="773"/>
      <c r="CT127" s="773"/>
      <c r="CU127" s="773"/>
      <c r="CV127" s="773"/>
      <c r="CW127" s="773"/>
      <c r="CX127" s="773"/>
      <c r="CY127" s="773"/>
      <c r="CZ127" s="773"/>
      <c r="DA127" s="773"/>
      <c r="DB127" s="773"/>
      <c r="DC127" s="773"/>
      <c r="DD127" s="773"/>
      <c r="DE127" s="773"/>
      <c r="DF127" s="774"/>
      <c r="DG127" s="841" t="s">
        <v>202</v>
      </c>
      <c r="DH127" s="842"/>
      <c r="DI127" s="842"/>
      <c r="DJ127" s="842"/>
      <c r="DK127" s="842"/>
      <c r="DL127" s="842" t="s">
        <v>202</v>
      </c>
      <c r="DM127" s="842"/>
      <c r="DN127" s="842"/>
      <c r="DO127" s="842"/>
      <c r="DP127" s="842"/>
      <c r="DQ127" s="842" t="s">
        <v>202</v>
      </c>
      <c r="DR127" s="842"/>
      <c r="DS127" s="842"/>
      <c r="DT127" s="842"/>
      <c r="DU127" s="842"/>
      <c r="DV127" s="843" t="s">
        <v>202</v>
      </c>
      <c r="DW127" s="843"/>
      <c r="DX127" s="843"/>
      <c r="DY127" s="843"/>
      <c r="DZ127" s="844"/>
    </row>
    <row r="128" spans="1:130" s="48" customFormat="1" ht="26.25" customHeight="1" x14ac:dyDescent="0.2">
      <c r="A128" s="801" t="s">
        <v>491</v>
      </c>
      <c r="B128" s="802"/>
      <c r="C128" s="802"/>
      <c r="D128" s="802"/>
      <c r="E128" s="802"/>
      <c r="F128" s="802"/>
      <c r="G128" s="802"/>
      <c r="H128" s="802"/>
      <c r="I128" s="802"/>
      <c r="J128" s="802"/>
      <c r="K128" s="802"/>
      <c r="L128" s="802"/>
      <c r="M128" s="802"/>
      <c r="N128" s="802"/>
      <c r="O128" s="802"/>
      <c r="P128" s="802"/>
      <c r="Q128" s="802"/>
      <c r="R128" s="802"/>
      <c r="S128" s="802"/>
      <c r="T128" s="802"/>
      <c r="U128" s="802"/>
      <c r="V128" s="802"/>
      <c r="W128" s="803" t="s">
        <v>7</v>
      </c>
      <c r="X128" s="803"/>
      <c r="Y128" s="803"/>
      <c r="Z128" s="804"/>
      <c r="AA128" s="805" t="s">
        <v>202</v>
      </c>
      <c r="AB128" s="806"/>
      <c r="AC128" s="806"/>
      <c r="AD128" s="806"/>
      <c r="AE128" s="807"/>
      <c r="AF128" s="808">
        <v>140</v>
      </c>
      <c r="AG128" s="806"/>
      <c r="AH128" s="806"/>
      <c r="AI128" s="806"/>
      <c r="AJ128" s="807"/>
      <c r="AK128" s="808">
        <v>140</v>
      </c>
      <c r="AL128" s="806"/>
      <c r="AM128" s="806"/>
      <c r="AN128" s="806"/>
      <c r="AO128" s="807"/>
      <c r="AP128" s="809"/>
      <c r="AQ128" s="810"/>
      <c r="AR128" s="810"/>
      <c r="AS128" s="810"/>
      <c r="AT128" s="811"/>
      <c r="AU128" s="56"/>
      <c r="AV128" s="56"/>
      <c r="AW128" s="56"/>
      <c r="AX128" s="812" t="s">
        <v>311</v>
      </c>
      <c r="AY128" s="813"/>
      <c r="AZ128" s="813"/>
      <c r="BA128" s="813"/>
      <c r="BB128" s="813"/>
      <c r="BC128" s="813"/>
      <c r="BD128" s="813"/>
      <c r="BE128" s="814"/>
      <c r="BF128" s="815" t="s">
        <v>202</v>
      </c>
      <c r="BG128" s="816"/>
      <c r="BH128" s="816"/>
      <c r="BI128" s="816"/>
      <c r="BJ128" s="816"/>
      <c r="BK128" s="816"/>
      <c r="BL128" s="817"/>
      <c r="BM128" s="815">
        <v>15</v>
      </c>
      <c r="BN128" s="816"/>
      <c r="BO128" s="816"/>
      <c r="BP128" s="816"/>
      <c r="BQ128" s="816"/>
      <c r="BR128" s="816"/>
      <c r="BS128" s="817"/>
      <c r="BT128" s="815">
        <v>20</v>
      </c>
      <c r="BU128" s="816"/>
      <c r="BV128" s="816"/>
      <c r="BW128" s="816"/>
      <c r="BX128" s="816"/>
      <c r="BY128" s="816"/>
      <c r="BZ128" s="818"/>
      <c r="CA128" s="74"/>
      <c r="CB128" s="74"/>
      <c r="CC128" s="74"/>
      <c r="CD128" s="74"/>
      <c r="CE128" s="74"/>
      <c r="CF128" s="74"/>
      <c r="CG128" s="56"/>
      <c r="CH128" s="56"/>
      <c r="CI128" s="56"/>
      <c r="CJ128" s="75"/>
      <c r="CK128" s="834"/>
      <c r="CL128" s="835"/>
      <c r="CM128" s="835"/>
      <c r="CN128" s="835"/>
      <c r="CO128" s="836"/>
      <c r="CP128" s="819" t="s">
        <v>405</v>
      </c>
      <c r="CQ128" s="793"/>
      <c r="CR128" s="793"/>
      <c r="CS128" s="793"/>
      <c r="CT128" s="793"/>
      <c r="CU128" s="793"/>
      <c r="CV128" s="793"/>
      <c r="CW128" s="793"/>
      <c r="CX128" s="793"/>
      <c r="CY128" s="793"/>
      <c r="CZ128" s="793"/>
      <c r="DA128" s="793"/>
      <c r="DB128" s="793"/>
      <c r="DC128" s="793"/>
      <c r="DD128" s="793"/>
      <c r="DE128" s="793"/>
      <c r="DF128" s="794"/>
      <c r="DG128" s="820" t="s">
        <v>202</v>
      </c>
      <c r="DH128" s="821"/>
      <c r="DI128" s="821"/>
      <c r="DJ128" s="821"/>
      <c r="DK128" s="821"/>
      <c r="DL128" s="821" t="s">
        <v>202</v>
      </c>
      <c r="DM128" s="821"/>
      <c r="DN128" s="821"/>
      <c r="DO128" s="821"/>
      <c r="DP128" s="821"/>
      <c r="DQ128" s="821" t="s">
        <v>202</v>
      </c>
      <c r="DR128" s="821"/>
      <c r="DS128" s="821"/>
      <c r="DT128" s="821"/>
      <c r="DU128" s="821"/>
      <c r="DV128" s="822" t="s">
        <v>202</v>
      </c>
      <c r="DW128" s="822"/>
      <c r="DX128" s="822"/>
      <c r="DY128" s="822"/>
      <c r="DZ128" s="823"/>
    </row>
    <row r="129" spans="1:131" s="48" customFormat="1" ht="26.25" customHeight="1" x14ac:dyDescent="0.2">
      <c r="A129" s="756" t="s">
        <v>175</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236</v>
      </c>
      <c r="X129" s="759"/>
      <c r="Y129" s="759"/>
      <c r="Z129" s="760"/>
      <c r="AA129" s="761">
        <v>4887961</v>
      </c>
      <c r="AB129" s="762"/>
      <c r="AC129" s="762"/>
      <c r="AD129" s="762"/>
      <c r="AE129" s="763"/>
      <c r="AF129" s="764">
        <v>4685051</v>
      </c>
      <c r="AG129" s="762"/>
      <c r="AH129" s="762"/>
      <c r="AI129" s="762"/>
      <c r="AJ129" s="763"/>
      <c r="AK129" s="764">
        <v>4698317</v>
      </c>
      <c r="AL129" s="762"/>
      <c r="AM129" s="762"/>
      <c r="AN129" s="762"/>
      <c r="AO129" s="763"/>
      <c r="AP129" s="765"/>
      <c r="AQ129" s="766"/>
      <c r="AR129" s="766"/>
      <c r="AS129" s="766"/>
      <c r="AT129" s="767"/>
      <c r="AU129" s="67"/>
      <c r="AV129" s="67"/>
      <c r="AW129" s="67"/>
      <c r="AX129" s="775" t="s">
        <v>116</v>
      </c>
      <c r="AY129" s="773"/>
      <c r="AZ129" s="773"/>
      <c r="BA129" s="773"/>
      <c r="BB129" s="773"/>
      <c r="BC129" s="773"/>
      <c r="BD129" s="773"/>
      <c r="BE129" s="774"/>
      <c r="BF129" s="824" t="s">
        <v>202</v>
      </c>
      <c r="BG129" s="825"/>
      <c r="BH129" s="825"/>
      <c r="BI129" s="825"/>
      <c r="BJ129" s="825"/>
      <c r="BK129" s="825"/>
      <c r="BL129" s="826"/>
      <c r="BM129" s="824">
        <v>20</v>
      </c>
      <c r="BN129" s="825"/>
      <c r="BO129" s="825"/>
      <c r="BP129" s="825"/>
      <c r="BQ129" s="825"/>
      <c r="BR129" s="825"/>
      <c r="BS129" s="826"/>
      <c r="BT129" s="824">
        <v>30</v>
      </c>
      <c r="BU129" s="825"/>
      <c r="BV129" s="825"/>
      <c r="BW129" s="825"/>
      <c r="BX129" s="825"/>
      <c r="BY129" s="825"/>
      <c r="BZ129" s="8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56" t="s">
        <v>492</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493</v>
      </c>
      <c r="X130" s="759"/>
      <c r="Y130" s="759"/>
      <c r="Z130" s="760"/>
      <c r="AA130" s="761">
        <v>720697</v>
      </c>
      <c r="AB130" s="762"/>
      <c r="AC130" s="762"/>
      <c r="AD130" s="762"/>
      <c r="AE130" s="763"/>
      <c r="AF130" s="764">
        <v>676423</v>
      </c>
      <c r="AG130" s="762"/>
      <c r="AH130" s="762"/>
      <c r="AI130" s="762"/>
      <c r="AJ130" s="763"/>
      <c r="AK130" s="764">
        <v>621460</v>
      </c>
      <c r="AL130" s="762"/>
      <c r="AM130" s="762"/>
      <c r="AN130" s="762"/>
      <c r="AO130" s="763"/>
      <c r="AP130" s="765"/>
      <c r="AQ130" s="766"/>
      <c r="AR130" s="766"/>
      <c r="AS130" s="766"/>
      <c r="AT130" s="767"/>
      <c r="AU130" s="67"/>
      <c r="AV130" s="67"/>
      <c r="AW130" s="67"/>
      <c r="AX130" s="775" t="s">
        <v>434</v>
      </c>
      <c r="AY130" s="773"/>
      <c r="AZ130" s="773"/>
      <c r="BA130" s="773"/>
      <c r="BB130" s="773"/>
      <c r="BC130" s="773"/>
      <c r="BD130" s="773"/>
      <c r="BE130" s="774"/>
      <c r="BF130" s="776">
        <v>7.1</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177</v>
      </c>
      <c r="X131" s="783"/>
      <c r="Y131" s="783"/>
      <c r="Z131" s="784"/>
      <c r="AA131" s="785">
        <v>4167264</v>
      </c>
      <c r="AB131" s="786"/>
      <c r="AC131" s="786"/>
      <c r="AD131" s="786"/>
      <c r="AE131" s="787"/>
      <c r="AF131" s="788">
        <v>4008628</v>
      </c>
      <c r="AG131" s="786"/>
      <c r="AH131" s="786"/>
      <c r="AI131" s="786"/>
      <c r="AJ131" s="787"/>
      <c r="AK131" s="788">
        <v>4076857</v>
      </c>
      <c r="AL131" s="786"/>
      <c r="AM131" s="786"/>
      <c r="AN131" s="786"/>
      <c r="AO131" s="787"/>
      <c r="AP131" s="789"/>
      <c r="AQ131" s="790"/>
      <c r="AR131" s="790"/>
      <c r="AS131" s="790"/>
      <c r="AT131" s="791"/>
      <c r="AU131" s="67"/>
      <c r="AV131" s="67"/>
      <c r="AW131" s="67"/>
      <c r="AX131" s="792" t="s">
        <v>59</v>
      </c>
      <c r="AY131" s="793"/>
      <c r="AZ131" s="793"/>
      <c r="BA131" s="793"/>
      <c r="BB131" s="793"/>
      <c r="BC131" s="793"/>
      <c r="BD131" s="793"/>
      <c r="BE131" s="794"/>
      <c r="BF131" s="795" t="s">
        <v>202</v>
      </c>
      <c r="BG131" s="796"/>
      <c r="BH131" s="796"/>
      <c r="BI131" s="796"/>
      <c r="BJ131" s="796"/>
      <c r="BK131" s="796"/>
      <c r="BL131" s="797"/>
      <c r="BM131" s="795">
        <v>350</v>
      </c>
      <c r="BN131" s="796"/>
      <c r="BO131" s="796"/>
      <c r="BP131" s="796"/>
      <c r="BQ131" s="796"/>
      <c r="BR131" s="796"/>
      <c r="BS131" s="797"/>
      <c r="BT131" s="798"/>
      <c r="BU131" s="799"/>
      <c r="BV131" s="799"/>
      <c r="BW131" s="799"/>
      <c r="BX131" s="799"/>
      <c r="BY131" s="799"/>
      <c r="BZ131" s="80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46" t="s">
        <v>29</v>
      </c>
      <c r="B132" s="747"/>
      <c r="C132" s="747"/>
      <c r="D132" s="747"/>
      <c r="E132" s="747"/>
      <c r="F132" s="747"/>
      <c r="G132" s="747"/>
      <c r="H132" s="747"/>
      <c r="I132" s="747"/>
      <c r="J132" s="747"/>
      <c r="K132" s="747"/>
      <c r="L132" s="747"/>
      <c r="M132" s="747"/>
      <c r="N132" s="747"/>
      <c r="O132" s="747"/>
      <c r="P132" s="747"/>
      <c r="Q132" s="747"/>
      <c r="R132" s="747"/>
      <c r="S132" s="747"/>
      <c r="T132" s="747"/>
      <c r="U132" s="747"/>
      <c r="V132" s="721" t="s">
        <v>494</v>
      </c>
      <c r="W132" s="721"/>
      <c r="X132" s="721"/>
      <c r="Y132" s="721"/>
      <c r="Z132" s="722"/>
      <c r="AA132" s="723">
        <v>7.4288789959999999</v>
      </c>
      <c r="AB132" s="724"/>
      <c r="AC132" s="724"/>
      <c r="AD132" s="724"/>
      <c r="AE132" s="725"/>
      <c r="AF132" s="726">
        <v>7.1574114629999999</v>
      </c>
      <c r="AG132" s="724"/>
      <c r="AH132" s="724"/>
      <c r="AI132" s="724"/>
      <c r="AJ132" s="725"/>
      <c r="AK132" s="726">
        <v>6.9781697029999998</v>
      </c>
      <c r="AL132" s="724"/>
      <c r="AM132" s="724"/>
      <c r="AN132" s="724"/>
      <c r="AO132" s="725"/>
      <c r="AP132" s="727"/>
      <c r="AQ132" s="728"/>
      <c r="AR132" s="728"/>
      <c r="AS132" s="728"/>
      <c r="AT132" s="7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48"/>
      <c r="B133" s="749"/>
      <c r="C133" s="749"/>
      <c r="D133" s="749"/>
      <c r="E133" s="749"/>
      <c r="F133" s="749"/>
      <c r="G133" s="749"/>
      <c r="H133" s="749"/>
      <c r="I133" s="749"/>
      <c r="J133" s="749"/>
      <c r="K133" s="749"/>
      <c r="L133" s="749"/>
      <c r="M133" s="749"/>
      <c r="N133" s="749"/>
      <c r="O133" s="749"/>
      <c r="P133" s="749"/>
      <c r="Q133" s="749"/>
      <c r="R133" s="749"/>
      <c r="S133" s="749"/>
      <c r="T133" s="749"/>
      <c r="U133" s="749"/>
      <c r="V133" s="730" t="s">
        <v>84</v>
      </c>
      <c r="W133" s="730"/>
      <c r="X133" s="730"/>
      <c r="Y133" s="730"/>
      <c r="Z133" s="731"/>
      <c r="AA133" s="732">
        <v>8.1</v>
      </c>
      <c r="AB133" s="733"/>
      <c r="AC133" s="733"/>
      <c r="AD133" s="733"/>
      <c r="AE133" s="734"/>
      <c r="AF133" s="732">
        <v>7.3</v>
      </c>
      <c r="AG133" s="733"/>
      <c r="AH133" s="733"/>
      <c r="AI133" s="733"/>
      <c r="AJ133" s="734"/>
      <c r="AK133" s="732">
        <v>7.1</v>
      </c>
      <c r="AL133" s="733"/>
      <c r="AM133" s="733"/>
      <c r="AN133" s="733"/>
      <c r="AO133" s="734"/>
      <c r="AP133" s="735"/>
      <c r="AQ133" s="736"/>
      <c r="AR133" s="736"/>
      <c r="AS133" s="736"/>
      <c r="AT133" s="73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HVKXwaXgrhQYhGdedadBXxOS25bAz2MF6Ji1zTFu+1neAP+GWPG8F2vDeoTEPycDzRvhKboXGGZUictni2Z1XA==" saltValue="Z8dYG3x2hWnfDVVCZ7Bv7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Normal="85" zoomScaleSheetLayoutView="100" workbookViewId="0"/>
  </sheetViews>
  <sheetFormatPr defaultColWidth="0" defaultRowHeight="13.5" customHeight="1" zeroHeight="1" x14ac:dyDescent="0.2"/>
  <cols>
    <col min="1" max="120" width="2.90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98</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sw/Doi4Ib2Q1F6lZ8qAL8WeytRPk7MXbKiPQGKyTqetTc+tkrY7SwbjgFBFJRc4Vo/hBwpZ9cLdtbQfbjzo7NQ==" saltValue="LZuqrX3p0AgGHmPtP9P3/A==" spinCount="100000" sheet="1" objects="1" scenarios="1"/>
  <phoneticPr fontId="5"/>
  <printOptions horizontalCentered="1" verticalCentered="1"/>
  <pageMargins left="0" right="0" top="0" bottom="0" header="0" footer="0"/>
  <pageSetup paperSize="9" scale="29"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WeULMdHUv+1BL5w9SF7inglZ9+u3ZDtM3iJxiVXIMpy3AQIu1m1VvbNW1uLZ3au284qu/SPDeHiv+EIWE9V69Q==" saltValue="6YgzOxTzaV6uyZipSGjvqw==" spinCount="100000" sheet="1" objects="1" scenarios="1"/>
  <phoneticPr fontId="5"/>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85</v>
      </c>
      <c r="AP7" s="127"/>
      <c r="AQ7" s="138" t="s">
        <v>496</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498</v>
      </c>
      <c r="AQ8" s="139" t="s">
        <v>499</v>
      </c>
      <c r="AR8" s="153" t="s">
        <v>426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500</v>
      </c>
      <c r="AL9" s="1045"/>
      <c r="AM9" s="1045"/>
      <c r="AN9" s="1046"/>
      <c r="AO9" s="117">
        <v>1262049</v>
      </c>
      <c r="AP9" s="117">
        <v>103941</v>
      </c>
      <c r="AQ9" s="140">
        <v>123213</v>
      </c>
      <c r="AR9" s="154">
        <v>-15.6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209</v>
      </c>
      <c r="AL10" s="1045"/>
      <c r="AM10" s="1045"/>
      <c r="AN10" s="1046"/>
      <c r="AO10" s="118">
        <v>210013</v>
      </c>
      <c r="AP10" s="118">
        <v>17296</v>
      </c>
      <c r="AQ10" s="141">
        <v>19454</v>
      </c>
      <c r="AR10" s="155">
        <v>-11.1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403</v>
      </c>
      <c r="AL11" s="1045"/>
      <c r="AM11" s="1045"/>
      <c r="AN11" s="1046"/>
      <c r="AO11" s="118" t="s">
        <v>202</v>
      </c>
      <c r="AP11" s="118" t="s">
        <v>202</v>
      </c>
      <c r="AQ11" s="141">
        <v>2988</v>
      </c>
      <c r="AR11" s="155"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133</v>
      </c>
      <c r="AL12" s="1045"/>
      <c r="AM12" s="1045"/>
      <c r="AN12" s="1046"/>
      <c r="AO12" s="118" t="s">
        <v>202</v>
      </c>
      <c r="AP12" s="118" t="s">
        <v>202</v>
      </c>
      <c r="AQ12" s="141" t="s">
        <v>202</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501</v>
      </c>
      <c r="AL13" s="1045"/>
      <c r="AM13" s="1045"/>
      <c r="AN13" s="1046"/>
      <c r="AO13" s="118">
        <v>39344</v>
      </c>
      <c r="AP13" s="118">
        <v>3240</v>
      </c>
      <c r="AQ13" s="141">
        <v>6503</v>
      </c>
      <c r="AR13" s="155">
        <v>-50.2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502</v>
      </c>
      <c r="AL14" s="1045"/>
      <c r="AM14" s="1045"/>
      <c r="AN14" s="1046"/>
      <c r="AO14" s="118">
        <v>9206</v>
      </c>
      <c r="AP14" s="118">
        <v>758</v>
      </c>
      <c r="AQ14" s="141">
        <v>2823</v>
      </c>
      <c r="AR14" s="155">
        <v>-73.099999999999994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313</v>
      </c>
      <c r="AL15" s="1048"/>
      <c r="AM15" s="1048"/>
      <c r="AN15" s="1049"/>
      <c r="AO15" s="118">
        <v>-104727</v>
      </c>
      <c r="AP15" s="118">
        <v>-8625</v>
      </c>
      <c r="AQ15" s="141">
        <v>-6736</v>
      </c>
      <c r="AR15" s="155">
        <v>28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275</v>
      </c>
      <c r="AL16" s="1048"/>
      <c r="AM16" s="1048"/>
      <c r="AN16" s="1049"/>
      <c r="AO16" s="118">
        <v>1415885</v>
      </c>
      <c r="AP16" s="118">
        <v>116611</v>
      </c>
      <c r="AQ16" s="141">
        <v>148246</v>
      </c>
      <c r="AR16" s="155">
        <v>-21.3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189</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339</v>
      </c>
      <c r="AQ20" s="142" t="s">
        <v>42</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504</v>
      </c>
      <c r="AL21" s="1051"/>
      <c r="AM21" s="1051"/>
      <c r="AN21" s="1052"/>
      <c r="AO21" s="120">
        <v>10.38</v>
      </c>
      <c r="AP21" s="130">
        <v>12.94</v>
      </c>
      <c r="AQ21" s="143">
        <v>-2.56</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505</v>
      </c>
      <c r="AL22" s="1051"/>
      <c r="AM22" s="1051"/>
      <c r="AN22" s="1052"/>
      <c r="AO22" s="121">
        <v>95.5</v>
      </c>
      <c r="AP22" s="131">
        <v>95.5</v>
      </c>
      <c r="AQ22" s="144">
        <v>0</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43" t="s">
        <v>506</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ht="13" x14ac:dyDescent="0.2">
      <c r="A27" s="85"/>
      <c r="AO27" s="90"/>
      <c r="AP27" s="90"/>
      <c r="AQ27" s="90"/>
      <c r="AR27" s="90"/>
      <c r="AS27" s="90"/>
      <c r="AT27" s="90"/>
    </row>
    <row r="28" spans="1:46" ht="16.5"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85</v>
      </c>
      <c r="AP30" s="127"/>
      <c r="AQ30" s="138" t="s">
        <v>496</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498</v>
      </c>
      <c r="AQ31" s="139" t="s">
        <v>499</v>
      </c>
      <c r="AR31" s="153" t="s">
        <v>426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507</v>
      </c>
      <c r="AL32" s="1038"/>
      <c r="AM32" s="1038"/>
      <c r="AN32" s="1039"/>
      <c r="AO32" s="118">
        <v>770131</v>
      </c>
      <c r="AP32" s="118">
        <v>63427</v>
      </c>
      <c r="AQ32" s="145">
        <v>83862</v>
      </c>
      <c r="AR32" s="155">
        <v>-24.4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508</v>
      </c>
      <c r="AL33" s="1038"/>
      <c r="AM33" s="1038"/>
      <c r="AN33" s="1039"/>
      <c r="AO33" s="118" t="s">
        <v>202</v>
      </c>
      <c r="AP33" s="118" t="s">
        <v>202</v>
      </c>
      <c r="AQ33" s="145" t="s">
        <v>202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509</v>
      </c>
      <c r="AL34" s="1038"/>
      <c r="AM34" s="1038"/>
      <c r="AN34" s="1039"/>
      <c r="AO34" s="118" t="s">
        <v>202</v>
      </c>
      <c r="AP34" s="118" t="s">
        <v>202</v>
      </c>
      <c r="AQ34" s="145" t="s">
        <v>202</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510</v>
      </c>
      <c r="AL35" s="1038"/>
      <c r="AM35" s="1038"/>
      <c r="AN35" s="1039"/>
      <c r="AO35" s="118">
        <v>123604</v>
      </c>
      <c r="AP35" s="118">
        <v>10180</v>
      </c>
      <c r="AQ35" s="145">
        <v>26360</v>
      </c>
      <c r="AR35" s="155">
        <v>-61.4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38</v>
      </c>
      <c r="AL36" s="1038"/>
      <c r="AM36" s="1038"/>
      <c r="AN36" s="1039"/>
      <c r="AO36" s="118">
        <v>12355</v>
      </c>
      <c r="AP36" s="118">
        <v>1018</v>
      </c>
      <c r="AQ36" s="145">
        <v>3483</v>
      </c>
      <c r="AR36" s="155">
        <v>-70.8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352</v>
      </c>
      <c r="AL37" s="1038"/>
      <c r="AM37" s="1038"/>
      <c r="AN37" s="1039"/>
      <c r="AO37" s="118" t="s">
        <v>202</v>
      </c>
      <c r="AP37" s="118" t="s">
        <v>202</v>
      </c>
      <c r="AQ37" s="145">
        <v>612</v>
      </c>
      <c r="AR37" s="155" t="s">
        <v>202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511</v>
      </c>
      <c r="AL38" s="1041"/>
      <c r="AM38" s="1041"/>
      <c r="AN38" s="1042"/>
      <c r="AO38" s="122" t="s">
        <v>202</v>
      </c>
      <c r="AP38" s="122" t="s">
        <v>202</v>
      </c>
      <c r="AQ38" s="146">
        <v>21</v>
      </c>
      <c r="AR38" s="144" t="s">
        <v>202</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82</v>
      </c>
      <c r="AL39" s="1041"/>
      <c r="AM39" s="1041"/>
      <c r="AN39" s="1042"/>
      <c r="AO39" s="118">
        <v>-140</v>
      </c>
      <c r="AP39" s="118">
        <v>-12</v>
      </c>
      <c r="AQ39" s="145">
        <v>-3285</v>
      </c>
      <c r="AR39" s="155">
        <v>-99.6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512</v>
      </c>
      <c r="AL40" s="1038"/>
      <c r="AM40" s="1038"/>
      <c r="AN40" s="1039"/>
      <c r="AO40" s="118">
        <v>-621460</v>
      </c>
      <c r="AP40" s="118">
        <v>-51183</v>
      </c>
      <c r="AQ40" s="145">
        <v>-73039</v>
      </c>
      <c r="AR40" s="155">
        <v>-29.9</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390</v>
      </c>
      <c r="AL41" s="1028"/>
      <c r="AM41" s="1028"/>
      <c r="AN41" s="1029"/>
      <c r="AO41" s="118">
        <v>284490</v>
      </c>
      <c r="AP41" s="118">
        <v>23430</v>
      </c>
      <c r="AQ41" s="145">
        <v>38015</v>
      </c>
      <c r="AR41" s="155">
        <v>-38.4</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85</v>
      </c>
      <c r="AN49" s="1030" t="s">
        <v>445</v>
      </c>
      <c r="AO49" s="1031"/>
      <c r="AP49" s="1031"/>
      <c r="AQ49" s="1031"/>
      <c r="AR49" s="1032"/>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487</v>
      </c>
      <c r="AO50" s="124" t="s">
        <v>488</v>
      </c>
      <c r="AP50" s="135" t="s">
        <v>515</v>
      </c>
      <c r="AQ50" s="148" t="s">
        <v>385</v>
      </c>
      <c r="AR50" s="158" t="s">
        <v>516</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517</v>
      </c>
      <c r="AL51" s="103"/>
      <c r="AM51" s="108">
        <v>1065680</v>
      </c>
      <c r="AN51" s="115">
        <v>82381</v>
      </c>
      <c r="AO51" s="125">
        <v>-38.799999999999997</v>
      </c>
      <c r="AP51" s="136">
        <v>118252</v>
      </c>
      <c r="AQ51" s="149">
        <v>2.8</v>
      </c>
      <c r="AR51" s="159">
        <v>-41.6</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353463</v>
      </c>
      <c r="AN52" s="116">
        <v>27324</v>
      </c>
      <c r="AO52" s="126">
        <v>-8.5</v>
      </c>
      <c r="AP52" s="137">
        <v>49994</v>
      </c>
      <c r="AQ52" s="150">
        <v>-7.1</v>
      </c>
      <c r="AR52" s="160">
        <v>-1.4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477</v>
      </c>
      <c r="AL53" s="103"/>
      <c r="AM53" s="108">
        <v>1497469</v>
      </c>
      <c r="AN53" s="115">
        <v>117375</v>
      </c>
      <c r="AO53" s="125">
        <v>42.5</v>
      </c>
      <c r="AP53" s="136">
        <v>120302</v>
      </c>
      <c r="AQ53" s="149">
        <v>1.7</v>
      </c>
      <c r="AR53" s="159">
        <v>40.799999999999997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620356</v>
      </c>
      <c r="AN54" s="116">
        <v>48625</v>
      </c>
      <c r="AO54" s="126">
        <v>78</v>
      </c>
      <c r="AP54" s="137">
        <v>59328</v>
      </c>
      <c r="AQ54" s="150">
        <v>18.7</v>
      </c>
      <c r="AR54" s="160">
        <v>59.3</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321</v>
      </c>
      <c r="AL55" s="103"/>
      <c r="AM55" s="108">
        <v>523622</v>
      </c>
      <c r="AN55" s="115">
        <v>42065</v>
      </c>
      <c r="AO55" s="125">
        <v>-64.2</v>
      </c>
      <c r="AP55" s="136">
        <v>114841</v>
      </c>
      <c r="AQ55" s="149">
        <v>-4.5</v>
      </c>
      <c r="AR55" s="159">
        <v>-59.7</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217532</v>
      </c>
      <c r="AN56" s="116">
        <v>17475</v>
      </c>
      <c r="AO56" s="126">
        <v>-64.099999999999994</v>
      </c>
      <c r="AP56" s="137">
        <v>51589</v>
      </c>
      <c r="AQ56" s="150">
        <v>-13</v>
      </c>
      <c r="AR56" s="160">
        <v>-51.1</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621273</v>
      </c>
      <c r="AN57" s="115">
        <v>50111</v>
      </c>
      <c r="AO57" s="125">
        <v>19.100000000000001</v>
      </c>
      <c r="AP57" s="136">
        <v>124145</v>
      </c>
      <c r="AQ57" s="149">
        <v>8.1</v>
      </c>
      <c r="AR57" s="159">
        <v>11</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314577</v>
      </c>
      <c r="AN58" s="116">
        <v>25373</v>
      </c>
      <c r="AO58" s="126">
        <v>45.2</v>
      </c>
      <c r="AP58" s="137">
        <v>54761</v>
      </c>
      <c r="AQ58" s="150">
        <v>6.1</v>
      </c>
      <c r="AR58" s="160">
        <v>39.1</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1307121</v>
      </c>
      <c r="AN59" s="115">
        <v>107653</v>
      </c>
      <c r="AO59" s="125">
        <v>114.8</v>
      </c>
      <c r="AP59" s="136">
        <v>131480</v>
      </c>
      <c r="AQ59" s="149">
        <v>5.9</v>
      </c>
      <c r="AR59" s="159">
        <v>108.9</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433979</v>
      </c>
      <c r="AN60" s="116">
        <v>35742</v>
      </c>
      <c r="AO60" s="126">
        <v>40.9</v>
      </c>
      <c r="AP60" s="137">
        <v>63148</v>
      </c>
      <c r="AQ60" s="150">
        <v>15.3</v>
      </c>
      <c r="AR60" s="160">
        <v>25.6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519</v>
      </c>
      <c r="AL61" s="106"/>
      <c r="AM61" s="108">
        <v>1003033</v>
      </c>
      <c r="AN61" s="115">
        <v>79917</v>
      </c>
      <c r="AO61" s="125">
        <v>14.7</v>
      </c>
      <c r="AP61" s="136">
        <v>121804</v>
      </c>
      <c r="AQ61" s="151">
        <v>2.8</v>
      </c>
      <c r="AR61" s="159">
        <v>11.9</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387981</v>
      </c>
      <c r="AN62" s="116">
        <v>30908</v>
      </c>
      <c r="AO62" s="126">
        <v>18.3</v>
      </c>
      <c r="AP62" s="137">
        <v>55764</v>
      </c>
      <c r="AQ62" s="150">
        <v>4</v>
      </c>
      <c r="AR62" s="160">
        <v>14.3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lhfuVkkHMCg0bYnPTwDv0OJe4AL1wlirQy7hxXM3bqwQ1pfm8T+VJG3FFesSQaAIH3CFVKhbN+L9CdFU5lqkpw==" saltValue="IUXNzahp7Vk/PoxFv1ovA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0" spans="125:125" ht="13.5" hidden="1" customHeight="1" x14ac:dyDescent="0.2"/>
    <row r="121" spans="125:125" ht="13.5" hidden="1" customHeight="1" x14ac:dyDescent="0.2">
      <c r="DU121" s="78"/>
    </row>
  </sheetData>
  <sheetProtection algorithmName="SHA-512" hashValue="4ZyVC6xMf2Ntmd8ljnUFGnZFACZAIid27WEUEXSftig0AmV/+XyV18RmPGWgiqWdt+AwHhj/GBjRBNYiW16UbQ==" saltValue="tu2vX5fdxj3m3BxxLCuJWQ=="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uxXTylW2/pzyYFaN5p5UZBtJyjK0UwYXD6eisZZmQVHGq0jA86bRF3wIHKxaqMUPhUXYdw0r/LNLzyy0bNNb+A==" saltValue="qSMXNIWnF2dycoTaUR+WBg=="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0898437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8</v>
      </c>
      <c r="C46" s="171"/>
      <c r="D46" s="171"/>
      <c r="E46" s="172" t="s">
        <v>17</v>
      </c>
      <c r="F46" s="173" t="s">
        <v>521</v>
      </c>
      <c r="G46" s="177" t="s">
        <v>522</v>
      </c>
      <c r="H46" s="177" t="s">
        <v>523</v>
      </c>
      <c r="I46" s="177" t="s">
        <v>524</v>
      </c>
      <c r="J46" s="182" t="s">
        <v>254</v>
      </c>
    </row>
    <row r="47" spans="2:10" ht="57.75" customHeight="1" x14ac:dyDescent="0.2">
      <c r="B47" s="168"/>
      <c r="C47" s="1053" t="s">
        <v>3</v>
      </c>
      <c r="D47" s="1053"/>
      <c r="E47" s="1054"/>
      <c r="F47" s="174">
        <v>40.72</v>
      </c>
      <c r="G47" s="178">
        <v>43.73</v>
      </c>
      <c r="H47" s="178">
        <v>45.75</v>
      </c>
      <c r="I47" s="178">
        <v>47.44</v>
      </c>
      <c r="J47" s="183">
        <v>47.02</v>
      </c>
    </row>
    <row r="48" spans="2:10" ht="57.75" customHeight="1" x14ac:dyDescent="0.2">
      <c r="B48" s="169"/>
      <c r="C48" s="1055" t="s">
        <v>4</v>
      </c>
      <c r="D48" s="1055"/>
      <c r="E48" s="1056"/>
      <c r="F48" s="175">
        <v>9</v>
      </c>
      <c r="G48" s="179">
        <v>10.57</v>
      </c>
      <c r="H48" s="179">
        <v>10.9</v>
      </c>
      <c r="I48" s="179">
        <v>10.46</v>
      </c>
      <c r="J48" s="184">
        <v>8.26</v>
      </c>
    </row>
    <row r="49" spans="2:10" ht="57.75" customHeight="1" x14ac:dyDescent="0.2">
      <c r="B49" s="170"/>
      <c r="C49" s="1057" t="s">
        <v>16</v>
      </c>
      <c r="D49" s="1057"/>
      <c r="E49" s="1058"/>
      <c r="F49" s="176" t="s">
        <v>292</v>
      </c>
      <c r="G49" s="180">
        <v>1.04</v>
      </c>
      <c r="H49" s="180">
        <v>0.82</v>
      </c>
      <c r="I49" s="180" t="s">
        <v>301</v>
      </c>
      <c r="J49" s="185" t="s">
        <v>153</v>
      </c>
    </row>
    <row r="50" spans="2:10" ht="13" x14ac:dyDescent="0.2"/>
  </sheetData>
  <sheetProtection algorithmName="SHA-512" hashValue="Fp3gAnap9/I05MMF0gkT4I07MJlfZef8E/KIz0rGPf4VbNRSiX9Zq4j0lbgvgA5xWtH0kAq9gwbdCy58uymXUw==" saltValue="S3zi88IrAkgidoRRa8enHQ==" spinCount="100000" sheet="1" objects="1" scenarios="1"/>
  <mergeCells count="3">
    <mergeCell ref="C47:E47"/>
    <mergeCell ref="C48:E48"/>
    <mergeCell ref="C49:E49"/>
  </mergeCells>
  <phoneticPr fontId="5"/>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dcterms:created xsi:type="dcterms:W3CDTF">2025-02-19T05:38:20Z</dcterms:created>
  <dcterms:modified xsi:type="dcterms:W3CDTF">2025-09-25T04:54:55Z</dcterms:modified>
</cp:coreProperties>
</file>