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91A70BFF-0087-4CE3-845D-4282AC8B7C8C}" xr6:coauthVersionLast="36" xr6:coauthVersionMax="47" xr10:uidLastSave="{00000000-0000-0000-0000-000000000000}"/>
  <bookViews>
    <workbookView xWindow="-110" yWindow="-110" windowWidth="38620" windowHeight="211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AM38" i="10"/>
  <c r="C38" i="10"/>
  <c r="CO37" i="10"/>
  <c r="AM37" i="10"/>
  <c r="C37" i="10"/>
  <c r="CO36" i="10"/>
  <c r="AM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U38" i="10" s="1"/>
  <c r="AM34" i="10" l="1"/>
  <c r="BE34" i="10" s="1"/>
  <c r="BE35" i="10" s="1"/>
  <c r="BE36" i="10" s="1"/>
  <c r="BE37" i="10" s="1"/>
  <c r="BE38" i="10" s="1"/>
  <c r="BW34" i="10" l="1"/>
  <c r="BW35" i="10" l="1"/>
  <c r="BW36" i="10" s="1"/>
  <c r="BW37" i="10" s="1"/>
  <c r="BW38" i="10" s="1"/>
  <c r="CO34" i="10" l="1"/>
</calcChain>
</file>

<file path=xl/sharedStrings.xml><?xml version="1.0" encoding="utf-8"?>
<sst xmlns="http://schemas.openxmlformats.org/spreadsheetml/2006/main" count="1145" uniqueCount="583">
  <si>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</si>
  <si>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</si>
  <si>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</si>
  <si>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</si>
  <si>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</si>
  <si>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</si>
  <si>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</si>
  <si>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</si>
  <si>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</si>
  <si>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</si>
  <si>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</si>
  <si>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</si>
  <si>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</si>
  <si>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</si>
  <si>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</si>
  <si>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</si>
  <si>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</si>
  <si>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</si>
  <si>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</si>
  <si>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</si>
  <si>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</si>
  <si>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</si>
  <si>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</si>
  <si>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</si>
  <si>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</si>
  <si>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</si>
  <si>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</si>
  <si>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</si>
  <si>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</si>
  <si>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</si>
  <si>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</si>
  <si>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</si>
  <si>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</si>
  <si>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</si>
  <si>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</si>
  <si>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</si>
  <si>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</si>
  <si>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</si>
  <si>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</si>
  <si>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</si>
  <si>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</si>
  <si>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</si>
  <si>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</si>
  <si>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</si>
  <si>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</si>
  <si>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</si>
  <si>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</si>
  <si>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</si>
  <si>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</si>
  <si>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</si>
  <si>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</si>
  <si>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</si>
  <si>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</si>
  <si>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</si>
  <si>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</si>
  <si>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</si>
  <si>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</si>
  <si>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</si>
  <si>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</si>
  <si>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</si>
  <si>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</si>
  <si>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</si>
  <si>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</si>
  <si>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</si>
  <si>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</si>
  <si>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</si>
  <si>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</si>
  <si>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</si>
  <si>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</si>
  <si>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</si>
  <si>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</si>
  <si>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</si>
  <si>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</si>
  <si>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</si>
  <si>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</si>
  <si>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</si>
  <si>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</si>
  <si>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</si>
  <si>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</si>
  <si>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</si>
  <si>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</si>
  <si>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</si>
  <si>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</si>
  <si>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</si>
  <si>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</si>
  <si>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</si>
  <si>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</si>
  <si>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</si>
  <si>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</si>
  <si>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</si>
  <si>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</si>
  <si>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</si>
  <si>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</si>
  <si>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</si>
  <si>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</si>
  <si>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</si>
  <si>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</si>
  <si>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</si>
  <si>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</si>
  <si>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</si>
  <si>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</si>
  <si>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</si>
  <si>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</si>
  <si>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</si>
  <si>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</si>
  <si>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</si>
  <si>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</si>
  <si>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</si>
  <si>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</si>
  <si>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</si>
  <si>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</si>
  <si>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</si>
  <si>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</si>
  <si>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</si>
  <si>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</si>
  <si>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</si>
  <si>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</si>
  <si>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</si>
  <si>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</si>
  <si>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</si>
  <si>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</si>
  <si>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</si>
  <si>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</si>
  <si>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</si>
  <si>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</si>
  <si>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</si>
  <si>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</si>
  <si>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</si>
  <si>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</si>
  <si>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</si>
  <si>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</si>
  <si>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</si>
  <si>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</si>
  <si>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</si>
  <si>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</si>
  <si>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</si>
  <si>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</si>
  <si>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</si>
  <si>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</si>
  <si>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</si>
  <si>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</si>
  <si>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</si>
  <si>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</si>
  <si>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</si>
  <si>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</si>
  <si>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</si>
  <si>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</si>
  <si>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</si>
  <si>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</si>
  <si>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</si>
  <si>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</si>
  <si>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</si>
  <si>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</si>
  <si>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</si>
  <si>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</si>
  <si>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</si>
  <si>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</si>
  <si>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</si>
  <si>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</si>
  <si>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</si>
  <si>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</si>
  <si>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</si>
  <si>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</si>
  <si>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</si>
  <si>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</si>
  <si>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</si>
  <si>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</si>
  <si>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</si>
  <si>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</si>
  <si>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</si>
  <si>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</si>
  <si>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</si>
  <si>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</si>
  <si>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</si>
  <si>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</si>
  <si>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</si>
  <si>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</si>
  <si>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</si>
  <si>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</si>
  <si>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</si>
  <si>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</si>
  <si>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</si>
  <si>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</si>
  <si>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</si>
  <si>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</si>
  <si>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</si>
  <si>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</si>
  <si>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</si>
  <si>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</si>
  <si>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</si>
  <si>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</si>
  <si>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</si>
  <si>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</si>
  <si>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</si>
  <si>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</si>
  <si>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</si>
  <si>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</si>
  <si>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</si>
  <si>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</si>
  <si>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</si>
  <si>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</si>
  <si>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</si>
  <si>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</si>
  <si>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鹿児島県長島町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</si>
  <si>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</si>
  <si>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</si>
  <si>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</si>
  <si>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</si>
  <si>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</si>
  <si>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</si>
  <si>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</si>
  <si>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</si>
  <si>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</si>
  <si>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</si>
  <si>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</si>
  <si>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</si>
  <si>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</si>
  <si>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</si>
  <si>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</si>
  <si>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</si>
  <si>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</si>
  <si>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</si>
  <si>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</si>
  <si>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</si>
  <si>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</si>
  <si>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</si>
  <si>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</si>
  <si>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</si>
  <si>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</si>
  <si>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</si>
  <si>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</si>
  <si>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</si>
  <si>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</si>
  <si>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</si>
  <si>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</si>
  <si>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</si>
  <si>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</si>
  <si>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</si>
  <si>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</si>
  <si>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</si>
  <si>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</si>
  <si>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</si>
  <si>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</si>
  <si>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</si>
  <si>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</si>
  <si>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</si>
  <si>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</si>
  <si>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</si>
  <si>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</si>
  <si>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</si>
  <si>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</si>
  <si>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</si>
  <si>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</si>
  <si>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</si>
  <si>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</si>
  <si>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</si>
  <si>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</si>
  <si>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</si>
  <si>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</si>
  <si>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</si>
  <si>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</si>
  <si>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</si>
  <si>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</si>
  <si>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</si>
  <si>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</si>
  <si>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</si>
  <si>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</si>
  <si>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</si>
  <si>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</si>
  <si>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</si>
  <si>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</si>
  <si>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</si>
  <si>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</si>
  <si>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</si>
  <si>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</si>
  <si>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</si>
  <si>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</si>
  <si>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</si>
  <si>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</si>
  <si>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</si>
  <si>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</si>
  <si>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</si>
  <si>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</si>
  <si>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</si>
  <si>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</si>
  <si>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</si>
  <si>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</si>
  <si>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</si>
  <si>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</si>
  <si>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</si>
  <si>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</si>
  <si>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</si>
  <si>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</si>
  <si>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</si>
  <si>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</si>
  <si>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</si>
  <si>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</si>
  <si>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</si>
  <si>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</si>
  <si>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</si>
  <si>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</si>
  <si>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</si>
  <si>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</si>
  <si>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</si>
  <si>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</si>
  <si>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</si>
  <si>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</si>
  <si>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</si>
  <si>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</si>
  <si>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</si>
  <si>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</si>
  <si>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</si>
  <si>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</si>
  <si>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</si>
  <si>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</si>
  <si>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</si>
  <si>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</si>
  <si>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</si>
  <si>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</si>
  <si>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</si>
  <si>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</si>
  <si>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</si>
  <si>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</si>
  <si>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</si>
  <si>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</si>
  <si>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</si>
  <si>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</si>
  <si>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</si>
  <si>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</si>
  <si>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</si>
  <si>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</si>
  <si>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</si>
  <si>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</si>
  <si>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</si>
  <si>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</si>
  <si>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</si>
  <si>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</si>
  <si>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</si>
  <si>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</si>
  <si>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</si>
  <si>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</si>
  <si>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</si>
  <si>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</si>
  <si>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</si>
  <si>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</si>
  <si>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</si>
  <si>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</si>
  <si>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</si>
  <si>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</si>
  <si>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</si>
  <si>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</si>
  <si>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</si>
  <si>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</si>
  <si>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</si>
  <si>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鹿児島県長島町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</si>
  <si>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</si>
  <si>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</si>
  <si>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</si>
  <si>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</si>
  <si>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</si>
  <si>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</si>
  <si>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</si>
  <si>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</si>
  <si>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</si>
  <si>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</si>
  <si>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</si>
  <si>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</si>
  <si>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</si>
  <si>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</si>
  <si>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</si>
  <si>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</si>
  <si>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</si>
  <si>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</si>
  <si>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</si>
  <si>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</si>
  <si>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</si>
  <si>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観光施設特別会計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</si>
  <si>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</si>
  <si>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</si>
  <si>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</si>
  <si>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</si>
  <si>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</si>
  <si>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</si>
  <si>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</si>
  <si>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</si>
  <si>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</si>
  <si>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</si>
  <si>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</si>
  <si>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</si>
  <si>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</si>
  <si>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</si>
  <si>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</si>
  <si>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</si>
  <si>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</si>
  <si>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</si>
  <si>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水道事業会計</t>
    <phoneticPr fontId="5"/>
  </si>
  <si>
    <t>法適用企業</t>
    <phoneticPr fontId="5"/>
  </si>
  <si>
    <t>簡易水道特別会計</t>
    <phoneticPr fontId="5"/>
  </si>
  <si>
    <t>法非適用企業</t>
    <phoneticPr fontId="5"/>
  </si>
  <si>
    <t>諸浦港埠頭特別会計</t>
    <phoneticPr fontId="5"/>
  </si>
  <si>
    <t>農業集落排水特別会計</t>
    <phoneticPr fontId="5"/>
  </si>
  <si>
    <t>漁業集落環境整備特別会計</t>
    <phoneticPr fontId="5"/>
  </si>
  <si>
    <t>太陽光発電特別会計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</si>
  <si>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</si>
  <si>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</si>
  <si>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</si>
  <si>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</si>
  <si>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</si>
  <si>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</si>
  <si>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</si>
  <si>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</si>
  <si>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</si>
  <si>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</si>
  <si>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</si>
  <si>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</si>
  <si>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</si>
  <si>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</si>
  <si>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</si>
  <si>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</si>
  <si>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</si>
  <si>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</si>
  <si>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</si>
  <si>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</si>
  <si>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</si>
  <si>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</si>
  <si>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</si>
  <si>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</si>
  <si>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</si>
  <si>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</si>
  <si>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</si>
  <si>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</si>
  <si>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</si>
  <si>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</si>
  <si>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</si>
  <si>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</si>
  <si>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</si>
  <si>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</si>
  <si>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</si>
  <si>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</si>
  <si>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</si>
  <si>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</si>
  <si>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</si>
  <si>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</si>
  <si>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</si>
  <si>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</si>
  <si>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</si>
  <si>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</si>
  <si>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</si>
  <si>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</si>
  <si>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</si>
  <si>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</si>
  <si>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</si>
  <si>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</si>
  <si>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</si>
  <si>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</si>
  <si>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</si>
  <si>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</si>
  <si>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</si>
  <si>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</si>
  <si>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</si>
  <si>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</si>
  <si>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</si>
  <si>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</si>
  <si>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</si>
  <si>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</si>
  <si>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</si>
  <si>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</si>
  <si>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</si>
  <si>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</si>
  <si>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</si>
  <si>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</si>
  <si>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</si>
  <si>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</si>
  <si>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</si>
  <si>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</si>
  <si>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</si>
  <si>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</si>
  <si>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</si>
  <si>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</si>
  <si>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</si>
  <si>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</si>
  <si>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</si>
  <si>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</si>
  <si>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</si>
  <si>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</si>
  <si>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</si>
  <si>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</si>
  <si>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</si>
  <si>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</si>
  <si>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</si>
  <si>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</si>
  <si>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</si>
  <si>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</si>
  <si>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</si>
  <si>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</si>
  <si>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</si>
  <si>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</si>
  <si>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</si>
  <si>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</si>
  <si>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</si>
  <si>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</si>
  <si>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</si>
  <si>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</si>
  <si>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</si>
  <si>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</si>
  <si>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</si>
  <si>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</si>
  <si>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</si>
  <si>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</si>
  <si>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</si>
  <si>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</si>
  <si>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</si>
  <si>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</si>
  <si>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</si>
  <si>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</si>
  <si>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</si>
  <si>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</si>
  <si>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</si>
  <si>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</si>
  <si>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</si>
  <si>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</si>
  <si>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</si>
  <si>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</si>
  <si>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</si>
  <si>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</si>
  <si>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</si>
  <si>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</si>
  <si>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</si>
  <si>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</si>
  <si>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</si>
  <si>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</si>
  <si>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</si>
  <si>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</si>
  <si>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</si>
  <si>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</si>
  <si>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</si>
  <si>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</si>
  <si>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</si>
  <si>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10.78</t>
  </si>
  <si>
    <t>▲ 1.61</t>
  </si>
  <si>
    <t>一般会計</t>
  </si>
  <si>
    <t>国民健康保険特別会計</t>
  </si>
  <si>
    <t>水道事業会計</t>
  </si>
  <si>
    <t>介護保険特別会計</t>
  </si>
  <si>
    <t>太陽光発電特別会計</t>
  </si>
  <si>
    <t>国民健康保険診療施設特別会計</t>
  </si>
  <si>
    <t>へき地診療施設特別会計</t>
  </si>
  <si>
    <t>簡易水道特別会計</t>
  </si>
  <si>
    <t>その他会計（赤字）</t>
  </si>
  <si>
    <t>▲ 0.10</t>
  </si>
  <si>
    <t>▲ 0.35</t>
  </si>
  <si>
    <t>その他会計（黒字）</t>
  </si>
  <si>
    <t>R01</t>
    <phoneticPr fontId="5"/>
  </si>
  <si>
    <t>R02</t>
    <phoneticPr fontId="5"/>
  </si>
  <si>
    <t>R03</t>
    <phoneticPr fontId="5"/>
  </si>
  <si>
    <t>R04</t>
    <phoneticPr fontId="5"/>
  </si>
  <si>
    <t>R05</t>
    <phoneticPr fontId="5"/>
  </si>
  <si>
    <t>夢追い獅子島架橋基金</t>
  </si>
  <si>
    <t>夢追いふるさと長島景観基金</t>
  </si>
  <si>
    <t>学校教育施設整備基金</t>
  </si>
  <si>
    <t>ぶり奨学金基金</t>
  </si>
  <si>
    <t>まちづくり基金</t>
    <rPh sb="5" eb="7">
      <t>キキン</t>
    </rPh>
    <phoneticPr fontId="2"/>
  </si>
  <si>
    <t>①</t>
    <phoneticPr fontId="2"/>
  </si>
  <si>
    <t>天長フェリー</t>
    <rPh sb="0" eb="2">
      <t>テンチョウ</t>
    </rPh>
    <phoneticPr fontId="2"/>
  </si>
  <si>
    <t>-</t>
    <phoneticPr fontId="2"/>
  </si>
  <si>
    <t>北薩広域行政事務組合</t>
  </si>
  <si>
    <t>阿久根地区消防組合</t>
  </si>
  <si>
    <t>鹿児島県後期高齢者医療広域連合</t>
  </si>
  <si>
    <t>鹿児島県市町村総合事務組合</t>
  </si>
  <si>
    <t>一般会計</t>
    <rPh sb="0" eb="4">
      <t>イッパンカイケイ</t>
    </rPh>
    <phoneticPr fontId="2"/>
  </si>
  <si>
    <t>特別会計</t>
    <rPh sb="0" eb="4">
      <t>トクベツカイケイ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</si>
  <si>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</si>
  <si>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</si>
  <si>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</si>
  <si>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近年減少傾向にある。一方，有形固定資産減価償却率は、令和4年度と同様に類似団体平均を超えている。主な要因として、港湾・漁港、消防施設は類似団体、全国平均、県と比較し大きく下回っているが，道路や公営住宅が類似団体、全国平均、県と比較して高くなっているためと考えられる。公共施設等総合管理計画及び公営住宅等長寿命化計画に基づき、適正な管理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</si>
  <si>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</si>
  <si>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</si>
  <si>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</si>
  <si>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</si>
  <si>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</si>
  <si>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</si>
  <si>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充当可能財源が将来負担額を上回ったため将来負担比率は算出されていない。
実質公債費比率については上昇を続けており、類似団体平均を上回る結果になった。今後も財政計画に基づき、事業実施の適正化を図り，財政の健全化に努めていく。</t>
    <rPh sb="36" eb="38">
      <t>ジッシツ</t>
    </rPh>
    <rPh sb="38" eb="41">
      <t>コウサイヒ</t>
    </rPh>
    <rPh sb="41" eb="43">
      <t>ヒリツ</t>
    </rPh>
    <rPh sb="48" eb="50">
      <t>ジョウショウ</t>
    </rPh>
    <rPh sb="51" eb="52">
      <t>ツヅ</t>
    </rPh>
    <rPh sb="57" eb="59">
      <t>ルイジ</t>
    </rPh>
    <rPh sb="59" eb="61">
      <t>ダンタイ</t>
    </rPh>
    <rPh sb="61" eb="63">
      <t>ヘイキン</t>
    </rPh>
    <rPh sb="64" eb="66">
      <t>ウワマワ</t>
    </rPh>
    <rPh sb="67" eb="69">
      <t>ケッカ</t>
    </rPh>
    <rPh sb="74" eb="76">
      <t>コンゴ</t>
    </rPh>
    <rPh sb="77" eb="79">
      <t>ザイセイ</t>
    </rPh>
    <rPh sb="79" eb="81">
      <t>ケイカク</t>
    </rPh>
    <rPh sb="82" eb="83">
      <t>モト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</si>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</sst>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7529561-88AA-4D83-B7C7-42DFC88D50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73B6-4D9C-8F30-4A80F18593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342097</c:v>
                </c:pt>
                <c:pt idx="1">
                  <c:v>332135</c:v>
                </c:pt>
                <c:pt idx="2">
                  <c:v>227895</c:v>
                </c:pt>
                <c:pt idx="3">
                  <c:v>248831</c:v>
                </c:pt>
                <c:pt idx="4">
                  <c:v>275308</c:v>
                </c:pt>
              </c:numCache>
            </c:numRef>
          </c:val>
          <c:smooth val="0"/>
          <c:extLst>
            <c:ext xmlns:c16="http://schemas.microsoft.com/office/drawing/2014/chart" uri="{C3380CC4-5D6E-409C-BE32-E72D297353CC}">
              <c16:uniqueId val="{00000001-73B6-4D9C-8F30-4A80F18593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4.32</c:v>
                </c:pt>
                <c:pt idx="1">
                  <c:v>9.5</c:v>
                </c:pt>
                <c:pt idx="2">
                  <c:v>11.75</c:v>
                </c:pt>
                <c:pt idx="3">
                  <c:v>12.55</c:v>
                </c:pt>
                <c:pt idx="4">
                  <c:v>10.49</c:v>
                </c:pt>
              </c:numCache>
            </c:numRef>
          </c:val>
          <c:extLst>
            <c:ext xmlns:c16="http://schemas.microsoft.com/office/drawing/2014/chart" uri="{C3380CC4-5D6E-409C-BE32-E72D297353CC}">
              <c16:uniqueId val="{00000000-1CD1-4D2E-BEB5-4F8800BB83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10.71</c:v>
                </c:pt>
                <c:pt idx="1">
                  <c:v>8.85</c:v>
                </c:pt>
                <c:pt idx="2">
                  <c:v>9.9600000000000009</c:v>
                </c:pt>
                <c:pt idx="3">
                  <c:v>10.45</c:v>
                </c:pt>
                <c:pt idx="4">
                  <c:v>10.07</c:v>
                </c:pt>
              </c:numCache>
            </c:numRef>
          </c:val>
          <c:extLst>
            <c:ext xmlns:c16="http://schemas.microsoft.com/office/drawing/2014/chart" uri="{C3380CC4-5D6E-409C-BE32-E72D297353CC}">
              <c16:uniqueId val="{00000001-1CD1-4D2E-BEB5-4F8800BB83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-10.78</c:v>
                </c:pt>
                <c:pt idx="1">
                  <c:v>3.45</c:v>
                </c:pt>
                <c:pt idx="2">
                  <c:v>4.5</c:v>
                </c:pt>
                <c:pt idx="3">
                  <c:v>0.22</c:v>
                </c:pt>
                <c:pt idx="4">
                  <c:v>-1.61</c:v>
                </c:pt>
              </c:numCache>
            </c:numRef>
          </c:val>
          <c:smooth val="0"/>
          <c:extLst>
            <c:ext xmlns:c16="http://schemas.microsoft.com/office/drawing/2014/chart" uri="{C3380CC4-5D6E-409C-BE32-E72D297353CC}">
              <c16:uniqueId val="{00000002-1CD1-4D2E-BEB5-4F8800BB83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0.28000000000000003</c:v>
                </c:pt>
                <c:pt idx="2">
                  <c:v>#N/A</c:v>
                </c:pt>
                <c:pt idx="3">
                  <c:v>0.14000000000000001</c:v>
                </c:pt>
                <c:pt idx="4">
                  <c:v>#N/A</c:v>
                </c:pt>
                <c:pt idx="5">
                  <c:v>0.15</c:v>
                </c:pt>
                <c:pt idx="6">
                  <c:v>#N/A</c:v>
                </c:pt>
                <c:pt idx="7">
                  <c:v>0.39</c:v>
                </c:pt>
                <c:pt idx="8">
                  <c:v>#N/A</c:v>
                </c:pt>
                <c:pt idx="9">
                  <c:v>0.28999999999999998</c:v>
                </c:pt>
              </c:numCache>
            </c:numRef>
          </c:val>
          <c:extLst>
            <c:ext xmlns:c16="http://schemas.microsoft.com/office/drawing/2014/chart" uri="{C3380CC4-5D6E-409C-BE32-E72D297353CC}">
              <c16:uniqueId val="{00000000-1B87-4C53-8D92-236EA32AA6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c:v>
                </c:pt>
                <c:pt idx="1">
                  <c:v>#N/A</c:v>
                </c:pt>
                <c:pt idx="2">
                  <c:v>0.35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B87-4C53-8D92-236EA32AA6C2}"/>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2.2400000000000002</c:v>
                </c:pt>
                <c:pt idx="2">
                  <c:v>#N/A</c:v>
                </c:pt>
                <c:pt idx="3">
                  <c:v>0.04</c:v>
                </c:pt>
                <c:pt idx="4">
                  <c:v>#N/A</c:v>
                </c:pt>
                <c:pt idx="5">
                  <c:v>0.05</c:v>
                </c:pt>
                <c:pt idx="6">
                  <c:v>#N/A</c:v>
                </c:pt>
                <c:pt idx="7">
                  <c:v>7.0000000000000007E-2</c:v>
                </c:pt>
                <c:pt idx="8">
                  <c:v>#N/A</c:v>
                </c:pt>
                <c:pt idx="9">
                  <c:v>0.11</c:v>
                </c:pt>
              </c:numCache>
            </c:numRef>
          </c:val>
          <c:extLst>
            <c:ext xmlns:c16="http://schemas.microsoft.com/office/drawing/2014/chart" uri="{C3380CC4-5D6E-409C-BE32-E72D297353CC}">
              <c16:uniqueId val="{00000002-1B87-4C53-8D92-236EA32AA6C2}"/>
            </c:ext>
          </c:extLst>
        </c:ser>
        <c:ser>
          <c:idx val="3"/>
          <c:order val="3"/>
          <c:tx>
            <c:strRef>
              <c:f>データシート!$A$30</c:f>
              <c:strCache>
                <c:ptCount val="1"/>
                <c:pt idx="0">
                  <c:v>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0.05</c:v>
                </c:pt>
                <c:pt idx="4">
                  <c:v>#N/A</c:v>
                </c:pt>
                <c:pt idx="5">
                  <c:v>0.13</c:v>
                </c:pt>
                <c:pt idx="6">
                  <c:v>#N/A</c:v>
                </c:pt>
                <c:pt idx="7">
                  <c:v>0.16</c:v>
                </c:pt>
                <c:pt idx="8">
                  <c:v>#N/A</c:v>
                </c:pt>
                <c:pt idx="9">
                  <c:v>0.12</c:v>
                </c:pt>
              </c:numCache>
            </c:numRef>
          </c:val>
          <c:extLst>
            <c:ext xmlns:c16="http://schemas.microsoft.com/office/drawing/2014/chart" uri="{C3380CC4-5D6E-409C-BE32-E72D297353CC}">
              <c16:uniqueId val="{00000003-1B87-4C53-8D92-236EA32AA6C2}"/>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0.09</c:v>
                </c:pt>
                <c:pt idx="4">
                  <c:v>#N/A</c:v>
                </c:pt>
                <c:pt idx="5">
                  <c:v>0.13</c:v>
                </c:pt>
                <c:pt idx="6">
                  <c:v>#N/A</c:v>
                </c:pt>
                <c:pt idx="7">
                  <c:v>0.35</c:v>
                </c:pt>
                <c:pt idx="8">
                  <c:v>#N/A</c:v>
                </c:pt>
                <c:pt idx="9">
                  <c:v>0.24</c:v>
                </c:pt>
              </c:numCache>
            </c:numRef>
          </c:val>
          <c:extLst>
            <c:ext xmlns:c16="http://schemas.microsoft.com/office/drawing/2014/chart" uri="{C3380CC4-5D6E-409C-BE32-E72D297353CC}">
              <c16:uniqueId val="{00000004-1B87-4C53-8D92-236EA32AA6C2}"/>
            </c:ext>
          </c:extLst>
        </c:ser>
        <c:ser>
          <c:idx val="5"/>
          <c:order val="5"/>
          <c:tx>
            <c:strRef>
              <c:f>データシート!$A$32</c:f>
              <c:strCache>
                <c:ptCount val="1"/>
                <c:pt idx="0">
                  <c:v>太陽光発電特別会計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1.48</c:v>
                </c:pt>
                <c:pt idx="2">
                  <c:v>#N/A</c:v>
                </c:pt>
                <c:pt idx="3">
                  <c:v>1.29</c:v>
                </c:pt>
                <c:pt idx="4">
                  <c:v>#N/A</c:v>
                </c:pt>
                <c:pt idx="5">
                  <c:v>1.26</c:v>
                </c:pt>
                <c:pt idx="6">
                  <c:v>#N/A</c:v>
                </c:pt>
                <c:pt idx="7">
                  <c:v>1.42</c:v>
                </c:pt>
                <c:pt idx="8">
                  <c:v>#N/A</c:v>
                </c:pt>
                <c:pt idx="9">
                  <c:v>0.57999999999999996</c:v>
                </c:pt>
              </c:numCache>
            </c:numRef>
          </c:val>
          <c:extLst>
            <c:ext xmlns:c16="http://schemas.microsoft.com/office/drawing/2014/chart" uri="{C3380CC4-5D6E-409C-BE32-E72D297353CC}">
              <c16:uniqueId val="{00000005-1B87-4C53-8D92-236EA32AA6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c:v>
                </c:pt>
                <c:pt idx="2">
                  <c:v>#N/A</c:v>
                </c:pt>
                <c:pt idx="3">
                  <c:v>0.78</c:v>
                </c:pt>
                <c:pt idx="4">
                  <c:v>#N/A</c:v>
                </c:pt>
                <c:pt idx="5">
                  <c:v>1.17</c:v>
                </c:pt>
                <c:pt idx="6">
                  <c:v>#N/A</c:v>
                </c:pt>
                <c:pt idx="7">
                  <c:v>1.35</c:v>
                </c:pt>
                <c:pt idx="8">
                  <c:v>#N/A</c:v>
                </c:pt>
                <c:pt idx="9">
                  <c:v>1.44</c:v>
                </c:pt>
              </c:numCache>
            </c:numRef>
          </c:val>
          <c:extLst>
            <c:ext xmlns:c16="http://schemas.microsoft.com/office/drawing/2014/chart" uri="{C3380CC4-5D6E-409C-BE32-E72D297353CC}">
              <c16:uniqueId val="{00000006-1B87-4C53-8D92-236EA32AA6C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2.44</c:v>
                </c:pt>
                <c:pt idx="4">
                  <c:v>#N/A</c:v>
                </c:pt>
                <c:pt idx="5">
                  <c:v>2.35</c:v>
                </c:pt>
                <c:pt idx="6">
                  <c:v>#N/A</c:v>
                </c:pt>
                <c:pt idx="7">
                  <c:v>2.69</c:v>
                </c:pt>
                <c:pt idx="8">
                  <c:v>#N/A</c:v>
                </c:pt>
                <c:pt idx="9">
                  <c:v>2.77</c:v>
                </c:pt>
              </c:numCache>
            </c:numRef>
          </c:val>
          <c:extLst>
            <c:ext xmlns:c16="http://schemas.microsoft.com/office/drawing/2014/chart" uri="{C3380CC4-5D6E-409C-BE32-E72D297353CC}">
              <c16:uniqueId val="{00000007-1B87-4C53-8D92-236EA32AA6C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3.52</c:v>
                </c:pt>
                <c:pt idx="2">
                  <c:v>#N/A</c:v>
                </c:pt>
                <c:pt idx="3">
                  <c:v>3.33</c:v>
                </c:pt>
                <c:pt idx="4">
                  <c:v>#N/A</c:v>
                </c:pt>
                <c:pt idx="5">
                  <c:v>4.16</c:v>
                </c:pt>
                <c:pt idx="6">
                  <c:v>#N/A</c:v>
                </c:pt>
                <c:pt idx="7">
                  <c:v>6.18</c:v>
                </c:pt>
                <c:pt idx="8">
                  <c:v>#N/A</c:v>
                </c:pt>
                <c:pt idx="9">
                  <c:v>6.22</c:v>
                </c:pt>
              </c:numCache>
            </c:numRef>
          </c:val>
          <c:extLst>
            <c:ext xmlns:c16="http://schemas.microsoft.com/office/drawing/2014/chart" uri="{C3380CC4-5D6E-409C-BE32-E72D297353CC}">
              <c16:uniqueId val="{00000008-1B87-4C53-8D92-236EA32AA6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4.24</c:v>
                </c:pt>
                <c:pt idx="2">
                  <c:v>#N/A</c:v>
                </c:pt>
                <c:pt idx="3">
                  <c:v>9.7799999999999994</c:v>
                </c:pt>
                <c:pt idx="4">
                  <c:v>#N/A</c:v>
                </c:pt>
                <c:pt idx="5">
                  <c:v>11.61</c:v>
                </c:pt>
                <c:pt idx="6">
                  <c:v>#N/A</c:v>
                </c:pt>
                <c:pt idx="7">
                  <c:v>12.38</c:v>
                </c:pt>
                <c:pt idx="8">
                  <c:v>#N/A</c:v>
                </c:pt>
                <c:pt idx="9">
                  <c:v>10.33</c:v>
                </c:pt>
              </c:numCache>
            </c:numRef>
          </c:val>
          <c:extLst>
            <c:ext xmlns:c16="http://schemas.microsoft.com/office/drawing/2014/chart" uri="{C3380CC4-5D6E-409C-BE32-E72D297353CC}">
              <c16:uniqueId val="{00000009-1B87-4C53-8D92-236EA32AA6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1360</c:v>
                </c:pt>
                <c:pt idx="5">
                  <c:v>1298</c:v>
                </c:pt>
                <c:pt idx="8">
                  <c:v>1379</c:v>
                </c:pt>
                <c:pt idx="11">
                  <c:v>1296</c:v>
                </c:pt>
                <c:pt idx="14">
                  <c:v>1422</c:v>
                </c:pt>
              </c:numCache>
            </c:numRef>
          </c:val>
          <c:extLst>
            <c:ext xmlns:c16="http://schemas.microsoft.com/office/drawing/2014/chart" uri="{C3380CC4-5D6E-409C-BE32-E72D297353CC}">
              <c16:uniqueId val="{00000000-37AB-4481-8D5D-C1819A6A2A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AB-4481-8D5D-C1819A6A2A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AB-4481-8D5D-C1819A6A2A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21</c:v>
                </c:pt>
                <c:pt idx="6">
                  <c:v>23</c:v>
                </c:pt>
                <c:pt idx="9">
                  <c:v>22</c:v>
                </c:pt>
                <c:pt idx="12">
                  <c:v>13</c:v>
                </c:pt>
              </c:numCache>
            </c:numRef>
          </c:val>
          <c:extLst>
            <c:ext xmlns:c16="http://schemas.microsoft.com/office/drawing/2014/chart" uri="{C3380CC4-5D6E-409C-BE32-E72D297353CC}">
              <c16:uniqueId val="{00000003-37AB-4481-8D5D-C1819A6A2A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103</c:v>
                </c:pt>
                <c:pt idx="3">
                  <c:v>117</c:v>
                </c:pt>
                <c:pt idx="6">
                  <c:v>128</c:v>
                </c:pt>
                <c:pt idx="9">
                  <c:v>113</c:v>
                </c:pt>
                <c:pt idx="12">
                  <c:v>132</c:v>
                </c:pt>
              </c:numCache>
            </c:numRef>
          </c:val>
          <c:extLst>
            <c:ext xmlns:c16="http://schemas.microsoft.com/office/drawing/2014/chart" uri="{C3380CC4-5D6E-409C-BE32-E72D297353CC}">
              <c16:uniqueId val="{00000004-37AB-4481-8D5D-C1819A6A2A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AB-4481-8D5D-C1819A6A2A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AB-4481-8D5D-C1819A6A2A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1594</c:v>
                </c:pt>
                <c:pt idx="3">
                  <c:v>1514</c:v>
                </c:pt>
                <c:pt idx="6">
                  <c:v>1644</c:v>
                </c:pt>
                <c:pt idx="9">
                  <c:v>1560</c:v>
                </c:pt>
                <c:pt idx="12">
                  <c:v>1744</c:v>
                </c:pt>
              </c:numCache>
            </c:numRef>
          </c:val>
          <c:extLst>
            <c:ext xmlns:c16="http://schemas.microsoft.com/office/drawing/2014/chart" uri="{C3380CC4-5D6E-409C-BE32-E72D297353CC}">
              <c16:uniqueId val="{00000007-37AB-4481-8D5D-C1819A6A2A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c:v>
                </c:pt>
                <c:pt idx="2">
                  <c:v>#N/A</c:v>
                </c:pt>
                <c:pt idx="3">
                  <c:v>#N/A</c:v>
                </c:pt>
                <c:pt idx="4">
                  <c:v>354</c:v>
                </c:pt>
                <c:pt idx="5">
                  <c:v>#N/A</c:v>
                </c:pt>
                <c:pt idx="6">
                  <c:v>#N/A</c:v>
                </c:pt>
                <c:pt idx="7">
                  <c:v>416</c:v>
                </c:pt>
                <c:pt idx="8">
                  <c:v>#N/A</c:v>
                </c:pt>
                <c:pt idx="9">
                  <c:v>#N/A</c:v>
                </c:pt>
                <c:pt idx="10">
                  <c:v>399</c:v>
                </c:pt>
                <c:pt idx="11">
                  <c:v>#N/A</c:v>
                </c:pt>
                <c:pt idx="12">
                  <c:v>#N/A</c:v>
                </c:pt>
                <c:pt idx="13">
                  <c:v>467</c:v>
                </c:pt>
                <c:pt idx="14">
                  <c:v>#N/A</c:v>
                </c:pt>
              </c:numCache>
            </c:numRef>
          </c:val>
          <c:smooth val="0"/>
          <c:extLst>
            <c:ext xmlns:c16="http://schemas.microsoft.com/office/drawing/2014/chart" uri="{C3380CC4-5D6E-409C-BE32-E72D297353CC}">
              <c16:uniqueId val="{00000008-37AB-4481-8D5D-C1819A6A2A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13015</c:v>
                </c:pt>
                <c:pt idx="5">
                  <c:v>13708</c:v>
                </c:pt>
                <c:pt idx="8">
                  <c:v>13061</c:v>
                </c:pt>
                <c:pt idx="11">
                  <c:v>12786</c:v>
                </c:pt>
                <c:pt idx="14">
                  <c:v>13122</c:v>
                </c:pt>
              </c:numCache>
            </c:numRef>
          </c:val>
          <c:extLst>
            <c:ext xmlns:c16="http://schemas.microsoft.com/office/drawing/2014/chart" uri="{C3380CC4-5D6E-409C-BE32-E72D297353CC}">
              <c16:uniqueId val="{00000000-95FE-4CB7-B077-AD6D37F9CE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5</c:v>
                </c:pt>
                <c:pt idx="8">
                  <c:v>8</c:v>
                </c:pt>
                <c:pt idx="11">
                  <c:v>6</c:v>
                </c:pt>
                <c:pt idx="14">
                  <c:v>5</c:v>
                </c:pt>
              </c:numCache>
            </c:numRef>
          </c:val>
          <c:extLst>
            <c:ext xmlns:c16="http://schemas.microsoft.com/office/drawing/2014/chart" uri="{C3380CC4-5D6E-409C-BE32-E72D297353CC}">
              <c16:uniqueId val="{00000001-95FE-4CB7-B077-AD6D37F9CE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4524</c:v>
                </c:pt>
                <c:pt idx="5">
                  <c:v>4929</c:v>
                </c:pt>
                <c:pt idx="8">
                  <c:v>5450</c:v>
                </c:pt>
                <c:pt idx="11">
                  <c:v>6255</c:v>
                </c:pt>
                <c:pt idx="14">
                  <c:v>6836</c:v>
                </c:pt>
              </c:numCache>
            </c:numRef>
          </c:val>
          <c:extLst>
            <c:ext xmlns:c16="http://schemas.microsoft.com/office/drawing/2014/chart" uri="{C3380CC4-5D6E-409C-BE32-E72D297353CC}">
              <c16:uniqueId val="{00000002-95FE-4CB7-B077-AD6D37F9CE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FE-4CB7-B077-AD6D37F9CE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FE-4CB7-B077-AD6D37F9CE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FE-4CB7-B077-AD6D37F9CE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896</c:v>
                </c:pt>
                <c:pt idx="3">
                  <c:v>879</c:v>
                </c:pt>
                <c:pt idx="6">
                  <c:v>791</c:v>
                </c:pt>
                <c:pt idx="9">
                  <c:v>656</c:v>
                </c:pt>
                <c:pt idx="12">
                  <c:v>584</c:v>
                </c:pt>
              </c:numCache>
            </c:numRef>
          </c:val>
          <c:extLst>
            <c:ext xmlns:c16="http://schemas.microsoft.com/office/drawing/2014/chart" uri="{C3380CC4-5D6E-409C-BE32-E72D297353CC}">
              <c16:uniqueId val="{00000006-95FE-4CB7-B077-AD6D37F9CE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114</c:v>
                </c:pt>
                <c:pt idx="3">
                  <c:v>99</c:v>
                </c:pt>
                <c:pt idx="6">
                  <c:v>75</c:v>
                </c:pt>
                <c:pt idx="9">
                  <c:v>54</c:v>
                </c:pt>
                <c:pt idx="12">
                  <c:v>103</c:v>
                </c:pt>
              </c:numCache>
            </c:numRef>
          </c:val>
          <c:extLst>
            <c:ext xmlns:c16="http://schemas.microsoft.com/office/drawing/2014/chart" uri="{C3380CC4-5D6E-409C-BE32-E72D297353CC}">
              <c16:uniqueId val="{00000007-95FE-4CB7-B077-AD6D37F9CE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1262</c:v>
                </c:pt>
                <c:pt idx="3">
                  <c:v>1174</c:v>
                </c:pt>
                <c:pt idx="6">
                  <c:v>1100</c:v>
                </c:pt>
                <c:pt idx="9">
                  <c:v>1070</c:v>
                </c:pt>
                <c:pt idx="12">
                  <c:v>1002</c:v>
                </c:pt>
              </c:numCache>
            </c:numRef>
          </c:val>
          <c:extLst>
            <c:ext xmlns:c16="http://schemas.microsoft.com/office/drawing/2014/chart" uri="{C3380CC4-5D6E-409C-BE32-E72D297353CC}">
              <c16:uniqueId val="{00000008-95FE-4CB7-B077-AD6D37F9CE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FE-4CB7-B077-AD6D37F9CE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15954</c:v>
                </c:pt>
                <c:pt idx="3">
                  <c:v>16672</c:v>
                </c:pt>
                <c:pt idx="6">
                  <c:v>16641</c:v>
                </c:pt>
                <c:pt idx="9">
                  <c:v>16408</c:v>
                </c:pt>
                <c:pt idx="12">
                  <c:v>16262</c:v>
                </c:pt>
              </c:numCache>
            </c:numRef>
          </c:val>
          <c:extLst>
            <c:ext xmlns:c16="http://schemas.microsoft.com/office/drawing/2014/chart" uri="{C3380CC4-5D6E-409C-BE32-E72D297353CC}">
              <c16:uniqueId val="{0000000A-95FE-4CB7-B077-AD6D37F9CE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681</c:v>
                </c:pt>
                <c:pt idx="2">
                  <c:v>#N/A</c:v>
                </c:pt>
                <c:pt idx="3">
                  <c:v>#N/A</c:v>
                </c:pt>
                <c:pt idx="4">
                  <c:v>181</c:v>
                </c:pt>
                <c:pt idx="5">
                  <c:v>#N/A</c:v>
                </c:pt>
                <c:pt idx="6">
                  <c:v>#N/A</c:v>
                </c:pt>
                <c:pt idx="7">
                  <c:v>88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FE-4CB7-B077-AD6D37F9CE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600</c:v>
                </c:pt>
                <c:pt idx="1">
                  <c:v>600</c:v>
                </c:pt>
                <c:pt idx="2">
                  <c:v>600</c:v>
                </c:pt>
              </c:numCache>
            </c:numRef>
          </c:val>
          <c:extLst>
            <c:ext xmlns:c16="http://schemas.microsoft.com/office/drawing/2014/chart" uri="{C3380CC4-5D6E-409C-BE32-E72D297353CC}">
              <c16:uniqueId val="{00000000-0497-4ACF-85BF-B46DD6EC07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992</c:v>
                </c:pt>
                <c:pt idx="1">
                  <c:v>1054</c:v>
                </c:pt>
                <c:pt idx="2">
                  <c:v>1069</c:v>
                </c:pt>
              </c:numCache>
            </c:numRef>
          </c:val>
          <c:extLst>
            <c:ext xmlns:c16="http://schemas.microsoft.com/office/drawing/2014/chart" uri="{C3380CC4-5D6E-409C-BE32-E72D297353CC}">
              <c16:uniqueId val="{00000001-0497-4ACF-85BF-B46DD6EC07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4258</c:v>
                </c:pt>
                <c:pt idx="1">
                  <c:v>4656</c:v>
                </c:pt>
                <c:pt idx="2">
                  <c:v>5134</c:v>
                </c:pt>
              </c:numCache>
            </c:numRef>
          </c:val>
          <c:extLst>
            <c:ext xmlns:c16="http://schemas.microsoft.com/office/drawing/2014/chart" uri="{C3380CC4-5D6E-409C-BE32-E72D297353CC}">
              <c16:uniqueId val="{00000002-0497-4ACF-85BF-B46DD6EC07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{74DB3963-5860-4238-9889-40ACB055DB6E}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82-4BC3-AC1A-51752F3D14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{188DAA3E-BDBC-4D4C-A377-52DB31ADE185}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82-4BC3-AC1A-51752F3D14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{FDBCD94A-87B1-42F7-921D-1D31095A8EFB}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82-4BC3-AC1A-51752F3D14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{E6A9F5B2-9059-4EDF-9A89-67D086CD32CA}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82-4BC3-AC1A-51752F3D14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{3FB73C46-40DF-430A-91EA-19B84637D399}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82-4BC3-AC1A-51752F3D14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{5DFF8F61-8439-4277-AF42-85115D8D8EF3}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82-4BC3-AC1A-51752F3D14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{2FCAC1DB-8DC5-4CC4-9DCD-BBDC1D19296B}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82-4BC3-AC1A-51752F3D14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{FAAB74D1-B877-419C-9A4C-E42004666034}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82-4BC3-AC1A-51752F3D14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{0C3CC9F2-0867-47B5-8FF6-E97DF63E971B}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82-4BC3-AC1A-51752F3D14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c:v>
                </c:pt>
                <c:pt idx="8">
                  <c:v>70.2</c:v>
                </c:pt>
                <c:pt idx="16">
                  <c:v>68.8</c:v>
                </c:pt>
                <c:pt idx="24">
                  <c:v>69.3</c:v>
                </c:pt>
                <c:pt idx="32">
                  <c:v>68.400000000000006</c:v>
                </c:pt>
              </c:numCache>
            </c:numRef>
          </c:xVal>
          <c:yVal>
            <c:numRef>
              <c:f>公会計指標分析・財政指標組合せ分析表!$BP$51:$DC$51</c:f>
              <c:numCache>
                <c:formatCode>#,##0.0;"▲ "#,##0.0</c:formatCode>
                <c:ptCount val="40"/>
                <c:pt idx="0">
                  <c:v>16</c:v>
                </c:pt>
                <c:pt idx="8">
                  <c:v>4.0999999999999996</c:v>
                </c:pt>
                <c:pt idx="16">
                  <c:v>1.8</c:v>
                </c:pt>
              </c:numCache>
            </c:numRef>
          </c:yVal>
          <c:smooth val="0"/>
          <c:extLst>
            <c:ext xmlns:c16="http://schemas.microsoft.com/office/drawing/2014/chart" uri="{C3380CC4-5D6E-409C-BE32-E72D297353CC}">
              <c16:uniqueId val="{00000009-ED82-4BC3-AC1A-51752F3D14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{A9DC9E7B-2CC8-4833-A517-40F6381F1E5C}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82-4BC3-AC1A-51752F3D14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{8D80E3C7-3923-4224-A8A7-A283B2A00D80}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82-4BC3-AC1A-51752F3D14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{A52C1021-37BD-4EC1-BCDF-0D0E79FAA7B0}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82-4BC3-AC1A-51752F3D14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{9470B83C-D33B-4563-8C73-536DA4C60D3A}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82-4BC3-AC1A-51752F3D14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{CB972462-A278-420D-A4CF-D0033953B194}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82-4BC3-AC1A-51752F3D14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{0923B517-54E2-4C52-99DA-4BE0716249D0}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82-4BC3-AC1A-51752F3D14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{A089DA40-9B38-4129-A79C-BA52E66F665E}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82-4BC3-AC1A-51752F3D14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{72408FD7-CFE6-4F75-80FB-0CD2FA162697}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82-4BC3-AC1A-51752F3D14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{5C9D30A8-840B-4131-B87A-DBB395F4F13E}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82-4BC3-AC1A-51752F3D14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ED82-4BC3-AC1A-51752F3D140A}"/>
            </c:ext>
          </c:extLst>
        </c:ser>
        <c:dLbls>
          <c:showLegendKey val="0"/>
          <c:showVal val="1"/>
          <c:showCatName val="0"/>
          <c:showSerName val="0"/>
          <c:showPercent val="0"/>
          <c:showBubbleSize val="0"/>
        </c:dLbls>
        <c:axId val="46179840"/>
        <c:axId val="46181760"/>
      </c:scatterChart>
      <c:valAx>
        <c:axId val="46179840"/>
        <c:scaling>
          <c:orientation val="maxMin"/>
          <c:max val="72"/>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{3B87879F-D0C8-4689-B3A2-01EF2998DA69}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CF-4311-AACC-8675CF5C81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{8218F2B6-7B20-4FF9-8535-1050DBE1CC54}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CF-4311-AACC-8675CF5C81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{2BC8B14C-FDF3-4136-A42A-BDE00E42C379}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CF-4311-AACC-8675CF5C81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{FDB4136C-36D4-4F84-87B6-0F4D8B50E4DC}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CF-4311-AACC-8675CF5C81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{0AFDE86F-B8BD-40B9-8654-045999BE6336}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CF-4311-AACC-8675CF5C81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{081EEDF3-058A-4BD3-B2A4-5B92629A8BE4}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CF-4311-AACC-8675CF5C81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{974D0702-9A62-425B-8B64-D43D610E2517}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CF-4311-AACC-8675CF5C81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{FF92C747-344E-4096-90DA-C5EF50C83236}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CF-4311-AACC-8675CF5C81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{915AF50C-DAB6-4ACF-BA65-4F645CD5C9EE}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CF-4311-AACC-8675CF5C81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8.1</c:v>
                </c:pt>
                <c:pt idx="16">
                  <c:v>8.5</c:v>
                </c:pt>
                <c:pt idx="24">
                  <c:v>8.6</c:v>
                </c:pt>
                <c:pt idx="32">
                  <c:v>9.4</c:v>
                </c:pt>
              </c:numCache>
            </c:numRef>
          </c:xVal>
          <c:yVal>
            <c:numRef>
              <c:f>公会計指標分析・財政指標組合せ分析表!$BP$73:$DC$73</c:f>
              <c:numCache>
                <c:formatCode>#,##0.0;"▲ "#,##0.0</c:formatCode>
                <c:ptCount val="40"/>
                <c:pt idx="0">
                  <c:v>16</c:v>
                </c:pt>
                <c:pt idx="8">
                  <c:v>4.0999999999999996</c:v>
                </c:pt>
                <c:pt idx="16">
                  <c:v>1.8</c:v>
                </c:pt>
              </c:numCache>
            </c:numRef>
          </c:yVal>
          <c:smooth val="0"/>
          <c:extLst>
            <c:ext xmlns:c16="http://schemas.microsoft.com/office/drawing/2014/chart" uri="{C3380CC4-5D6E-409C-BE32-E72D297353CC}">
              <c16:uniqueId val="{00000009-46CF-4311-AACC-8675CF5C81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{B4AB0426-E974-4968-A101-D183DBF0963A}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CF-4311-AACC-8675CF5C81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{AB4C0F66-E059-4514-AD9D-C9EC5549AB66}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CF-4311-AACC-8675CF5C81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{B1076C57-B00A-49A0-872A-09D854CFB686}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CF-4311-AACC-8675CF5C81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{A1543590-2E61-4034-8430-9BCD9AF97A8D}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CF-4311-AACC-8675CF5C81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{82501300-2A86-4623-B674-10F2EDD292C3}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CF-4311-AACC-8675CF5C8115}"/>
                </c:ext>
              </c:extLst>
            </c:dLbl>
            <c:dLbl>
              <c:idx val="8"/>
              <c:layout>
                <c:manualLayout>
                  <c:x val="0"/>
                  <c:y val="-1.892072577225811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{1BBC4EE6-A097-40E1-8A1C-89713AB89A4E}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CF-4311-AACC-8675CF5C8115}"/>
                </c:ext>
              </c:extLst>
            </c:dLbl>
            <c:dLbl>
              <c:idx val="16"/>
              <c:layout>
                <c:manualLayout>
                  <c:x val="0"/>
                  <c:y val="1.892072577225807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{29897B8F-8E49-423A-AC21-868CDFACC1DA}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CF-4311-AACC-8675CF5C81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{66155A03-858C-4D4F-BC03-9B8F18C1245C}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CF-4311-AACC-8675CF5C81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{168354DF-D6D1-4EA1-9497-38D017C05A41}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CF-4311-AACC-8675CF5C81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46CF-4311-AACC-8675CF5C8115}"/>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元利償還金の額は、過疎対策事業債の償還が</a:t>
          </a:r>
          <a:r>
            <a:rPr kumimoji="1" lang="ja-JP" altLang="en-US" sz="1100">
              <a:solidFill>
                <a:schemeClr val="dk1"/>
              </a:solidFill>
              <a:effectLst/>
              <a:latin typeface="+mn-lt"/>
              <a:ea typeface="+mn-ea"/>
              <a:cs typeface="+mn-cs"/>
            </a:rPr>
            <a:t>開始した</a:t>
          </a:r>
          <a:r>
            <a:rPr kumimoji="1" lang="ja-JP" altLang="ja-JP"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、実質公債費比率の分子も昨年度に比べ</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総合振興計画等で事業の見直しによる計画的な借入により、比率の改善に努める。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一般会計等における地方債の現在高は、庁舎改修事業の主要工事が終了し、償還額が借入額を上回ったため、</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百万円の減となった。また、学校教育施設整備基金や減債基金に積立てを行ったため、充当可能基金は</a:t>
          </a:r>
          <a:r>
            <a:rPr kumimoji="1" lang="en-US" altLang="ja-JP" sz="1100">
              <a:solidFill>
                <a:schemeClr val="dk1"/>
              </a:solidFill>
              <a:effectLst/>
              <a:latin typeface="+mn-lt"/>
              <a:ea typeface="+mn-ea"/>
              <a:cs typeface="+mn-cs"/>
            </a:rPr>
            <a:t>581</a:t>
          </a:r>
          <a:r>
            <a:rPr kumimoji="1" lang="ja-JP" altLang="ja-JP" sz="1100">
              <a:solidFill>
                <a:schemeClr val="dk1"/>
              </a:solidFill>
              <a:effectLst/>
              <a:latin typeface="+mn-lt"/>
              <a:ea typeface="+mn-ea"/>
              <a:cs typeface="+mn-cs"/>
            </a:rPr>
            <a:t>百万円増、基準財政需要額算入見込額は</a:t>
          </a:r>
          <a:r>
            <a:rPr kumimoji="1" lang="en-US" altLang="ja-JP" sz="1100">
              <a:solidFill>
                <a:schemeClr val="dk1"/>
              </a:solidFill>
              <a:effectLst/>
              <a:latin typeface="+mn-lt"/>
              <a:ea typeface="+mn-ea"/>
              <a:cs typeface="+mn-cs"/>
            </a:rPr>
            <a:t>336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将来負担比率の分子の値については、昨年度から減少傾向にあり今年度は</a:t>
          </a:r>
          <a:r>
            <a:rPr kumimoji="1" lang="en-US" altLang="ja-JP" sz="1100">
              <a:solidFill>
                <a:schemeClr val="dk1"/>
              </a:solidFill>
              <a:effectLst/>
              <a:latin typeface="+mn-lt"/>
              <a:ea typeface="+mn-ea"/>
              <a:cs typeface="+mn-cs"/>
            </a:rPr>
            <a:t>1,152</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今後は総合振興計画等で事業の見直しを行い、計画的な借入れ、充当可能基金の積立等により、将来負担比率の改善に努める。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・水道事業会計の償還財源として、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・「獅子島架橋」の実現に向けて、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・基金全体としては増額となったが、財政調整基金は他市町村と比べて少ないため、今後も計画的な積立を行っていく。</a:t>
          </a:r>
          <a:endParaRPr lang="ja-JP" altLang="ja-JP" sz="1200">
            <a:effectLst/>
          </a:endParaRPr>
        </a:p>
        <a:p>
          <a:r>
            <a:rPr kumimoji="1" lang="ja-JP" altLang="ja-JP" sz="1200">
              <a:solidFill>
                <a:schemeClr val="dk1"/>
              </a:solidFill>
              <a:effectLst/>
              <a:latin typeface="+mn-lt"/>
              <a:ea typeface="+mn-ea"/>
              <a:cs typeface="+mn-cs"/>
            </a:rPr>
            <a:t>・「夢追いふるさと長島景観基金」にふるさと納税による寄附金の積立てを行い、景観整備事業等に財源として年次的に取崩していくことを予定している。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・夢追い獅子島架橋基金：町民の夢である「獅子島架橋」の実現を図る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・まちづくり基金：町民の連帯の強化と協働のまちづくりを推進し、地域振興を図る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・夢追いふるさと長島景観基金：ふるさと長島を愛し、応援しようとする個人または団体からの寄附金を財源として、寄附者参加型の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魅力ある長島のふるさと景観づくり等に資する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・夢追い獅子島架橋基金：「獅子島架橋」の実現に向けて、毎年約１億円の積立てを行っているため増加</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・まちづくり基金：平成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年度から町民の要望にきめ細やかに対応するための「スマイルプラン事業」に</a:t>
          </a:r>
          <a:r>
            <a:rPr kumimoji="1" lang="en-US" altLang="ja-JP" sz="1100">
              <a:solidFill>
                <a:sysClr val="windowText" lastClr="000000"/>
              </a:solidFill>
              <a:effectLst/>
              <a:latin typeface="+mn-lt"/>
              <a:ea typeface="+mn-ea"/>
              <a:cs typeface="+mn-cs"/>
            </a:rPr>
            <a:t>6,700</a:t>
          </a:r>
          <a:r>
            <a:rPr kumimoji="1" lang="ja-JP" altLang="ja-JP" sz="1100">
              <a:solidFill>
                <a:sysClr val="windowText" lastClr="000000"/>
              </a:solidFill>
              <a:effectLst/>
              <a:latin typeface="+mn-lt"/>
              <a:ea typeface="+mn-ea"/>
              <a:cs typeface="+mn-cs"/>
            </a:rPr>
            <a:t>万円を取崩したことによる減少</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・ふるさと納税により、夢追いふるさと長島景観基金、ぶり奨学金基金が増加</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・中学校統合・再編に向けて学校教育施設整備基金に</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億円の積立を行った。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・夢追い獅子島架橋基金：「獅子島架橋」の実現に向けて、毎年１億円を積立予定</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・まちづくり基金：「スマイルプラン事業」に毎年取崩していく方針</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・財政調整基金は他市町村と比べても少ないため、今後も計画的な積み立てを行っていく。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・水道事業会計の公営企業化により、償還財源として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・償還財源として、年次的に取崩す予定である。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008F34-77FE-4307-AA4B-B4F6E2344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9463D7-177A-42BC-A45C-8A3F07381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652D2E24-1231-4093-830F-7BE8CFD0D0E7}"/>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D1AB3D3D-E16F-4139-B953-1DEC534F292F}"/>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A2AA652-6A3B-429F-BCFF-6E38C30F0423}"/>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C2854847-E1CC-421A-8100-C02A2C26CFE8}"/>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098D192-CC89-436D-BEBE-AF95B4B9342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347B99F2-4AF0-4A35-9020-1D94B9A1368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F3C0F69-C1FA-433F-993A-7B0AFFBEAB4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6DC2907F-A475-4E9D-AB65-68FC52EF6A1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FBD7EAD-2345-4A39-9632-F00076E85D43}"/>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F59237A4-6534-49C6-AC73-117C678A0FA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8C198D56-3F2A-4B82-8C1D-F634C36C11E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7100C0E-A973-4A7B-9380-4E04AE9760C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E5A6D92-6713-486A-9E11-1E65CB95DD57}"/>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55841CF0-3044-45EC-B9F6-5393F8D916E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59E4B7E-0DF1-4845-92A6-2288FF3B484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16FBA3E-CFAE-4EB6-977D-6AB0B508FD22}"/>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A6EA9F1-760E-4B10-9801-DECBD968AC98}"/>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6A20ED37-7BC0-449C-8721-64066C4C5E08}"/>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A48ADFF-F0EC-405B-8FAE-B9E7497AF3AF}"/>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8AA61D5-651E-479A-9356-BC12DE920417}"/>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5FB24853-3AB3-440B-BEE4-E6DACD474738}"/>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CC3BBAB-F623-4C76-804A-91EC4B72605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650F30AD-014A-4A25-916C-0A2C72845BC9}"/>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55B55606-CDBD-4B87-ACFF-7CD41B987E3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63651EB7-8E7D-40E0-A1D4-AFF6BF2A96E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CCEA94C-9BBF-4048-A700-F4C3FB6CE28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CE4BAF4-496B-4731-AE6F-659F4C87244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7E132F59-06F9-49DC-9261-9815520F736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1828F39B-7E40-4588-968B-4A59E1E5751F}"/>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3593E68-496B-43EE-8B72-2FFE4CE7ECA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66A158D-5A5D-4814-836A-A16BD304ADE4}"/>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8B2C4CE-36DF-44D1-9D83-7DD73C9DB101}"/>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BF85BC7-499D-4F5C-BAB4-40E85F9D3ADE}"/>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8112454-8D47-4CA8-BB2E-94CA3159F1FF}"/>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2BB42710-5367-400D-9366-A982080FE4F1}"/>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944BBC80-54CC-47B0-9EDE-D92F76C5B99C}"/>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D9BCC00-7E72-47D1-A256-A7F50D307CC6}"/>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DB9C64F-9B19-4E04-9C72-8EFC2849661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15C9BBF-A29D-4CAC-85F5-3CEE05324C82}"/>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E2F1A36-5447-4CD3-9F1C-191FE3F7DB5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E050064-8F14-4A30-B889-56D444AA5D37}"/>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C318400-FF6D-491D-B7EB-7A83CE605BB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B40E8F5-3544-4AEB-A139-DDD92E61DFF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4F96242-D003-4A07-B32B-F3D90400B15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B29FE19-F716-4CF6-A200-AB068C1451CF}"/>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F471EB4A-D5E6-45C1-B210-6709B9A01B6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AF38664-E973-4584-9D15-2D2D29B93D8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93240355-003E-4698-B95D-7F02688A76BC}"/>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40AA7C8-B32A-4E18-A8B6-5B4F18F9066E}"/>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有形固定資産減価償却率については、高度経済成長期に整備された資産が多く、徐々に更新時期を迎えつつあるため、類似団体を上回る結果となった。近年は、公共施設等の更新を進めているため減少傾向にあ</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となった。公共施設等総合管理計画に基づき、老朽化した施設について、点検・診断や計画的な予防保全による長寿命化を進めていくなど、公共施設等の適正管理に努める。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C2A1C6F-B0DD-4444-8BEB-FD8DA78AD937}"/>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46468EC-03D2-4DC3-9265-E2F108780AB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AE6E4A99-AA30-41A7-B6E9-896590627D1F}"/>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323A8A1D-C526-46E7-9690-2ECB9E4B0546}"/>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1ADC90ED-0913-45BC-BDE8-0B644B243A4E}"/>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77263138-2C1C-46C2-A1D1-5202808C912A}"/>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EE1FE8F5-2F15-49C4-976F-5FD1B12F818B}"/>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A5C979B4-95AE-46B1-AA42-FD754FBFE370}"/>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AABD8207-8DC9-493C-B331-678A27EC86D2}"/>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B6C3033E-F071-4819-899C-7A5841BEDCEC}"/>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08473568-1010-4DBA-90C5-2028A0F3EA60}"/>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CEA800B-5180-4EB3-8B8D-BD9118C3037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671D064-7875-4A20-B161-04B2FC95ED58}"/>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BFF62AE-189A-4223-8D3E-B73F52853DD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7" name="直線コネクタ 66">
          <a:extLst>
            <a:ext uri="{FF2B5EF4-FFF2-40B4-BE49-F238E27FC236}">
              <a16:creationId xmlns:a16="http://schemas.microsoft.com/office/drawing/2014/main" id="{BB81E3DE-A8B4-4EDA-8760-470377031806}"/>
            </a:ext>
          </a:extLst>
        </xdr:cNvPr>
        <xdr:cNvCxnSpPr/>
      </xdr:nvCxnSpPr>
      <xdr:spPr>
        <a:xfrm flipV="1">
          <a:off x="4300220" y="5228971"/>
          <a:ext cx="1270" cy="135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8" name="有形固定資産減価償却率最小値テキスト">
          <a:extLst>
            <a:ext uri="{FF2B5EF4-FFF2-40B4-BE49-F238E27FC236}">
              <a16:creationId xmlns:a16="http://schemas.microsoft.com/office/drawing/2014/main" id="{BE984028-15E0-4FB2-94C0-BE94A4C10F48}"/>
            </a:ext>
          </a:extLst>
        </xdr:cNvPr>
        <xdr:cNvSpPr txBox="1"/>
      </xdr:nvSpPr>
      <xdr:spPr>
        <a:xfrm>
          <a:off x="4352925" y="659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9" name="直線コネクタ 68">
          <a:extLst>
            <a:ext uri="{FF2B5EF4-FFF2-40B4-BE49-F238E27FC236}">
              <a16:creationId xmlns:a16="http://schemas.microsoft.com/office/drawing/2014/main" id="{D1F43B8F-A890-4CF6-B3B5-786364718493}"/>
            </a:ext>
          </a:extLst>
        </xdr:cNvPr>
        <xdr:cNvCxnSpPr/>
      </xdr:nvCxnSpPr>
      <xdr:spPr>
        <a:xfrm>
          <a:off x="4213225" y="65881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0" name="有形固定資産減価償却率最大値テキスト">
          <a:extLst>
            <a:ext uri="{FF2B5EF4-FFF2-40B4-BE49-F238E27FC236}">
              <a16:creationId xmlns:a16="http://schemas.microsoft.com/office/drawing/2014/main" id="{55F2C0E9-EE51-437A-91A6-2648FB91A759}"/>
            </a:ext>
          </a:extLst>
        </xdr:cNvPr>
        <xdr:cNvSpPr txBox="1"/>
      </xdr:nvSpPr>
      <xdr:spPr>
        <a:xfrm>
          <a:off x="4352925" y="5010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1" name="直線コネクタ 70">
          <a:extLst>
            <a:ext uri="{FF2B5EF4-FFF2-40B4-BE49-F238E27FC236}">
              <a16:creationId xmlns:a16="http://schemas.microsoft.com/office/drawing/2014/main" id="{603C0A6D-83BA-4408-AA1B-9A5389EB6DDA}"/>
            </a:ext>
          </a:extLst>
        </xdr:cNvPr>
        <xdr:cNvCxnSpPr/>
      </xdr:nvCxnSpPr>
      <xdr:spPr>
        <a:xfrm>
          <a:off x="4213225" y="52289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2" name="有形固定資産減価償却率平均値テキスト">
          <a:extLst>
            <a:ext uri="{FF2B5EF4-FFF2-40B4-BE49-F238E27FC236}">
              <a16:creationId xmlns:a16="http://schemas.microsoft.com/office/drawing/2014/main" id="{0B715ABE-EC4B-45BF-9CE7-BEE50A0DF1B6}"/>
            </a:ext>
          </a:extLst>
        </xdr:cNvPr>
        <xdr:cNvSpPr txBox="1"/>
      </xdr:nvSpPr>
      <xdr:spPr>
        <a:xfrm>
          <a:off x="4352925" y="575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3" name="フローチャート: 判断 72">
          <a:extLst>
            <a:ext uri="{FF2B5EF4-FFF2-40B4-BE49-F238E27FC236}">
              <a16:creationId xmlns:a16="http://schemas.microsoft.com/office/drawing/2014/main" id="{B2F31885-57FC-40AF-B9FC-1E81FECFEB5F}"/>
            </a:ext>
          </a:extLst>
        </xdr:cNvPr>
        <xdr:cNvSpPr/>
      </xdr:nvSpPr>
      <xdr:spPr>
        <a:xfrm>
          <a:off x="4251325" y="5908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4" name="フローチャート: 判断 73">
          <a:extLst>
            <a:ext uri="{FF2B5EF4-FFF2-40B4-BE49-F238E27FC236}">
              <a16:creationId xmlns:a16="http://schemas.microsoft.com/office/drawing/2014/main" id="{4FBE89A0-E1E7-42CC-B6F7-3508A5292F30}"/>
            </a:ext>
          </a:extLst>
        </xdr:cNvPr>
        <xdr:cNvSpPr/>
      </xdr:nvSpPr>
      <xdr:spPr>
        <a:xfrm>
          <a:off x="3616325" y="58868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5" name="フローチャート: 判断 74">
          <a:extLst>
            <a:ext uri="{FF2B5EF4-FFF2-40B4-BE49-F238E27FC236}">
              <a16:creationId xmlns:a16="http://schemas.microsoft.com/office/drawing/2014/main" id="{EB9709DF-441B-4928-BA31-50DE8ACFD044}"/>
            </a:ext>
          </a:extLst>
        </xdr:cNvPr>
        <xdr:cNvSpPr/>
      </xdr:nvSpPr>
      <xdr:spPr>
        <a:xfrm>
          <a:off x="2930525" y="58263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6" name="フローチャート: 判断 75">
          <a:extLst>
            <a:ext uri="{FF2B5EF4-FFF2-40B4-BE49-F238E27FC236}">
              <a16:creationId xmlns:a16="http://schemas.microsoft.com/office/drawing/2014/main" id="{DB91FD02-A73A-40D8-9047-E8108B5CAFE8}"/>
            </a:ext>
          </a:extLst>
        </xdr:cNvPr>
        <xdr:cNvSpPr/>
      </xdr:nvSpPr>
      <xdr:spPr>
        <a:xfrm>
          <a:off x="2244725" y="57875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7" name="フローチャート: 判断 76">
          <a:extLst>
            <a:ext uri="{FF2B5EF4-FFF2-40B4-BE49-F238E27FC236}">
              <a16:creationId xmlns:a16="http://schemas.microsoft.com/office/drawing/2014/main" id="{EBAF87E0-FFC3-4F39-93C2-40AE9D5AFEC5}"/>
            </a:ext>
          </a:extLst>
        </xdr:cNvPr>
        <xdr:cNvSpPr/>
      </xdr:nvSpPr>
      <xdr:spPr>
        <a:xfrm>
          <a:off x="1558925" y="5724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E3C5C7E-5154-400F-9B3E-C66E8C3E4D7F}"/>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E9BADD4-4766-455F-8F3A-4223F71987DE}"/>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360CD5E-B8B0-476F-BAE5-487528B2EBC5}"/>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FEC2B21-2370-4BF6-833A-5BC446BDD7BD}"/>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3C66476-DDCC-4A14-B146-790FB5FCEEA4}"/>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83" name="楕円 82">
          <a:extLst>
            <a:ext uri="{FF2B5EF4-FFF2-40B4-BE49-F238E27FC236}">
              <a16:creationId xmlns:a16="http://schemas.microsoft.com/office/drawing/2014/main" id="{7E46C55C-E97E-45A2-A7DD-6387CD31D2A6}"/>
            </a:ext>
          </a:extLst>
        </xdr:cNvPr>
        <xdr:cNvSpPr/>
      </xdr:nvSpPr>
      <xdr:spPr>
        <a:xfrm>
          <a:off x="4251325" y="59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20464</xdr:rowOff>
    </xdr:from>
    <xdr:ext cx="405111" cy="259045"/>
    <xdr:sp macro="" textlink="">
      <xdr:nvSpPr>
        <xdr:cNvPr id="84" name="有形固定資産減価償却率該当値テキスト">
          <a:extLst>
            <a:ext uri="{FF2B5EF4-FFF2-40B4-BE49-F238E27FC236}">
              <a16:creationId xmlns:a16="http://schemas.microsoft.com/office/drawing/2014/main" id="{6094D32A-6EFB-45AF-8978-46AC4385851F}"/>
            </a:ext>
          </a:extLst>
        </xdr:cNvPr>
        <xdr:cNvSpPr txBox="1"/>
      </xdr:nvSpPr>
      <xdr:spPr>
        <a:xfrm>
          <a:off x="4352925" y="593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80899</xdr:rowOff>
    </xdr:from>
    <xdr:to>
      <xdr:col>19</xdr:col>
      <xdr:colOff>187325</xdr:colOff>
      <xdr:row>32</xdr:row>
      <xdr:rowOff>11049</xdr:rowOff>
    </xdr:to>
    <xdr:sp macro="" textlink="">
      <xdr:nvSpPr>
        <xdr:cNvPr id="85" name="楕円 84">
          <a:extLst>
            <a:ext uri="{FF2B5EF4-FFF2-40B4-BE49-F238E27FC236}">
              <a16:creationId xmlns:a16="http://schemas.microsoft.com/office/drawing/2014/main" id="{2123A9CF-3C9E-4EF0-851B-15EF7F97D714}"/>
            </a:ext>
          </a:extLst>
        </xdr:cNvPr>
        <xdr:cNvSpPr/>
      </xdr:nvSpPr>
      <xdr:spPr>
        <a:xfrm>
          <a:off x="3616325" y="5992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92837</xdr:rowOff>
    </xdr:from>
    <xdr:to>
      <xdr:col>23</xdr:col>
      <xdr:colOff>85725</xdr:colOff>
      <xdr:row>31</xdr:row>
      <xdr:rowOff>131699</xdr:rowOff>
    </xdr:to>
    <xdr:cxnSp macro="">
      <xdr:nvCxnSpPr>
        <xdr:cNvPr id="86" name="直線コネクタ 85">
          <a:extLst>
            <a:ext uri="{FF2B5EF4-FFF2-40B4-BE49-F238E27FC236}">
              <a16:creationId xmlns:a16="http://schemas.microsoft.com/office/drawing/2014/main" id="{0B520939-6F17-4984-BBE2-DF0C6B948612}"/>
            </a:ext>
          </a:extLst>
        </xdr:cNvPr>
        <xdr:cNvCxnSpPr/>
      </xdr:nvCxnSpPr>
      <xdr:spPr>
        <a:xfrm flipV="1">
          <a:off x="3667125" y="6004687"/>
          <a:ext cx="635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59309</xdr:rowOff>
    </xdr:from>
    <xdr:to>
      <xdr:col>15</xdr:col>
      <xdr:colOff>187325</xdr:colOff>
      <xdr:row>31</xdr:row>
      <xdr:rowOff>160909</xdr:rowOff>
    </xdr:to>
    <xdr:sp macro="" textlink="">
      <xdr:nvSpPr>
        <xdr:cNvPr id="87" name="楕円 86">
          <a:extLst>
            <a:ext uri="{FF2B5EF4-FFF2-40B4-BE49-F238E27FC236}">
              <a16:creationId xmlns:a16="http://schemas.microsoft.com/office/drawing/2014/main" id="{82F0D00D-9ECD-485E-A667-0B62107B5EAE}"/>
            </a:ext>
          </a:extLst>
        </xdr:cNvPr>
        <xdr:cNvSpPr/>
      </xdr:nvSpPr>
      <xdr:spPr>
        <a:xfrm>
          <a:off x="2930525" y="5971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110109</xdr:rowOff>
    </xdr:from>
    <xdr:to>
      <xdr:col>19</xdr:col>
      <xdr:colOff>136525</xdr:colOff>
      <xdr:row>31</xdr:row>
      <xdr:rowOff>131699</xdr:rowOff>
    </xdr:to>
    <xdr:cxnSp macro="">
      <xdr:nvCxnSpPr>
        <xdr:cNvPr id="88" name="直線コネクタ 87">
          <a:extLst>
            <a:ext uri="{FF2B5EF4-FFF2-40B4-BE49-F238E27FC236}">
              <a16:creationId xmlns:a16="http://schemas.microsoft.com/office/drawing/2014/main" id="{9B12FD14-F465-4705-A1AE-032EA6FF15B1}"/>
            </a:ext>
          </a:extLst>
        </xdr:cNvPr>
        <xdr:cNvCxnSpPr/>
      </xdr:nvCxnSpPr>
      <xdr:spPr>
        <a:xfrm>
          <a:off x="2981325" y="6021959"/>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119761</xdr:rowOff>
    </xdr:from>
    <xdr:to>
      <xdr:col>11</xdr:col>
      <xdr:colOff>187325</xdr:colOff>
      <xdr:row>32</xdr:row>
      <xdr:rowOff>49911</xdr:rowOff>
    </xdr:to>
    <xdr:sp macro="" textlink="">
      <xdr:nvSpPr>
        <xdr:cNvPr id="89" name="楕円 88">
          <a:extLst>
            <a:ext uri="{FF2B5EF4-FFF2-40B4-BE49-F238E27FC236}">
              <a16:creationId xmlns:a16="http://schemas.microsoft.com/office/drawing/2014/main" id="{97AB6F53-B8D6-4922-9D5E-DA6D07D92297}"/>
            </a:ext>
          </a:extLst>
        </xdr:cNvPr>
        <xdr:cNvSpPr/>
      </xdr:nvSpPr>
      <xdr:spPr>
        <a:xfrm>
          <a:off x="2244725" y="60316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110109</xdr:rowOff>
    </xdr:from>
    <xdr:to>
      <xdr:col>15</xdr:col>
      <xdr:colOff>136525</xdr:colOff>
      <xdr:row>31</xdr:row>
      <xdr:rowOff>170561</xdr:rowOff>
    </xdr:to>
    <xdr:cxnSp macro="">
      <xdr:nvCxnSpPr>
        <xdr:cNvPr id="90" name="直線コネクタ 89">
          <a:extLst>
            <a:ext uri="{FF2B5EF4-FFF2-40B4-BE49-F238E27FC236}">
              <a16:creationId xmlns:a16="http://schemas.microsoft.com/office/drawing/2014/main" id="{143D1341-4277-4D3D-9831-3172F2ACD928}"/>
            </a:ext>
          </a:extLst>
        </xdr:cNvPr>
        <xdr:cNvCxnSpPr/>
      </xdr:nvCxnSpPr>
      <xdr:spPr>
        <a:xfrm flipV="1">
          <a:off x="2295525" y="6021959"/>
          <a:ext cx="6858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154305</xdr:rowOff>
    </xdr:from>
    <xdr:to>
      <xdr:col>7</xdr:col>
      <xdr:colOff>187325</xdr:colOff>
      <xdr:row>32</xdr:row>
      <xdr:rowOff>84455</xdr:rowOff>
    </xdr:to>
    <xdr:sp macro="" textlink="">
      <xdr:nvSpPr>
        <xdr:cNvPr id="91" name="楕円 90">
          <a:extLst>
            <a:ext uri="{FF2B5EF4-FFF2-40B4-BE49-F238E27FC236}">
              <a16:creationId xmlns:a16="http://schemas.microsoft.com/office/drawing/2014/main" id="{312E9F7A-E143-46BA-8270-F7C58EEB978D}"/>
            </a:ext>
          </a:extLst>
        </xdr:cNvPr>
        <xdr:cNvSpPr/>
      </xdr:nvSpPr>
      <xdr:spPr>
        <a:xfrm>
          <a:off x="1558925" y="60661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170561</xdr:rowOff>
    </xdr:from>
    <xdr:to>
      <xdr:col>11</xdr:col>
      <xdr:colOff>136525</xdr:colOff>
      <xdr:row>32</xdr:row>
      <xdr:rowOff>33655</xdr:rowOff>
    </xdr:to>
    <xdr:cxnSp macro="">
      <xdr:nvCxnSpPr>
        <xdr:cNvPr id="92" name="直線コネクタ 91">
          <a:extLst>
            <a:ext uri="{FF2B5EF4-FFF2-40B4-BE49-F238E27FC236}">
              <a16:creationId xmlns:a16="http://schemas.microsoft.com/office/drawing/2014/main" id="{09FD3CDA-663B-4043-AE60-1ACC3CE59512}"/>
            </a:ext>
          </a:extLst>
        </xdr:cNvPr>
        <xdr:cNvCxnSpPr/>
      </xdr:nvCxnSpPr>
      <xdr:spPr>
        <a:xfrm flipV="1">
          <a:off x="1609725" y="6076061"/>
          <a:ext cx="6858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3" name="n_1aveValue有形固定資産減価償却率">
          <a:extLst>
            <a:ext uri="{FF2B5EF4-FFF2-40B4-BE49-F238E27FC236}">
              <a16:creationId xmlns:a16="http://schemas.microsoft.com/office/drawing/2014/main" id="{66A1996F-851D-4934-8906-99160A7496C7}"/>
            </a:ext>
          </a:extLst>
        </xdr:cNvPr>
        <xdr:cNvSpPr txBox="1"/>
      </xdr:nvSpPr>
      <xdr:spPr>
        <a:xfrm>
          <a:off x="3470919" y="566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4" name="n_2aveValue有形固定資産減価償却率">
          <a:extLst>
            <a:ext uri="{FF2B5EF4-FFF2-40B4-BE49-F238E27FC236}">
              <a16:creationId xmlns:a16="http://schemas.microsoft.com/office/drawing/2014/main" id="{20E75E2C-311D-423E-9EA6-3D544727A847}"/>
            </a:ext>
          </a:extLst>
        </xdr:cNvPr>
        <xdr:cNvSpPr txBox="1"/>
      </xdr:nvSpPr>
      <xdr:spPr>
        <a:xfrm>
          <a:off x="2797819"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5" name="n_3aveValue有形固定資産減価償却率">
          <a:extLst>
            <a:ext uri="{FF2B5EF4-FFF2-40B4-BE49-F238E27FC236}">
              <a16:creationId xmlns:a16="http://schemas.microsoft.com/office/drawing/2014/main" id="{C21FFA43-66F2-4FF3-A0FC-5EAD5B2A60C3}"/>
            </a:ext>
          </a:extLst>
        </xdr:cNvPr>
        <xdr:cNvSpPr txBox="1"/>
      </xdr:nvSpPr>
      <xdr:spPr>
        <a:xfrm>
          <a:off x="2112019" y="557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89806</xdr:rowOff>
    </xdr:from>
    <xdr:ext cx="405111" cy="259045"/>
    <xdr:sp macro="" textlink="">
      <xdr:nvSpPr>
        <xdr:cNvPr id="96" name="n_4aveValue有形固定資産減価償却率">
          <a:extLst>
            <a:ext uri="{FF2B5EF4-FFF2-40B4-BE49-F238E27FC236}">
              <a16:creationId xmlns:a16="http://schemas.microsoft.com/office/drawing/2014/main" id="{1685C54E-4B0D-47FA-A419-DE456F0A6353}"/>
            </a:ext>
          </a:extLst>
        </xdr:cNvPr>
        <xdr:cNvSpPr txBox="1"/>
      </xdr:nvSpPr>
      <xdr:spPr>
        <a:xfrm>
          <a:off x="1426219" y="550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2176</xdr:rowOff>
    </xdr:from>
    <xdr:ext cx="405111" cy="259045"/>
    <xdr:sp macro="" textlink="">
      <xdr:nvSpPr>
        <xdr:cNvPr id="97" name="n_1mainValue有形固定資産減価償却率">
          <a:extLst>
            <a:ext uri="{FF2B5EF4-FFF2-40B4-BE49-F238E27FC236}">
              <a16:creationId xmlns:a16="http://schemas.microsoft.com/office/drawing/2014/main" id="{5CB3FEE4-0557-44A2-8FF2-D4A5E7CF376A}"/>
            </a:ext>
          </a:extLst>
        </xdr:cNvPr>
        <xdr:cNvSpPr txBox="1"/>
      </xdr:nvSpPr>
      <xdr:spPr>
        <a:xfrm>
          <a:off x="3470919" y="60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152036</xdr:rowOff>
    </xdr:from>
    <xdr:ext cx="405111" cy="259045"/>
    <xdr:sp macro="" textlink="">
      <xdr:nvSpPr>
        <xdr:cNvPr id="98" name="n_2mainValue有形固定資産減価償却率">
          <a:extLst>
            <a:ext uri="{FF2B5EF4-FFF2-40B4-BE49-F238E27FC236}">
              <a16:creationId xmlns:a16="http://schemas.microsoft.com/office/drawing/2014/main" id="{2F800CCF-7F65-45D7-B5CC-F4CFD5132DA2}"/>
            </a:ext>
          </a:extLst>
        </xdr:cNvPr>
        <xdr:cNvSpPr txBox="1"/>
      </xdr:nvSpPr>
      <xdr:spPr>
        <a:xfrm>
          <a:off x="2797819" y="606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41038</xdr:rowOff>
    </xdr:from>
    <xdr:ext cx="405111" cy="259045"/>
    <xdr:sp macro="" textlink="">
      <xdr:nvSpPr>
        <xdr:cNvPr id="99" name="n_3mainValue有形固定資産減価償却率">
          <a:extLst>
            <a:ext uri="{FF2B5EF4-FFF2-40B4-BE49-F238E27FC236}">
              <a16:creationId xmlns:a16="http://schemas.microsoft.com/office/drawing/2014/main" id="{CFA88E12-F8FD-4AFE-8B4A-84720238768A}"/>
            </a:ext>
          </a:extLst>
        </xdr:cNvPr>
        <xdr:cNvSpPr txBox="1"/>
      </xdr:nvSpPr>
      <xdr:spPr>
        <a:xfrm>
          <a:off x="2112019" y="611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100" name="n_4mainValue有形固定資産減価償却率">
          <a:extLst>
            <a:ext uri="{FF2B5EF4-FFF2-40B4-BE49-F238E27FC236}">
              <a16:creationId xmlns:a16="http://schemas.microsoft.com/office/drawing/2014/main" id="{81B5D88B-C4AE-494C-B621-688DA6703B2C}"/>
            </a:ext>
          </a:extLst>
        </xdr:cNvPr>
        <xdr:cNvSpPr txBox="1"/>
      </xdr:nvSpPr>
      <xdr:spPr>
        <a:xfrm>
          <a:off x="1426219" y="615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7F9262F-EDA9-4993-ACD6-DF7AD88DDA52}"/>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69A7F49-0AFA-45C9-9ED8-D637E1A018C7}"/>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C3D6E33-7B7A-4950-BB30-5679A8DA513D}"/>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BE3F16A-21D4-4A92-B0C0-57ADBEC6D951}"/>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7FA4823-843D-4CD0-9D1B-D4E5E1A8686C}"/>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D3E0A4B-9F41-4624-AE2C-8D4E4D738568}"/>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55B85CC-1F4C-4D14-92EE-6EF7519BEEB1}"/>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670AC91-9F05-4C87-A157-8BB56E27D6E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600BE54-070C-4FC5-8B90-44B3DF3E413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CC78BCB-0855-4302-9897-E884A128A8F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6B113DF-72ED-4CDB-AB0C-ADBE3021622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978D497-2213-4DA7-8C0A-EC8540EDD185}"/>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EC4C8B5-BE2C-4E7F-81EA-21AC4EA11BE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令和２年度に庁舎の改修が完了したとことにより改善しているが、今後も更新期限を迎える公共施設等が増えることから、地方債残高とともに債務償還比率も増加すると考えられる。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また、類似団体平均と比較しても高い水準にあるため、地方債の発生を抑制し、地方債残高及び財政運営の経常的経費等の圧縮に努める。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1B5B61D-A924-45FB-874E-6A2C3801813B}"/>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6AD9AFDA-321A-4211-BE7A-054AA6E8D17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8A93233-C542-4494-9EE9-AACA09149209}"/>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3D45C287-CC5A-4043-A511-7A52CB20F8BF}"/>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0D5DC17-39B8-4944-A254-227DD42D158C}"/>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D246F935-2220-4128-9BB9-317EE61C4FB1}"/>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FE1E54C7-DB32-4F0B-9188-EF3AEFDFCDAC}"/>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ECDA88F-46E5-4E21-81AB-78AF50E31AF7}"/>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70FF398E-DEC0-48BA-9E4C-0D3FAF2ABEEC}"/>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9371B3C-5ADE-4CBD-ADB5-8ED3801B6C6D}"/>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138C0C26-1330-4DAE-A0BC-7CAF31A4093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73846672-6624-49D6-896C-92C4C0A491ED}"/>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4808C92-9EC3-4B30-95F1-B28A7CB2ABD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588460-BFF0-4CBB-9C22-8A78E5916C1B}"/>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D466D21-9397-45F4-9DA8-16BFB382A7E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9" name="直線コネクタ 128">
          <a:extLst>
            <a:ext uri="{FF2B5EF4-FFF2-40B4-BE49-F238E27FC236}">
              <a16:creationId xmlns:a16="http://schemas.microsoft.com/office/drawing/2014/main" id="{7165C81D-3DB3-4073-B277-CC049C68F55F}"/>
            </a:ext>
          </a:extLst>
        </xdr:cNvPr>
        <xdr:cNvCxnSpPr/>
      </xdr:nvCxnSpPr>
      <xdr:spPr>
        <a:xfrm flipV="1">
          <a:off x="13323570" y="5169958"/>
          <a:ext cx="1269" cy="119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0" name="債務償還比率最小値テキスト">
          <a:extLst>
            <a:ext uri="{FF2B5EF4-FFF2-40B4-BE49-F238E27FC236}">
              <a16:creationId xmlns:a16="http://schemas.microsoft.com/office/drawing/2014/main" id="{A68CB7AB-9607-4D39-A64A-E1636F6FB638}"/>
            </a:ext>
          </a:extLst>
        </xdr:cNvPr>
        <xdr:cNvSpPr txBox="1"/>
      </xdr:nvSpPr>
      <xdr:spPr>
        <a:xfrm>
          <a:off x="13376275" y="63688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1" name="直線コネクタ 130">
          <a:extLst>
            <a:ext uri="{FF2B5EF4-FFF2-40B4-BE49-F238E27FC236}">
              <a16:creationId xmlns:a16="http://schemas.microsoft.com/office/drawing/2014/main" id="{DE6DBA6E-754F-4E35-9AE3-0CF0E2D2AC48}"/>
            </a:ext>
          </a:extLst>
        </xdr:cNvPr>
        <xdr:cNvCxnSpPr/>
      </xdr:nvCxnSpPr>
      <xdr:spPr>
        <a:xfrm>
          <a:off x="13255625" y="6365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9A084246-03C3-4623-8978-B6DCFE43866D}"/>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67028DB-4055-42F7-A51F-ED8A5725C9C8}"/>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4" name="債務償還比率平均値テキスト">
          <a:extLst>
            <a:ext uri="{FF2B5EF4-FFF2-40B4-BE49-F238E27FC236}">
              <a16:creationId xmlns:a16="http://schemas.microsoft.com/office/drawing/2014/main" id="{33AE494E-01DB-4F1A-898B-E693A4151D60}"/>
            </a:ext>
          </a:extLst>
        </xdr:cNvPr>
        <xdr:cNvSpPr txBox="1"/>
      </xdr:nvSpPr>
      <xdr:spPr>
        <a:xfrm>
          <a:off x="13376275" y="5356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5" name="フローチャート: 判断 134">
          <a:extLst>
            <a:ext uri="{FF2B5EF4-FFF2-40B4-BE49-F238E27FC236}">
              <a16:creationId xmlns:a16="http://schemas.microsoft.com/office/drawing/2014/main" id="{0598E966-2755-490A-A624-4771404FF1FC}"/>
            </a:ext>
          </a:extLst>
        </xdr:cNvPr>
        <xdr:cNvSpPr/>
      </xdr:nvSpPr>
      <xdr:spPr>
        <a:xfrm>
          <a:off x="13293725" y="54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6" name="フローチャート: 判断 135">
          <a:extLst>
            <a:ext uri="{FF2B5EF4-FFF2-40B4-BE49-F238E27FC236}">
              <a16:creationId xmlns:a16="http://schemas.microsoft.com/office/drawing/2014/main" id="{FCEE40D0-54AF-48E4-B90A-E8C4844E2312}"/>
            </a:ext>
          </a:extLst>
        </xdr:cNvPr>
        <xdr:cNvSpPr/>
      </xdr:nvSpPr>
      <xdr:spPr>
        <a:xfrm>
          <a:off x="12639675" y="5511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7" name="フローチャート: 判断 136">
          <a:extLst>
            <a:ext uri="{FF2B5EF4-FFF2-40B4-BE49-F238E27FC236}">
              <a16:creationId xmlns:a16="http://schemas.microsoft.com/office/drawing/2014/main" id="{92596582-DC23-44CF-B161-0127B470E660}"/>
            </a:ext>
          </a:extLst>
        </xdr:cNvPr>
        <xdr:cNvSpPr/>
      </xdr:nvSpPr>
      <xdr:spPr>
        <a:xfrm>
          <a:off x="11953875" y="54943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8" name="フローチャート: 判断 137">
          <a:extLst>
            <a:ext uri="{FF2B5EF4-FFF2-40B4-BE49-F238E27FC236}">
              <a16:creationId xmlns:a16="http://schemas.microsoft.com/office/drawing/2014/main" id="{3CDC7C4E-D9C7-4266-8953-C1BF0E172DC2}"/>
            </a:ext>
          </a:extLst>
        </xdr:cNvPr>
        <xdr:cNvSpPr/>
      </xdr:nvSpPr>
      <xdr:spPr>
        <a:xfrm>
          <a:off x="11268075" y="55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9" name="フローチャート: 判断 138">
          <a:extLst>
            <a:ext uri="{FF2B5EF4-FFF2-40B4-BE49-F238E27FC236}">
              <a16:creationId xmlns:a16="http://schemas.microsoft.com/office/drawing/2014/main" id="{185728C9-9487-48F4-84D7-83BC5FC99EC5}"/>
            </a:ext>
          </a:extLst>
        </xdr:cNvPr>
        <xdr:cNvSpPr/>
      </xdr:nvSpPr>
      <xdr:spPr>
        <a:xfrm>
          <a:off x="10582275" y="5834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9D52F07-C12B-41F4-942D-FF6718327FE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C8399D2-F0CE-47A4-905D-5DD76C54B0E9}"/>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2B485E5-79C2-46A6-B4B1-F68D525EF533}"/>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86F3031-66D8-44F5-BCF8-3927CD7600D3}"/>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1493EC7-8044-4736-8D03-736727081C1E}"/>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63006</xdr:rowOff>
    </xdr:from>
    <xdr:to>
      <xdr:col>76</xdr:col>
      <xdr:colOff>73025</xdr:colOff>
      <xdr:row>29</xdr:row>
      <xdr:rowOff>164606</xdr:rowOff>
    </xdr:to>
    <xdr:sp macro="" textlink="">
      <xdr:nvSpPr>
        <xdr:cNvPr id="145" name="楕円 144">
          <a:extLst>
            <a:ext uri="{FF2B5EF4-FFF2-40B4-BE49-F238E27FC236}">
              <a16:creationId xmlns:a16="http://schemas.microsoft.com/office/drawing/2014/main" id="{F631C182-9376-44CA-A7E6-DFE64DF678AA}"/>
            </a:ext>
          </a:extLst>
        </xdr:cNvPr>
        <xdr:cNvSpPr/>
      </xdr:nvSpPr>
      <xdr:spPr>
        <a:xfrm>
          <a:off x="13293725" y="5644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41433</xdr:rowOff>
    </xdr:from>
    <xdr:ext cx="469744" cy="259045"/>
    <xdr:sp macro="" textlink="">
      <xdr:nvSpPr>
        <xdr:cNvPr id="146" name="債務償還比率該当値テキスト">
          <a:extLst>
            <a:ext uri="{FF2B5EF4-FFF2-40B4-BE49-F238E27FC236}">
              <a16:creationId xmlns:a16="http://schemas.microsoft.com/office/drawing/2014/main" id="{352636A1-8E1D-4231-8D45-F15C1BA2BF5A}"/>
            </a:ext>
          </a:extLst>
        </xdr:cNvPr>
        <xdr:cNvSpPr txBox="1"/>
      </xdr:nvSpPr>
      <xdr:spPr>
        <a:xfrm>
          <a:off x="13376275" y="562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118540</xdr:rowOff>
    </xdr:from>
    <xdr:to>
      <xdr:col>72</xdr:col>
      <xdr:colOff>123825</xdr:colOff>
      <xdr:row>30</xdr:row>
      <xdr:rowOff>48690</xdr:rowOff>
    </xdr:to>
    <xdr:sp macro="" textlink="">
      <xdr:nvSpPr>
        <xdr:cNvPr id="147" name="楕円 146">
          <a:extLst>
            <a:ext uri="{FF2B5EF4-FFF2-40B4-BE49-F238E27FC236}">
              <a16:creationId xmlns:a16="http://schemas.microsoft.com/office/drawing/2014/main" id="{0204A4E8-B493-4EC8-94A3-60D953E142D1}"/>
            </a:ext>
          </a:extLst>
        </xdr:cNvPr>
        <xdr:cNvSpPr/>
      </xdr:nvSpPr>
      <xdr:spPr>
        <a:xfrm>
          <a:off x="12639675" y="5700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113806</xdr:rowOff>
    </xdr:from>
    <xdr:to>
      <xdr:col>76</xdr:col>
      <xdr:colOff>22225</xdr:colOff>
      <xdr:row>29</xdr:row>
      <xdr:rowOff>169340</xdr:rowOff>
    </xdr:to>
    <xdr:cxnSp macro="">
      <xdr:nvCxnSpPr>
        <xdr:cNvPr id="148" name="直線コネクタ 147">
          <a:extLst>
            <a:ext uri="{FF2B5EF4-FFF2-40B4-BE49-F238E27FC236}">
              <a16:creationId xmlns:a16="http://schemas.microsoft.com/office/drawing/2014/main" id="{A246CCD0-7C9F-462A-9ED5-3AEEDFCA7B77}"/>
            </a:ext>
          </a:extLst>
        </xdr:cNvPr>
        <xdr:cNvCxnSpPr/>
      </xdr:nvCxnSpPr>
      <xdr:spPr>
        <a:xfrm flipV="1">
          <a:off x="12690475" y="5695456"/>
          <a:ext cx="635000" cy="4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113503</xdr:rowOff>
    </xdr:from>
    <xdr:to>
      <xdr:col>68</xdr:col>
      <xdr:colOff>123825</xdr:colOff>
      <xdr:row>30</xdr:row>
      <xdr:rowOff>43653</xdr:rowOff>
    </xdr:to>
    <xdr:sp macro="" textlink="">
      <xdr:nvSpPr>
        <xdr:cNvPr id="149" name="楕円 148">
          <a:extLst>
            <a:ext uri="{FF2B5EF4-FFF2-40B4-BE49-F238E27FC236}">
              <a16:creationId xmlns:a16="http://schemas.microsoft.com/office/drawing/2014/main" id="{BB70A68F-3F76-46BF-836B-FED8853126A7}"/>
            </a:ext>
          </a:extLst>
        </xdr:cNvPr>
        <xdr:cNvSpPr/>
      </xdr:nvSpPr>
      <xdr:spPr>
        <a:xfrm>
          <a:off x="11953875" y="5695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164303</xdr:rowOff>
    </xdr:from>
    <xdr:to>
      <xdr:col>72</xdr:col>
      <xdr:colOff>73025</xdr:colOff>
      <xdr:row>29</xdr:row>
      <xdr:rowOff>169340</xdr:rowOff>
    </xdr:to>
    <xdr:cxnSp macro="">
      <xdr:nvCxnSpPr>
        <xdr:cNvPr id="150" name="直線コネクタ 149">
          <a:extLst>
            <a:ext uri="{FF2B5EF4-FFF2-40B4-BE49-F238E27FC236}">
              <a16:creationId xmlns:a16="http://schemas.microsoft.com/office/drawing/2014/main" id="{6EFAD53A-EC40-4E58-9E99-0DECB52C1620}"/>
            </a:ext>
          </a:extLst>
        </xdr:cNvPr>
        <xdr:cNvCxnSpPr/>
      </xdr:nvCxnSpPr>
      <xdr:spPr>
        <a:xfrm>
          <a:off x="12004675" y="5745953"/>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100019</xdr:rowOff>
    </xdr:from>
    <xdr:to>
      <xdr:col>64</xdr:col>
      <xdr:colOff>123825</xdr:colOff>
      <xdr:row>31</xdr:row>
      <xdr:rowOff>30169</xdr:rowOff>
    </xdr:to>
    <xdr:sp macro="" textlink="">
      <xdr:nvSpPr>
        <xdr:cNvPr id="151" name="楕円 150">
          <a:extLst>
            <a:ext uri="{FF2B5EF4-FFF2-40B4-BE49-F238E27FC236}">
              <a16:creationId xmlns:a16="http://schemas.microsoft.com/office/drawing/2014/main" id="{66C8B56F-CB6D-42AA-B10B-94D4E2D36A35}"/>
            </a:ext>
          </a:extLst>
        </xdr:cNvPr>
        <xdr:cNvSpPr/>
      </xdr:nvSpPr>
      <xdr:spPr>
        <a:xfrm>
          <a:off x="11268075" y="58467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164303</xdr:rowOff>
    </xdr:from>
    <xdr:to>
      <xdr:col>68</xdr:col>
      <xdr:colOff>73025</xdr:colOff>
      <xdr:row>30</xdr:row>
      <xdr:rowOff>150819</xdr:rowOff>
    </xdr:to>
    <xdr:cxnSp macro="">
      <xdr:nvCxnSpPr>
        <xdr:cNvPr id="152" name="直線コネクタ 151">
          <a:extLst>
            <a:ext uri="{FF2B5EF4-FFF2-40B4-BE49-F238E27FC236}">
              <a16:creationId xmlns:a16="http://schemas.microsoft.com/office/drawing/2014/main" id="{AE2DFAED-0C29-436A-87E0-3CA9FE20A242}"/>
            </a:ext>
          </a:extLst>
        </xdr:cNvPr>
        <xdr:cNvCxnSpPr/>
      </xdr:nvCxnSpPr>
      <xdr:spPr>
        <a:xfrm flipV="1">
          <a:off x="11318875" y="5745953"/>
          <a:ext cx="685800" cy="1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141160</xdr:rowOff>
    </xdr:from>
    <xdr:to>
      <xdr:col>60</xdr:col>
      <xdr:colOff>123825</xdr:colOff>
      <xdr:row>31</xdr:row>
      <xdr:rowOff>71310</xdr:rowOff>
    </xdr:to>
    <xdr:sp macro="" textlink="">
      <xdr:nvSpPr>
        <xdr:cNvPr id="153" name="楕円 152">
          <a:extLst>
            <a:ext uri="{FF2B5EF4-FFF2-40B4-BE49-F238E27FC236}">
              <a16:creationId xmlns:a16="http://schemas.microsoft.com/office/drawing/2014/main" id="{22400DF9-C219-4BAA-8B08-68054C4CFD3C}"/>
            </a:ext>
          </a:extLst>
        </xdr:cNvPr>
        <xdr:cNvSpPr/>
      </xdr:nvSpPr>
      <xdr:spPr>
        <a:xfrm>
          <a:off x="10582275" y="5887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150819</xdr:rowOff>
    </xdr:from>
    <xdr:to>
      <xdr:col>64</xdr:col>
      <xdr:colOff>73025</xdr:colOff>
      <xdr:row>31</xdr:row>
      <xdr:rowOff>20510</xdr:rowOff>
    </xdr:to>
    <xdr:cxnSp macro="">
      <xdr:nvCxnSpPr>
        <xdr:cNvPr id="154" name="直線コネクタ 153">
          <a:extLst>
            <a:ext uri="{FF2B5EF4-FFF2-40B4-BE49-F238E27FC236}">
              <a16:creationId xmlns:a16="http://schemas.microsoft.com/office/drawing/2014/main" id="{B208BC0C-067F-4226-8C8F-F401137D442A}"/>
            </a:ext>
          </a:extLst>
        </xdr:cNvPr>
        <xdr:cNvCxnSpPr/>
      </xdr:nvCxnSpPr>
      <xdr:spPr>
        <a:xfrm flipV="1">
          <a:off x="10633075" y="5897569"/>
          <a:ext cx="685800" cy="3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5" name="n_1aveValue債務償還比率">
          <a:extLst>
            <a:ext uri="{FF2B5EF4-FFF2-40B4-BE49-F238E27FC236}">
              <a16:creationId xmlns:a16="http://schemas.microsoft.com/office/drawing/2014/main" id="{12DE1D9D-70DA-4C10-A21C-690A66E32464}"/>
            </a:ext>
          </a:extLst>
        </xdr:cNvPr>
        <xdr:cNvSpPr txBox="1"/>
      </xdr:nvSpPr>
      <xdr:spPr>
        <a:xfrm>
          <a:off x="12461952" y="529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6" name="n_2aveValue債務償還比率">
          <a:extLst>
            <a:ext uri="{FF2B5EF4-FFF2-40B4-BE49-F238E27FC236}">
              <a16:creationId xmlns:a16="http://schemas.microsoft.com/office/drawing/2014/main" id="{0E00D317-05EA-4167-8DBD-FC3098F9D9F9}"/>
            </a:ext>
          </a:extLst>
        </xdr:cNvPr>
        <xdr:cNvSpPr txBox="1"/>
      </xdr:nvSpPr>
      <xdr:spPr>
        <a:xfrm>
          <a:off x="11788852" y="52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7" name="n_3aveValue債務償還比率">
          <a:extLst>
            <a:ext uri="{FF2B5EF4-FFF2-40B4-BE49-F238E27FC236}">
              <a16:creationId xmlns:a16="http://schemas.microsoft.com/office/drawing/2014/main" id="{C77426F0-5299-4951-86DD-D60B26BE08C4}"/>
            </a:ext>
          </a:extLst>
        </xdr:cNvPr>
        <xdr:cNvSpPr txBox="1"/>
      </xdr:nvSpPr>
      <xdr:spPr>
        <a:xfrm>
          <a:off x="11103052" y="537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8" name="n_4aveValue債務償還比率">
          <a:extLst>
            <a:ext uri="{FF2B5EF4-FFF2-40B4-BE49-F238E27FC236}">
              <a16:creationId xmlns:a16="http://schemas.microsoft.com/office/drawing/2014/main" id="{5B669F55-BE86-4512-92FC-25F22A06860B}"/>
            </a:ext>
          </a:extLst>
        </xdr:cNvPr>
        <xdr:cNvSpPr txBox="1"/>
      </xdr:nvSpPr>
      <xdr:spPr>
        <a:xfrm>
          <a:off x="10417252" y="56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39817</xdr:rowOff>
    </xdr:from>
    <xdr:ext cx="469744" cy="259045"/>
    <xdr:sp macro="" textlink="">
      <xdr:nvSpPr>
        <xdr:cNvPr id="159" name="n_1mainValue債務償還比率">
          <a:extLst>
            <a:ext uri="{FF2B5EF4-FFF2-40B4-BE49-F238E27FC236}">
              <a16:creationId xmlns:a16="http://schemas.microsoft.com/office/drawing/2014/main" id="{DCBE4598-4081-43CC-A3DB-B8A7B6B080BA}"/>
            </a:ext>
          </a:extLst>
        </xdr:cNvPr>
        <xdr:cNvSpPr txBox="1"/>
      </xdr:nvSpPr>
      <xdr:spPr>
        <a:xfrm>
          <a:off x="12461952" y="57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34780</xdr:rowOff>
    </xdr:from>
    <xdr:ext cx="469744" cy="259045"/>
    <xdr:sp macro="" textlink="">
      <xdr:nvSpPr>
        <xdr:cNvPr id="160" name="n_2mainValue債務償還比率">
          <a:extLst>
            <a:ext uri="{FF2B5EF4-FFF2-40B4-BE49-F238E27FC236}">
              <a16:creationId xmlns:a16="http://schemas.microsoft.com/office/drawing/2014/main" id="{C4BB844F-43B8-4331-95EE-28F30F2F759E}"/>
            </a:ext>
          </a:extLst>
        </xdr:cNvPr>
        <xdr:cNvSpPr txBox="1"/>
      </xdr:nvSpPr>
      <xdr:spPr>
        <a:xfrm>
          <a:off x="11788852" y="57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21296</xdr:rowOff>
    </xdr:from>
    <xdr:ext cx="469744" cy="259045"/>
    <xdr:sp macro="" textlink="">
      <xdr:nvSpPr>
        <xdr:cNvPr id="161" name="n_3mainValue債務償還比率">
          <a:extLst>
            <a:ext uri="{FF2B5EF4-FFF2-40B4-BE49-F238E27FC236}">
              <a16:creationId xmlns:a16="http://schemas.microsoft.com/office/drawing/2014/main" id="{EAD14F9D-FF99-4F35-BEF2-49E56078963A}"/>
            </a:ext>
          </a:extLst>
        </xdr:cNvPr>
        <xdr:cNvSpPr txBox="1"/>
      </xdr:nvSpPr>
      <xdr:spPr>
        <a:xfrm>
          <a:off x="11103052" y="593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62437</xdr:rowOff>
    </xdr:from>
    <xdr:ext cx="469744" cy="259045"/>
    <xdr:sp macro="" textlink="">
      <xdr:nvSpPr>
        <xdr:cNvPr id="162" name="n_4mainValue債務償還比率">
          <a:extLst>
            <a:ext uri="{FF2B5EF4-FFF2-40B4-BE49-F238E27FC236}">
              <a16:creationId xmlns:a16="http://schemas.microsoft.com/office/drawing/2014/main" id="{403FCFEF-4FAF-41AA-BE49-FCFA1EB99210}"/>
            </a:ext>
          </a:extLst>
        </xdr:cNvPr>
        <xdr:cNvSpPr txBox="1"/>
      </xdr:nvSpPr>
      <xdr:spPr>
        <a:xfrm>
          <a:off x="10417252" y="597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B39C0F9-A2F2-4158-8FA2-FC84DDAD872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E4BD426-8CF3-4D13-B398-6BFC9BABC3CB}"/>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2159AF4-F3E6-4DAC-8CCC-4913E4317E78}"/>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78EC1DD-390E-4ED1-A2F5-DEDE4507C57B}"/>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6CFCD08-AF60-42FF-A59B-8286ECF45D6F}"/>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57FE0A1-1749-4669-9814-725359EE0E59}"/>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C2C831-2DD0-4998-9F97-316DCF2D559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14C9A7-D14F-40A9-BC1C-9776FBF2CD2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A7D44D-E00A-4E6C-A930-0007E8571FE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2043A7-2EE9-4EAA-9C96-D3DACF5776E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B5207D-4193-422E-80FB-2C440B1DC75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080799-0647-431C-9FD9-EA04DE21FDF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287A35-9C9B-47A7-BD48-626EDB1E17C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CA606E-7B1C-4A1C-98D6-0E7AFD2447B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954759-EC1F-4B40-A10B-21AA715619C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BD639F-66E5-462F-A0A2-254F7EA630E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B2B362-03B5-487C-844E-EBBA1AD9FE4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CA3DE6-E918-4410-A393-8B671B59BEC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598493-7506-4E61-974A-C61D556E726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BB2BDE-4BBE-4BEB-8BBC-C8FF4B7BF2B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A540FF-9EE0-4FC4-ACA9-79BFC04F5FC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9833022-EC75-4117-9DB7-16BAC3FEC1E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6BFF35-DCD7-4B92-879F-762602ABBE7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D7642C-5AA1-435E-A280-A84C16DA512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BA4F78-271F-4C2A-A9E5-DFF977EAFA3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2EF432-6C64-4175-AB5B-9EBAB9FDAC0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20A853-55F2-4D11-AAF7-3E0EFD7D9E7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F9FF75-C64F-40A3-8995-A11302B2F8D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43381A-C376-4C77-98F7-56F8430D2F9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F3B6F2-136B-4D55-8F4A-85DF999AB873}"/>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F46670-8D8A-4771-B36B-AF2B4E79F9D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7E8E44-A1CC-46BD-BD23-09A8A2CBB16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41C549-AEF8-4B11-8A43-31B9E11D2E6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4A821C-6727-419E-8982-ACA3E67DE5A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F863DF-F7F4-4E6A-B1E6-23777249422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762520-3CC0-4644-8061-B38C8188861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4BD5BA-C42F-46B7-A129-D779E8A4067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D6FA4B-39E5-494B-9993-64FCEE9A76B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80B53B-731D-4037-8ACC-A177E89CABB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FBF8A4-2706-4014-BA38-0338BBAB72E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A7B068-E1FC-4117-8FB6-D7AD254C300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782F59-D9B4-413D-AFBE-C3FF6DAA826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23E210-35DE-4C99-9ED9-3DD9F966980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F493EE-777D-4D62-90BB-BFD7EBF2A15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F2B222-14B6-499C-A23A-6D8BBFA1D64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234065-2709-472C-B84B-5C177C8DEBA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BD545F-CC18-441F-83B8-434438626B2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114201-84EA-41AB-A216-6D5DB1054D38}"/>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8D5546C-636F-4433-82F7-6E66FB5A35BD}"/>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4B32B7-4ACC-4DE5-B5E9-F98E7613F625}"/>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E731C53-394A-4459-ACD0-C182DE6A6A85}"/>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4B1B739-C84A-4AD4-9297-F89FE01A58AE}"/>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5BBC67-8662-44E8-BC32-E94B7330B53B}"/>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2228089-CBC0-4B6E-8819-E767822E968C}"/>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BD59CA-EF5D-496A-A61B-13AAB824F752}"/>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A68832-B697-4929-B2CA-9635C853C54F}"/>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B0C60B-9618-43FF-956C-1C8593943C05}"/>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DB0A6A3-FC28-466D-8DC2-4710B6744FD1}"/>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2F85B4-B57C-4CA7-B939-B4B9644605F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EE1F3AA-9ABB-44FA-8BF8-A6C4068CAB68}"/>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834CC1C-BB91-4255-B7CD-D529DD581A0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F975265C-93D1-48DA-9A38-019DB9446AC2}"/>
            </a:ext>
          </a:extLst>
        </xdr:cNvPr>
        <xdr:cNvCxnSpPr/>
      </xdr:nvCxnSpPr>
      <xdr:spPr>
        <a:xfrm flipV="1">
          <a:off x="4177665" y="5469890"/>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88909A7D-83FD-40F8-B21E-E52DD68079C4}"/>
            </a:ext>
          </a:extLst>
        </xdr:cNvPr>
        <xdr:cNvSpPr txBox="1"/>
      </xdr:nvSpPr>
      <xdr:spPr>
        <a:xfrm>
          <a:off x="4216400" y="687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EFD0F672-613C-4572-A83D-FCEB1BC372F7}"/>
            </a:ext>
          </a:extLst>
        </xdr:cNvPr>
        <xdr:cNvCxnSpPr/>
      </xdr:nvCxnSpPr>
      <xdr:spPr>
        <a:xfrm>
          <a:off x="4108450" y="6868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84184BB-0416-413A-A634-4E33076894F2}"/>
            </a:ext>
          </a:extLst>
        </xdr:cNvPr>
        <xdr:cNvSpPr txBox="1"/>
      </xdr:nvSpPr>
      <xdr:spPr>
        <a:xfrm>
          <a:off x="4216400" y="525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CFA90345-2E29-4DAA-9125-E8305AC09131}"/>
            </a:ext>
          </a:extLst>
        </xdr:cNvPr>
        <xdr:cNvCxnSpPr/>
      </xdr:nvCxnSpPr>
      <xdr:spPr>
        <a:xfrm>
          <a:off x="4108450" y="5469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2ADC3A7D-D73F-40AF-A8CF-0E836F8E4F19}"/>
            </a:ext>
          </a:extLst>
        </xdr:cNvPr>
        <xdr:cNvSpPr txBox="1"/>
      </xdr:nvSpPr>
      <xdr:spPr>
        <a:xfrm>
          <a:off x="42164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D34597C1-7D81-4958-A7BC-A528E1955D3B}"/>
            </a:ext>
          </a:extLst>
        </xdr:cNvPr>
        <xdr:cNvSpPr/>
      </xdr:nvSpPr>
      <xdr:spPr>
        <a:xfrm>
          <a:off x="4127500" y="640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DF5708A7-B5E2-4C4E-8462-F6B423C18DDE}"/>
            </a:ext>
          </a:extLst>
        </xdr:cNvPr>
        <xdr:cNvSpPr/>
      </xdr:nvSpPr>
      <xdr:spPr>
        <a:xfrm>
          <a:off x="3384550" y="6393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1CDAC634-AA8F-4037-B492-39B2234ADF84}"/>
            </a:ext>
          </a:extLst>
        </xdr:cNvPr>
        <xdr:cNvSpPr/>
      </xdr:nvSpPr>
      <xdr:spPr>
        <a:xfrm>
          <a:off x="2571750" y="6355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56544383-BEDC-4025-873F-DA61947CA19A}"/>
            </a:ext>
          </a:extLst>
        </xdr:cNvPr>
        <xdr:cNvSpPr/>
      </xdr:nvSpPr>
      <xdr:spPr>
        <a:xfrm>
          <a:off x="17780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07B5B9EF-C3AA-4A0C-9993-47C68036E11D}"/>
            </a:ext>
          </a:extLst>
        </xdr:cNvPr>
        <xdr:cNvSpPr/>
      </xdr:nvSpPr>
      <xdr:spPr>
        <a:xfrm>
          <a:off x="984250" y="6269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59A281-DCDD-433B-A1D9-5CD1CAB0DF9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D9C543-4E59-4203-B28F-0DB9990B6C4C}"/>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BF7EFD-8AF6-45E2-A72E-F622AC809E1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E7692A-E142-4E7B-A787-D34A91606F69}"/>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2DD722-7BAA-4A60-B6DE-4A0E8B1141C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78740</xdr:rowOff>
    </xdr:from>
    <xdr:to>
      <xdr:col>24</xdr:col>
      <xdr:colOff>114300</xdr:colOff>
      <xdr:row>40</xdr:row>
      <xdr:rowOff>8890</xdr:rowOff>
    </xdr:to>
    <xdr:sp macro="" textlink="">
      <xdr:nvSpPr>
        <xdr:cNvPr id="73" name="楕円 72">
          <a:extLst>
            <a:ext uri="{FF2B5EF4-FFF2-40B4-BE49-F238E27FC236}">
              <a16:creationId xmlns:a16="http://schemas.microsoft.com/office/drawing/2014/main" id="{394E538C-1312-4459-85D7-F817F21E47FC}"/>
            </a:ext>
          </a:extLst>
        </xdr:cNvPr>
        <xdr:cNvSpPr/>
      </xdr:nvSpPr>
      <xdr:spPr>
        <a:xfrm>
          <a:off x="4127500" y="6523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D219C4C2-FB69-4126-95A5-7C3902701BE3}"/>
            </a:ext>
          </a:extLst>
        </xdr:cNvPr>
        <xdr:cNvSpPr txBox="1"/>
      </xdr:nvSpPr>
      <xdr:spPr>
        <a:xfrm>
          <a:off x="4216400"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88265</xdr:rowOff>
    </xdr:from>
    <xdr:to>
      <xdr:col>20</xdr:col>
      <xdr:colOff>38100</xdr:colOff>
      <xdr:row>40</xdr:row>
      <xdr:rowOff>18415</xdr:rowOff>
    </xdr:to>
    <xdr:sp macro="" textlink="">
      <xdr:nvSpPr>
        <xdr:cNvPr id="75" name="楕円 74">
          <a:extLst>
            <a:ext uri="{FF2B5EF4-FFF2-40B4-BE49-F238E27FC236}">
              <a16:creationId xmlns:a16="http://schemas.microsoft.com/office/drawing/2014/main" id="{6F104809-E96B-46E6-9B8C-DEB326448B50}"/>
            </a:ext>
          </a:extLst>
        </xdr:cNvPr>
        <xdr:cNvSpPr/>
      </xdr:nvSpPr>
      <xdr:spPr>
        <a:xfrm>
          <a:off x="3384550" y="6533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129540</xdr:rowOff>
    </xdr:from>
    <xdr:to>
      <xdr:col>24</xdr:col>
      <xdr:colOff>63500</xdr:colOff>
      <xdr:row>39</xdr:row>
      <xdr:rowOff>139065</xdr:rowOff>
    </xdr:to>
    <xdr:cxnSp macro="">
      <xdr:nvCxnSpPr>
        <xdr:cNvPr id="76" name="直線コネクタ 75">
          <a:extLst>
            <a:ext uri="{FF2B5EF4-FFF2-40B4-BE49-F238E27FC236}">
              <a16:creationId xmlns:a16="http://schemas.microsoft.com/office/drawing/2014/main" id="{D3F9D9AD-2A28-456C-BB7F-B57FC38F8FDE}"/>
            </a:ext>
          </a:extLst>
        </xdr:cNvPr>
        <xdr:cNvCxnSpPr/>
      </xdr:nvCxnSpPr>
      <xdr:spPr>
        <a:xfrm flipV="1">
          <a:off x="3429000" y="657479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111125</xdr:rowOff>
    </xdr:from>
    <xdr:to>
      <xdr:col>15</xdr:col>
      <xdr:colOff>101600</xdr:colOff>
      <xdr:row>40</xdr:row>
      <xdr:rowOff>41275</xdr:rowOff>
    </xdr:to>
    <xdr:sp macro="" textlink="">
      <xdr:nvSpPr>
        <xdr:cNvPr id="77" name="楕円 76">
          <a:extLst>
            <a:ext uri="{FF2B5EF4-FFF2-40B4-BE49-F238E27FC236}">
              <a16:creationId xmlns:a16="http://schemas.microsoft.com/office/drawing/2014/main" id="{5EE25D3B-011F-4813-AB2B-E8CE187EFFCE}"/>
            </a:ext>
          </a:extLst>
        </xdr:cNvPr>
        <xdr:cNvSpPr/>
      </xdr:nvSpPr>
      <xdr:spPr>
        <a:xfrm>
          <a:off x="2571750" y="6556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139065</xdr:rowOff>
    </xdr:from>
    <xdr:to>
      <xdr:col>19</xdr:col>
      <xdr:colOff>177800</xdr:colOff>
      <xdr:row>39</xdr:row>
      <xdr:rowOff>161925</xdr:rowOff>
    </xdr:to>
    <xdr:cxnSp macro="">
      <xdr:nvCxnSpPr>
        <xdr:cNvPr id="78" name="直線コネクタ 77">
          <a:extLst>
            <a:ext uri="{FF2B5EF4-FFF2-40B4-BE49-F238E27FC236}">
              <a16:creationId xmlns:a16="http://schemas.microsoft.com/office/drawing/2014/main" id="{DB9FF1E0-5650-49FB-9348-CA9087816423}"/>
            </a:ext>
          </a:extLst>
        </xdr:cNvPr>
        <xdr:cNvCxnSpPr/>
      </xdr:nvCxnSpPr>
      <xdr:spPr>
        <a:xfrm flipV="1">
          <a:off x="2622550" y="658431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120650</xdr:rowOff>
    </xdr:from>
    <xdr:to>
      <xdr:col>10</xdr:col>
      <xdr:colOff>165100</xdr:colOff>
      <xdr:row>40</xdr:row>
      <xdr:rowOff>50800</xdr:rowOff>
    </xdr:to>
    <xdr:sp macro="" textlink="">
      <xdr:nvSpPr>
        <xdr:cNvPr id="79" name="楕円 78">
          <a:extLst>
            <a:ext uri="{FF2B5EF4-FFF2-40B4-BE49-F238E27FC236}">
              <a16:creationId xmlns:a16="http://schemas.microsoft.com/office/drawing/2014/main" id="{FD542C70-E006-4314-BB05-FF4388185198}"/>
            </a:ext>
          </a:extLst>
        </xdr:cNvPr>
        <xdr:cNvSpPr/>
      </xdr:nvSpPr>
      <xdr:spPr>
        <a:xfrm>
          <a:off x="177800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161925</xdr:rowOff>
    </xdr:from>
    <xdr:to>
      <xdr:col>15</xdr:col>
      <xdr:colOff>50800</xdr:colOff>
      <xdr:row>40</xdr:row>
      <xdr:rowOff>0</xdr:rowOff>
    </xdr:to>
    <xdr:cxnSp macro="">
      <xdr:nvCxnSpPr>
        <xdr:cNvPr id="80" name="直線コネクタ 79">
          <a:extLst>
            <a:ext uri="{FF2B5EF4-FFF2-40B4-BE49-F238E27FC236}">
              <a16:creationId xmlns:a16="http://schemas.microsoft.com/office/drawing/2014/main" id="{03FC1F2A-7B82-4A69-A540-5CB5F4280CAC}"/>
            </a:ext>
          </a:extLst>
        </xdr:cNvPr>
        <xdr:cNvCxnSpPr/>
      </xdr:nvCxnSpPr>
      <xdr:spPr>
        <a:xfrm flipV="1">
          <a:off x="1828800" y="6607175"/>
          <a:ext cx="79375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132080</xdr:rowOff>
    </xdr:from>
    <xdr:to>
      <xdr:col>6</xdr:col>
      <xdr:colOff>38100</xdr:colOff>
      <xdr:row>40</xdr:row>
      <xdr:rowOff>62230</xdr:rowOff>
    </xdr:to>
    <xdr:sp macro="" textlink="">
      <xdr:nvSpPr>
        <xdr:cNvPr id="81" name="楕円 80">
          <a:extLst>
            <a:ext uri="{FF2B5EF4-FFF2-40B4-BE49-F238E27FC236}">
              <a16:creationId xmlns:a16="http://schemas.microsoft.com/office/drawing/2014/main" id="{D9659734-19A6-4258-89F8-D687D7BBC9AE}"/>
            </a:ext>
          </a:extLst>
        </xdr:cNvPr>
        <xdr:cNvSpPr/>
      </xdr:nvSpPr>
      <xdr:spPr>
        <a:xfrm>
          <a:off x="984250" y="6577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0</xdr:rowOff>
    </xdr:from>
    <xdr:to>
      <xdr:col>10</xdr:col>
      <xdr:colOff>114300</xdr:colOff>
      <xdr:row>40</xdr:row>
      <xdr:rowOff>11430</xdr:rowOff>
    </xdr:to>
    <xdr:cxnSp macro="">
      <xdr:nvCxnSpPr>
        <xdr:cNvPr id="82" name="直線コネクタ 81">
          <a:extLst>
            <a:ext uri="{FF2B5EF4-FFF2-40B4-BE49-F238E27FC236}">
              <a16:creationId xmlns:a16="http://schemas.microsoft.com/office/drawing/2014/main" id="{4142F421-2CDD-4332-AE9F-F2774EF8ECA7}"/>
            </a:ext>
          </a:extLst>
        </xdr:cNvPr>
        <xdr:cNvCxnSpPr/>
      </xdr:nvCxnSpPr>
      <xdr:spPr>
        <a:xfrm flipV="1">
          <a:off x="1028700" y="661035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8E3969F7-B983-4849-A641-44E343366888}"/>
            </a:ext>
          </a:extLst>
        </xdr:cNvPr>
        <xdr:cNvSpPr txBox="1"/>
      </xdr:nvSpPr>
      <xdr:spPr>
        <a:xfrm>
          <a:off x="32391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45CC0698-F084-4518-9B8E-E92DAC0E4F73}"/>
            </a:ext>
          </a:extLst>
        </xdr:cNvPr>
        <xdr:cNvSpPr txBox="1"/>
      </xdr:nvSpPr>
      <xdr:spPr>
        <a:xfrm>
          <a:off x="2439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72148594-4E50-47A7-9CFF-5116C83EAD80}"/>
            </a:ext>
          </a:extLst>
        </xdr:cNvPr>
        <xdr:cNvSpPr txBox="1"/>
      </xdr:nvSpPr>
      <xdr:spPr>
        <a:xfrm>
          <a:off x="164529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101617</xdr:rowOff>
    </xdr:from>
    <xdr:ext cx="405111" cy="259045"/>
    <xdr:sp macro="" textlink="">
      <xdr:nvSpPr>
        <xdr:cNvPr id="86" name="n_4aveValue【道路】&#10;有形固定資産減価償却率">
          <a:extLst>
            <a:ext uri="{FF2B5EF4-FFF2-40B4-BE49-F238E27FC236}">
              <a16:creationId xmlns:a16="http://schemas.microsoft.com/office/drawing/2014/main" id="{9D1269EE-F4C6-4BC7-AC00-739BD1D2AC3F}"/>
            </a:ext>
          </a:extLst>
        </xdr:cNvPr>
        <xdr:cNvSpPr txBox="1"/>
      </xdr:nvSpPr>
      <xdr:spPr>
        <a:xfrm>
          <a:off x="85154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9542</xdr:rowOff>
    </xdr:from>
    <xdr:ext cx="405111" cy="259045"/>
    <xdr:sp macro="" textlink="">
      <xdr:nvSpPr>
        <xdr:cNvPr id="87" name="n_1mainValue【道路】&#10;有形固定資産減価償却率">
          <a:extLst>
            <a:ext uri="{FF2B5EF4-FFF2-40B4-BE49-F238E27FC236}">
              <a16:creationId xmlns:a16="http://schemas.microsoft.com/office/drawing/2014/main" id="{1DF95B59-C8F1-45C8-9CA1-1CD9D44909E2}"/>
            </a:ext>
          </a:extLst>
        </xdr:cNvPr>
        <xdr:cNvSpPr txBox="1"/>
      </xdr:nvSpPr>
      <xdr:spPr>
        <a:xfrm>
          <a:off x="32391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32402</xdr:rowOff>
    </xdr:from>
    <xdr:ext cx="405111" cy="259045"/>
    <xdr:sp macro="" textlink="">
      <xdr:nvSpPr>
        <xdr:cNvPr id="88" name="n_2mainValue【道路】&#10;有形固定資産減価償却率">
          <a:extLst>
            <a:ext uri="{FF2B5EF4-FFF2-40B4-BE49-F238E27FC236}">
              <a16:creationId xmlns:a16="http://schemas.microsoft.com/office/drawing/2014/main" id="{3DA886B7-838E-4AB6-8A28-0348306EC879}"/>
            </a:ext>
          </a:extLst>
        </xdr:cNvPr>
        <xdr:cNvSpPr txBox="1"/>
      </xdr:nvSpPr>
      <xdr:spPr>
        <a:xfrm>
          <a:off x="2439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41927</xdr:rowOff>
    </xdr:from>
    <xdr:ext cx="405111" cy="259045"/>
    <xdr:sp macro="" textlink="">
      <xdr:nvSpPr>
        <xdr:cNvPr id="89" name="n_3mainValue【道路】&#10;有形固定資産減価償却率">
          <a:extLst>
            <a:ext uri="{FF2B5EF4-FFF2-40B4-BE49-F238E27FC236}">
              <a16:creationId xmlns:a16="http://schemas.microsoft.com/office/drawing/2014/main" id="{3B179082-2E25-4387-8B87-266A3711D5DD}"/>
            </a:ext>
          </a:extLst>
        </xdr:cNvPr>
        <xdr:cNvSpPr txBox="1"/>
      </xdr:nvSpPr>
      <xdr:spPr>
        <a:xfrm>
          <a:off x="164529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id="{1EEA843A-6037-4046-BE43-182F69C64A48}"/>
            </a:ext>
          </a:extLst>
        </xdr:cNvPr>
        <xdr:cNvSpPr txBox="1"/>
      </xdr:nvSpPr>
      <xdr:spPr>
        <a:xfrm>
          <a:off x="8515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C917CE9-889D-4A16-97EC-D0A7A5812A5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F1595B6-6902-4264-8050-2389FF1D323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FA2AE80-BCA0-4A07-866C-616BF646B2E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10E78E4-187D-4DBD-92F9-E7839089CB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49C87B1-05C3-487A-82A9-F024995F915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678E69-29CD-4A8A-AE64-346FDE882F9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C975011-FF7B-49EC-A01A-B5C6F6CECBC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E9371ED-A77C-47BD-8FBA-3EDD4EBFF91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58606B-A86D-4AF0-A863-3686C8EA142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8B6EEC9-E944-44ED-AF07-2F60905003E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18F5BF3-4C83-42F8-8819-80B3FBD205A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0BAE2EB-61DC-43EE-AE7F-03600529A5E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F629AA6-33F8-45B6-98C1-795C9995254B}"/>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4EFE420A-979A-4999-803B-9E8225E585C4}"/>
            </a:ext>
          </a:extLst>
        </xdr:cNvPr>
        <xdr:cNvSpPr txBox="1"/>
      </xdr:nvSpPr>
      <xdr:spPr>
        <a:xfrm>
          <a:off x="541803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A18E55D-0546-4531-85B5-9DEBD050D82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182F9178-53E5-4D2B-8C86-7E8643712D61}"/>
            </a:ext>
          </a:extLst>
        </xdr:cNvPr>
        <xdr:cNvSpPr txBox="1"/>
      </xdr:nvSpPr>
      <xdr:spPr>
        <a:xfrm>
          <a:off x="541803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54CB9F4-433D-430F-8D11-72E936B21703}"/>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F4A01F67-8A47-4F50-A7B4-41D752EC36A1}"/>
            </a:ext>
          </a:extLst>
        </xdr:cNvPr>
        <xdr:cNvSpPr txBox="1"/>
      </xdr:nvSpPr>
      <xdr:spPr>
        <a:xfrm>
          <a:off x="541803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EF7E560-13EE-42AE-B59A-A95E580CE30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5CAAAB33-5E9A-498E-A3DA-58BDF28AA3D4}"/>
            </a:ext>
          </a:extLst>
        </xdr:cNvPr>
        <xdr:cNvSpPr txBox="1"/>
      </xdr:nvSpPr>
      <xdr:spPr>
        <a:xfrm>
          <a:off x="532787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F0F9BD3-A1DE-4C92-A3FC-BD1F617062B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20256997-1D26-4520-BB83-77F8D47AB39A}"/>
            </a:ext>
          </a:extLst>
        </xdr:cNvPr>
        <xdr:cNvSpPr txBox="1"/>
      </xdr:nvSpPr>
      <xdr:spPr>
        <a:xfrm>
          <a:off x="532787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086DEAC-CAA3-48AB-9D22-9980A303562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CE02A8AA-6382-4FDF-953D-9879BD9933AC}"/>
            </a:ext>
          </a:extLst>
        </xdr:cNvPr>
        <xdr:cNvCxnSpPr/>
      </xdr:nvCxnSpPr>
      <xdr:spPr>
        <a:xfrm flipV="1">
          <a:off x="9429115" y="5616170"/>
          <a:ext cx="0" cy="13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38662197-AD96-4472-A891-251A0B87121F}"/>
            </a:ext>
          </a:extLst>
        </xdr:cNvPr>
        <xdr:cNvSpPr txBox="1"/>
      </xdr:nvSpPr>
      <xdr:spPr>
        <a:xfrm>
          <a:off x="9467850" y="69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FAF0A20F-0BF8-4CD0-BF98-C06ED65AABBD}"/>
            </a:ext>
          </a:extLst>
        </xdr:cNvPr>
        <xdr:cNvCxnSpPr/>
      </xdr:nvCxnSpPr>
      <xdr:spPr>
        <a:xfrm>
          <a:off x="9359900" y="6953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B9C98402-8448-4FAA-9471-5236F62EFD45}"/>
            </a:ext>
          </a:extLst>
        </xdr:cNvPr>
        <xdr:cNvSpPr txBox="1"/>
      </xdr:nvSpPr>
      <xdr:spPr>
        <a:xfrm>
          <a:off x="9467850" y="5397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B40BC127-1FE4-4779-BD44-A1113948B06A}"/>
            </a:ext>
          </a:extLst>
        </xdr:cNvPr>
        <xdr:cNvCxnSpPr/>
      </xdr:nvCxnSpPr>
      <xdr:spPr>
        <a:xfrm>
          <a:off x="9359900" y="5616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EB26F638-3D1C-4C26-A1AF-3470B861E5C2}"/>
            </a:ext>
          </a:extLst>
        </xdr:cNvPr>
        <xdr:cNvSpPr txBox="1"/>
      </xdr:nvSpPr>
      <xdr:spPr>
        <a:xfrm>
          <a:off x="9467850" y="668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511A5DCE-DF8C-46E7-97EF-EDB05D5400FD}"/>
            </a:ext>
          </a:extLst>
        </xdr:cNvPr>
        <xdr:cNvSpPr/>
      </xdr:nvSpPr>
      <xdr:spPr>
        <a:xfrm>
          <a:off x="9398000" y="6825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EA62D8FF-17BA-4FBC-AA25-47907AD2BF09}"/>
            </a:ext>
          </a:extLst>
        </xdr:cNvPr>
        <xdr:cNvSpPr/>
      </xdr:nvSpPr>
      <xdr:spPr>
        <a:xfrm>
          <a:off x="8636000" y="683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173B046-3363-4349-BF6E-4466AD8FEC43}"/>
            </a:ext>
          </a:extLst>
        </xdr:cNvPr>
        <xdr:cNvSpPr/>
      </xdr:nvSpPr>
      <xdr:spPr>
        <a:xfrm>
          <a:off x="7842250" y="68313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F58A4732-3C5B-492E-934A-56F798BDFAC6}"/>
            </a:ext>
          </a:extLst>
        </xdr:cNvPr>
        <xdr:cNvSpPr/>
      </xdr:nvSpPr>
      <xdr:spPr>
        <a:xfrm>
          <a:off x="7029450" y="6862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B1D7CF4F-A388-4EF3-83FD-C72DC7ACBC03}"/>
            </a:ext>
          </a:extLst>
        </xdr:cNvPr>
        <xdr:cNvSpPr/>
      </xdr:nvSpPr>
      <xdr:spPr>
        <a:xfrm>
          <a:off x="6235700" y="6887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4EB6089-D445-4F19-9FD4-471341A7012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4AF9EC-28AE-48C7-89DD-6125AEF8148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9ECB24-5E39-42C8-A45C-5E895FA88D1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73EAF5-FDCA-4898-8C44-8ECC1FDD0F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67214B-3771-4F0A-A31E-5FE2BE8ECA8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91276</xdr:rowOff>
    </xdr:from>
    <xdr:to>
      <xdr:col>55</xdr:col>
      <xdr:colOff>50800</xdr:colOff>
      <xdr:row>42</xdr:row>
      <xdr:rowOff>21426</xdr:rowOff>
    </xdr:to>
    <xdr:sp macro="" textlink="">
      <xdr:nvSpPr>
        <xdr:cNvPr id="130" name="楕円 129">
          <a:extLst>
            <a:ext uri="{FF2B5EF4-FFF2-40B4-BE49-F238E27FC236}">
              <a16:creationId xmlns:a16="http://schemas.microsoft.com/office/drawing/2014/main" id="{15D19231-5173-4F10-9990-A9834BF15341}"/>
            </a:ext>
          </a:extLst>
        </xdr:cNvPr>
        <xdr:cNvSpPr/>
      </xdr:nvSpPr>
      <xdr:spPr>
        <a:xfrm>
          <a:off x="9398000" y="68667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CF756532-92C5-408D-A4C2-6AC8C30D6CF9}"/>
            </a:ext>
          </a:extLst>
        </xdr:cNvPr>
        <xdr:cNvSpPr txBox="1"/>
      </xdr:nvSpPr>
      <xdr:spPr>
        <a:xfrm>
          <a:off x="9467850" y="68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92425</xdr:rowOff>
    </xdr:from>
    <xdr:to>
      <xdr:col>50</xdr:col>
      <xdr:colOff>165100</xdr:colOff>
      <xdr:row>42</xdr:row>
      <xdr:rowOff>22575</xdr:rowOff>
    </xdr:to>
    <xdr:sp macro="" textlink="">
      <xdr:nvSpPr>
        <xdr:cNvPr id="132" name="楕円 131">
          <a:extLst>
            <a:ext uri="{FF2B5EF4-FFF2-40B4-BE49-F238E27FC236}">
              <a16:creationId xmlns:a16="http://schemas.microsoft.com/office/drawing/2014/main" id="{D4411419-8393-424C-8FDD-0159DADB05AD}"/>
            </a:ext>
          </a:extLst>
        </xdr:cNvPr>
        <xdr:cNvSpPr/>
      </xdr:nvSpPr>
      <xdr:spPr>
        <a:xfrm>
          <a:off x="8636000" y="6867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142076</xdr:rowOff>
    </xdr:from>
    <xdr:to>
      <xdr:col>55</xdr:col>
      <xdr:colOff>0</xdr:colOff>
      <xdr:row>41</xdr:row>
      <xdr:rowOff>143225</xdr:rowOff>
    </xdr:to>
    <xdr:cxnSp macro="">
      <xdr:nvCxnSpPr>
        <xdr:cNvPr id="133" name="直線コネクタ 132">
          <a:extLst>
            <a:ext uri="{FF2B5EF4-FFF2-40B4-BE49-F238E27FC236}">
              <a16:creationId xmlns:a16="http://schemas.microsoft.com/office/drawing/2014/main" id="{C1E5EC1B-D656-4170-8AC0-76BA7F707B72}"/>
            </a:ext>
          </a:extLst>
        </xdr:cNvPr>
        <xdr:cNvCxnSpPr/>
      </xdr:nvCxnSpPr>
      <xdr:spPr>
        <a:xfrm flipV="1">
          <a:off x="8686800" y="6917526"/>
          <a:ext cx="74295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93801</xdr:rowOff>
    </xdr:from>
    <xdr:to>
      <xdr:col>46</xdr:col>
      <xdr:colOff>38100</xdr:colOff>
      <xdr:row>42</xdr:row>
      <xdr:rowOff>23951</xdr:rowOff>
    </xdr:to>
    <xdr:sp macro="" textlink="">
      <xdr:nvSpPr>
        <xdr:cNvPr id="134" name="楕円 133">
          <a:extLst>
            <a:ext uri="{FF2B5EF4-FFF2-40B4-BE49-F238E27FC236}">
              <a16:creationId xmlns:a16="http://schemas.microsoft.com/office/drawing/2014/main" id="{17DA5D16-13FE-47A0-9BDC-3A3EB1BF451C}"/>
            </a:ext>
          </a:extLst>
        </xdr:cNvPr>
        <xdr:cNvSpPr/>
      </xdr:nvSpPr>
      <xdr:spPr>
        <a:xfrm>
          <a:off x="7842250" y="68692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143225</xdr:rowOff>
    </xdr:from>
    <xdr:to>
      <xdr:col>50</xdr:col>
      <xdr:colOff>114300</xdr:colOff>
      <xdr:row>41</xdr:row>
      <xdr:rowOff>144601</xdr:rowOff>
    </xdr:to>
    <xdr:cxnSp macro="">
      <xdr:nvCxnSpPr>
        <xdr:cNvPr id="135" name="直線コネクタ 134">
          <a:extLst>
            <a:ext uri="{FF2B5EF4-FFF2-40B4-BE49-F238E27FC236}">
              <a16:creationId xmlns:a16="http://schemas.microsoft.com/office/drawing/2014/main" id="{DEE29136-53C2-40E5-8322-5CAF28AAF397}"/>
            </a:ext>
          </a:extLst>
        </xdr:cNvPr>
        <xdr:cNvCxnSpPr/>
      </xdr:nvCxnSpPr>
      <xdr:spPr>
        <a:xfrm flipV="1">
          <a:off x="7886700" y="6918675"/>
          <a:ext cx="8001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95085</xdr:rowOff>
    </xdr:from>
    <xdr:to>
      <xdr:col>41</xdr:col>
      <xdr:colOff>101600</xdr:colOff>
      <xdr:row>42</xdr:row>
      <xdr:rowOff>25235</xdr:rowOff>
    </xdr:to>
    <xdr:sp macro="" textlink="">
      <xdr:nvSpPr>
        <xdr:cNvPr id="136" name="楕円 135">
          <a:extLst>
            <a:ext uri="{FF2B5EF4-FFF2-40B4-BE49-F238E27FC236}">
              <a16:creationId xmlns:a16="http://schemas.microsoft.com/office/drawing/2014/main" id="{F2EF0310-390A-4876-85F7-4D6F31F54F86}"/>
            </a:ext>
          </a:extLst>
        </xdr:cNvPr>
        <xdr:cNvSpPr/>
      </xdr:nvSpPr>
      <xdr:spPr>
        <a:xfrm>
          <a:off x="7029450" y="6870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144601</xdr:rowOff>
    </xdr:from>
    <xdr:to>
      <xdr:col>45</xdr:col>
      <xdr:colOff>177800</xdr:colOff>
      <xdr:row>41</xdr:row>
      <xdr:rowOff>145885</xdr:rowOff>
    </xdr:to>
    <xdr:cxnSp macro="">
      <xdr:nvCxnSpPr>
        <xdr:cNvPr id="137" name="直線コネクタ 136">
          <a:extLst>
            <a:ext uri="{FF2B5EF4-FFF2-40B4-BE49-F238E27FC236}">
              <a16:creationId xmlns:a16="http://schemas.microsoft.com/office/drawing/2014/main" id="{CA1D2709-9AFC-462A-A692-B772B89FDB2D}"/>
            </a:ext>
          </a:extLst>
        </xdr:cNvPr>
        <xdr:cNvCxnSpPr/>
      </xdr:nvCxnSpPr>
      <xdr:spPr>
        <a:xfrm flipV="1">
          <a:off x="7080250" y="6920051"/>
          <a:ext cx="80645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99847</xdr:rowOff>
    </xdr:from>
    <xdr:to>
      <xdr:col>36</xdr:col>
      <xdr:colOff>165100</xdr:colOff>
      <xdr:row>42</xdr:row>
      <xdr:rowOff>29997</xdr:rowOff>
    </xdr:to>
    <xdr:sp macro="" textlink="">
      <xdr:nvSpPr>
        <xdr:cNvPr id="138" name="楕円 137">
          <a:extLst>
            <a:ext uri="{FF2B5EF4-FFF2-40B4-BE49-F238E27FC236}">
              <a16:creationId xmlns:a16="http://schemas.microsoft.com/office/drawing/2014/main" id="{4D87EEE2-3023-4710-ADA7-AC1E686032E6}"/>
            </a:ext>
          </a:extLst>
        </xdr:cNvPr>
        <xdr:cNvSpPr/>
      </xdr:nvSpPr>
      <xdr:spPr>
        <a:xfrm>
          <a:off x="6235700" y="68752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145885</xdr:rowOff>
    </xdr:from>
    <xdr:to>
      <xdr:col>41</xdr:col>
      <xdr:colOff>50800</xdr:colOff>
      <xdr:row>41</xdr:row>
      <xdr:rowOff>150647</xdr:rowOff>
    </xdr:to>
    <xdr:cxnSp macro="">
      <xdr:nvCxnSpPr>
        <xdr:cNvPr id="139" name="直線コネクタ 138">
          <a:extLst>
            <a:ext uri="{FF2B5EF4-FFF2-40B4-BE49-F238E27FC236}">
              <a16:creationId xmlns:a16="http://schemas.microsoft.com/office/drawing/2014/main" id="{EED5F3D2-FED8-4B70-93F1-7B633D682F34}"/>
            </a:ext>
          </a:extLst>
        </xdr:cNvPr>
        <xdr:cNvCxnSpPr/>
      </xdr:nvCxnSpPr>
      <xdr:spPr>
        <a:xfrm flipV="1">
          <a:off x="6286500" y="6921335"/>
          <a:ext cx="79375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C3AFFC74-B37B-4412-A96F-51A3E06A54DF}"/>
            </a:ext>
          </a:extLst>
        </xdr:cNvPr>
        <xdr:cNvSpPr txBox="1"/>
      </xdr:nvSpPr>
      <xdr:spPr>
        <a:xfrm>
          <a:off x="8425961" y="661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51C613CE-A5A6-4711-B55F-F0417E85A545}"/>
            </a:ext>
          </a:extLst>
        </xdr:cNvPr>
        <xdr:cNvSpPr txBox="1"/>
      </xdr:nvSpPr>
      <xdr:spPr>
        <a:xfrm>
          <a:off x="7644911" y="66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9286B8A2-8220-48CB-B1FF-CFAE44C4F254}"/>
            </a:ext>
          </a:extLst>
        </xdr:cNvPr>
        <xdr:cNvSpPr txBox="1"/>
      </xdr:nvSpPr>
      <xdr:spPr>
        <a:xfrm>
          <a:off x="6851161" y="66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B86A7EE1-3BE2-453F-98A8-18017A0C7D12}"/>
            </a:ext>
          </a:extLst>
        </xdr:cNvPr>
        <xdr:cNvSpPr txBox="1"/>
      </xdr:nvSpPr>
      <xdr:spPr>
        <a:xfrm>
          <a:off x="6038361" y="69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13702</xdr:rowOff>
    </xdr:from>
    <xdr:ext cx="534377" cy="259045"/>
    <xdr:sp macro="" textlink="">
      <xdr:nvSpPr>
        <xdr:cNvPr id="144" name="n_1mainValue【道路】&#10;一人当たり延長">
          <a:extLst>
            <a:ext uri="{FF2B5EF4-FFF2-40B4-BE49-F238E27FC236}">
              <a16:creationId xmlns:a16="http://schemas.microsoft.com/office/drawing/2014/main" id="{A87C57E8-B8DB-43A1-AD83-DF0B924808C2}"/>
            </a:ext>
          </a:extLst>
        </xdr:cNvPr>
        <xdr:cNvSpPr txBox="1"/>
      </xdr:nvSpPr>
      <xdr:spPr>
        <a:xfrm>
          <a:off x="8425961" y="69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15078</xdr:rowOff>
    </xdr:from>
    <xdr:ext cx="534377" cy="259045"/>
    <xdr:sp macro="" textlink="">
      <xdr:nvSpPr>
        <xdr:cNvPr id="145" name="n_2mainValue【道路】&#10;一人当たり延長">
          <a:extLst>
            <a:ext uri="{FF2B5EF4-FFF2-40B4-BE49-F238E27FC236}">
              <a16:creationId xmlns:a16="http://schemas.microsoft.com/office/drawing/2014/main" id="{8F82844B-F898-4082-994F-06EC8934F814}"/>
            </a:ext>
          </a:extLst>
        </xdr:cNvPr>
        <xdr:cNvSpPr txBox="1"/>
      </xdr:nvSpPr>
      <xdr:spPr>
        <a:xfrm>
          <a:off x="7644911" y="69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16362</xdr:rowOff>
    </xdr:from>
    <xdr:ext cx="534377" cy="259045"/>
    <xdr:sp macro="" textlink="">
      <xdr:nvSpPr>
        <xdr:cNvPr id="146" name="n_3mainValue【道路】&#10;一人当たり延長">
          <a:extLst>
            <a:ext uri="{FF2B5EF4-FFF2-40B4-BE49-F238E27FC236}">
              <a16:creationId xmlns:a16="http://schemas.microsoft.com/office/drawing/2014/main" id="{CC42224E-D69A-405E-B116-87D1CB8C9D62}"/>
            </a:ext>
          </a:extLst>
        </xdr:cNvPr>
        <xdr:cNvSpPr txBox="1"/>
      </xdr:nvSpPr>
      <xdr:spPr>
        <a:xfrm>
          <a:off x="6851161" y="69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46524</xdr:rowOff>
    </xdr:from>
    <xdr:ext cx="534377" cy="259045"/>
    <xdr:sp macro="" textlink="">
      <xdr:nvSpPr>
        <xdr:cNvPr id="147" name="n_4mainValue【道路】&#10;一人当たり延長">
          <a:extLst>
            <a:ext uri="{FF2B5EF4-FFF2-40B4-BE49-F238E27FC236}">
              <a16:creationId xmlns:a16="http://schemas.microsoft.com/office/drawing/2014/main" id="{39E6463F-4D99-4B57-ABEA-B7F70DAE4CB0}"/>
            </a:ext>
          </a:extLst>
        </xdr:cNvPr>
        <xdr:cNvSpPr txBox="1"/>
      </xdr:nvSpPr>
      <xdr:spPr>
        <a:xfrm>
          <a:off x="6038361" y="66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72B2479-4711-4797-B4D3-B927C6EB508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043A6AC-F7D7-4A6E-ACED-39D6C6A0418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781E42-A3FC-4F5B-9ECC-635ED0BC160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A8FE20E-6A65-43D9-BD83-49D0CDF20B3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736994E-399F-4478-999C-7DC65FBA885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1427C1E-58DC-492D-B3BF-DA6CE2BCB7F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9BAB2FD-553C-409E-B843-A764F4A1BF8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E0BDB59-4C2C-4DA4-A66E-523B7EC4DF1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77254F6-78B6-48B5-B9A8-1151E464D73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AF37BFD-6C53-4F84-8499-4B5A61D5F4A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A59C741-8681-4058-925A-5E4500434FE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41AF57D-F684-4A13-A41D-FAED22A2AEED}"/>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327F937-AEB8-401A-9CEA-8CB58EF59A8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E52E283-D004-4397-857E-DE36E86F988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D59DC21-961A-42BD-AF13-F1468E40012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7F93D3A-8D4F-4578-95B0-94D06563F154}"/>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20B9FCF-9979-49DE-9426-923477F368C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6D9563F-AD91-4441-8279-33A10AD2E2E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1BD7416-BF5C-40B9-B31F-565BD6E8258C}"/>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1E41C92-A14F-4229-84B2-D0154A0A4B2B}"/>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3C527D7-6B3C-4DA7-8D52-D8C54EC6925E}"/>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BFFE078-E456-4F19-A60D-A930DD2551DD}"/>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4A27A65-4B0C-4123-8F14-8A060A90B3DA}"/>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7B44ACD-1DC5-4627-A27F-31F41D8A114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FA4D58D-F9D1-4D39-998C-FE9D917D5DD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1CE5F2FD-6924-4339-98B4-1697B838C37D}"/>
            </a:ext>
          </a:extLst>
        </xdr:cNvPr>
        <xdr:cNvCxnSpPr/>
      </xdr:nvCxnSpPr>
      <xdr:spPr>
        <a:xfrm flipV="1">
          <a:off x="4177665" y="92370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80D75AF-5796-4689-A71C-2BEE1E3023AC}"/>
            </a:ext>
          </a:extLst>
        </xdr:cNvPr>
        <xdr:cNvSpPr txBox="1"/>
      </xdr:nvSpPr>
      <xdr:spPr>
        <a:xfrm>
          <a:off x="4216400" y="1064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5AECF9EC-B1F1-4149-BCB7-29069FF0F88D}"/>
            </a:ext>
          </a:extLst>
        </xdr:cNvPr>
        <xdr:cNvCxnSpPr/>
      </xdr:nvCxnSpPr>
      <xdr:spPr>
        <a:xfrm>
          <a:off x="4108450" y="10642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11A280D-5FF4-4C81-9F62-2390CBB3958C}"/>
            </a:ext>
          </a:extLst>
        </xdr:cNvPr>
        <xdr:cNvSpPr txBox="1"/>
      </xdr:nvSpPr>
      <xdr:spPr>
        <a:xfrm>
          <a:off x="4216400" y="90186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4C6ABA2-3273-4218-9211-E8461252E33A}"/>
            </a:ext>
          </a:extLst>
        </xdr:cNvPr>
        <xdr:cNvCxnSpPr/>
      </xdr:nvCxnSpPr>
      <xdr:spPr>
        <a:xfrm>
          <a:off x="4108450" y="9237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212917B-B51D-4C2D-8EDF-D23BC3BB52EB}"/>
            </a:ext>
          </a:extLst>
        </xdr:cNvPr>
        <xdr:cNvSpPr txBox="1"/>
      </xdr:nvSpPr>
      <xdr:spPr>
        <a:xfrm>
          <a:off x="4216400" y="9885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2C5744EB-9CDB-4DAE-80F5-B9C2379D6C1E}"/>
            </a:ext>
          </a:extLst>
        </xdr:cNvPr>
        <xdr:cNvSpPr/>
      </xdr:nvSpPr>
      <xdr:spPr>
        <a:xfrm>
          <a:off x="4127500" y="10028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F907815-96AE-40F3-9B88-653618D148FC}"/>
            </a:ext>
          </a:extLst>
        </xdr:cNvPr>
        <xdr:cNvSpPr/>
      </xdr:nvSpPr>
      <xdr:spPr>
        <a:xfrm>
          <a:off x="3384550" y="100150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6385D62C-04B5-4992-8CB9-10ACD345A7A3}"/>
            </a:ext>
          </a:extLst>
        </xdr:cNvPr>
        <xdr:cNvSpPr/>
      </xdr:nvSpPr>
      <xdr:spPr>
        <a:xfrm>
          <a:off x="2571750" y="10011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278E6900-90F1-491F-BF6C-10E4B6939C39}"/>
            </a:ext>
          </a:extLst>
        </xdr:cNvPr>
        <xdr:cNvSpPr/>
      </xdr:nvSpPr>
      <xdr:spPr>
        <a:xfrm>
          <a:off x="177800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53AC2375-F05F-469F-802F-EEC85FEA6806}"/>
            </a:ext>
          </a:extLst>
        </xdr:cNvPr>
        <xdr:cNvSpPr/>
      </xdr:nvSpPr>
      <xdr:spPr>
        <a:xfrm>
          <a:off x="984250" y="99660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D5A842-1412-4743-9301-3F148D11B57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49CE8E-8247-4586-9FEC-4312CF4CB68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EF34F49-17EF-4D1B-A1AE-ABBDC015A83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012FC7-E702-4676-BBB3-35DB4454D90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72EE9CA-071F-4548-92D2-5766FA95994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89" name="楕円 188">
          <a:extLst>
            <a:ext uri="{FF2B5EF4-FFF2-40B4-BE49-F238E27FC236}">
              <a16:creationId xmlns:a16="http://schemas.microsoft.com/office/drawing/2014/main" id="{01CD8400-9182-4576-9EA2-4C628F749FDC}"/>
            </a:ext>
          </a:extLst>
        </xdr:cNvPr>
        <xdr:cNvSpPr/>
      </xdr:nvSpPr>
      <xdr:spPr>
        <a:xfrm>
          <a:off x="4127500" y="102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53EAB96-EF23-4CFC-8986-778BAD2C4E34}"/>
            </a:ext>
          </a:extLst>
        </xdr:cNvPr>
        <xdr:cNvSpPr txBox="1"/>
      </xdr:nvSpPr>
      <xdr:spPr>
        <a:xfrm>
          <a:off x="4216400"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91" name="楕円 190">
          <a:extLst>
            <a:ext uri="{FF2B5EF4-FFF2-40B4-BE49-F238E27FC236}">
              <a16:creationId xmlns:a16="http://schemas.microsoft.com/office/drawing/2014/main" id="{A33DDFF4-D3E2-4E65-838C-A5AE9926FE4B}"/>
            </a:ext>
          </a:extLst>
        </xdr:cNvPr>
        <xdr:cNvSpPr/>
      </xdr:nvSpPr>
      <xdr:spPr>
        <a:xfrm>
          <a:off x="3384550" y="102323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53884</xdr:rowOff>
    </xdr:to>
    <xdr:cxnSp macro="">
      <xdr:nvCxnSpPr>
        <xdr:cNvPr id="192" name="直線コネクタ 191">
          <a:extLst>
            <a:ext uri="{FF2B5EF4-FFF2-40B4-BE49-F238E27FC236}">
              <a16:creationId xmlns:a16="http://schemas.microsoft.com/office/drawing/2014/main" id="{C12A3F15-DDAA-4AB1-90C4-9B6D381022C4}"/>
            </a:ext>
          </a:extLst>
        </xdr:cNvPr>
        <xdr:cNvCxnSpPr/>
      </xdr:nvCxnSpPr>
      <xdr:spPr>
        <a:xfrm>
          <a:off x="3429000" y="10276840"/>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93" name="楕円 192">
          <a:extLst>
            <a:ext uri="{FF2B5EF4-FFF2-40B4-BE49-F238E27FC236}">
              <a16:creationId xmlns:a16="http://schemas.microsoft.com/office/drawing/2014/main" id="{B32F6E65-4DAC-464B-8FEA-7C9147653A56}"/>
            </a:ext>
          </a:extLst>
        </xdr:cNvPr>
        <xdr:cNvSpPr/>
      </xdr:nvSpPr>
      <xdr:spPr>
        <a:xfrm>
          <a:off x="2571750" y="10211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13063</xdr:rowOff>
    </xdr:from>
    <xdr:to>
      <xdr:col>19</xdr:col>
      <xdr:colOff>177800</xdr:colOff>
      <xdr:row>62</xdr:row>
      <xdr:rowOff>34290</xdr:rowOff>
    </xdr:to>
    <xdr:cxnSp macro="">
      <xdr:nvCxnSpPr>
        <xdr:cNvPr id="194" name="直線コネクタ 193">
          <a:extLst>
            <a:ext uri="{FF2B5EF4-FFF2-40B4-BE49-F238E27FC236}">
              <a16:creationId xmlns:a16="http://schemas.microsoft.com/office/drawing/2014/main" id="{E1CFC4E5-B346-45D1-B8B3-8EC2A7FE44DD}"/>
            </a:ext>
          </a:extLst>
        </xdr:cNvPr>
        <xdr:cNvCxnSpPr/>
      </xdr:nvCxnSpPr>
      <xdr:spPr>
        <a:xfrm>
          <a:off x="2622550" y="10255613"/>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5" name="楕円 194">
          <a:extLst>
            <a:ext uri="{FF2B5EF4-FFF2-40B4-BE49-F238E27FC236}">
              <a16:creationId xmlns:a16="http://schemas.microsoft.com/office/drawing/2014/main" id="{744A244B-4F7D-4134-9B73-5BA297D320F9}"/>
            </a:ext>
          </a:extLst>
        </xdr:cNvPr>
        <xdr:cNvSpPr/>
      </xdr:nvSpPr>
      <xdr:spPr>
        <a:xfrm>
          <a:off x="1778000" y="10149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122465</xdr:rowOff>
    </xdr:from>
    <xdr:to>
      <xdr:col>15</xdr:col>
      <xdr:colOff>50800</xdr:colOff>
      <xdr:row>62</xdr:row>
      <xdr:rowOff>13063</xdr:rowOff>
    </xdr:to>
    <xdr:cxnSp macro="">
      <xdr:nvCxnSpPr>
        <xdr:cNvPr id="196" name="直線コネクタ 195">
          <a:extLst>
            <a:ext uri="{FF2B5EF4-FFF2-40B4-BE49-F238E27FC236}">
              <a16:creationId xmlns:a16="http://schemas.microsoft.com/office/drawing/2014/main" id="{1130838E-1687-435A-A2FB-85FCA969AEFE}"/>
            </a:ext>
          </a:extLst>
        </xdr:cNvPr>
        <xdr:cNvCxnSpPr/>
      </xdr:nvCxnSpPr>
      <xdr:spPr>
        <a:xfrm>
          <a:off x="1828800" y="10199915"/>
          <a:ext cx="7937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197" name="楕円 196">
          <a:extLst>
            <a:ext uri="{FF2B5EF4-FFF2-40B4-BE49-F238E27FC236}">
              <a16:creationId xmlns:a16="http://schemas.microsoft.com/office/drawing/2014/main" id="{F74C5840-ABAA-46F3-95EF-014C5D45AE1A}"/>
            </a:ext>
          </a:extLst>
        </xdr:cNvPr>
        <xdr:cNvSpPr/>
      </xdr:nvSpPr>
      <xdr:spPr>
        <a:xfrm>
          <a:off x="984250" y="101278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122465</xdr:rowOff>
    </xdr:to>
    <xdr:cxnSp macro="">
      <xdr:nvCxnSpPr>
        <xdr:cNvPr id="198" name="直線コネクタ 197">
          <a:extLst>
            <a:ext uri="{FF2B5EF4-FFF2-40B4-BE49-F238E27FC236}">
              <a16:creationId xmlns:a16="http://schemas.microsoft.com/office/drawing/2014/main" id="{1F154CF6-75B5-43CF-92B7-FA349261A534}"/>
            </a:ext>
          </a:extLst>
        </xdr:cNvPr>
        <xdr:cNvCxnSpPr/>
      </xdr:nvCxnSpPr>
      <xdr:spPr>
        <a:xfrm>
          <a:off x="1028700" y="10178687"/>
          <a:ext cx="8001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96C6031-0596-429A-9BE6-17155161FB21}"/>
            </a:ext>
          </a:extLst>
        </xdr:cNvPr>
        <xdr:cNvSpPr txBox="1"/>
      </xdr:nvSpPr>
      <xdr:spPr>
        <a:xfrm>
          <a:off x="3239144" y="979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8277397-AE95-4EFF-90C3-9E12BE63B4BC}"/>
            </a:ext>
          </a:extLst>
        </xdr:cNvPr>
        <xdr:cNvSpPr txBox="1"/>
      </xdr:nvSpPr>
      <xdr:spPr>
        <a:xfrm>
          <a:off x="2439044" y="979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3929426-BD1C-4410-BEF0-9B93730FCCB3}"/>
            </a:ext>
          </a:extLst>
        </xdr:cNvPr>
        <xdr:cNvSpPr txBox="1"/>
      </xdr:nvSpPr>
      <xdr:spPr>
        <a:xfrm>
          <a:off x="164529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2EAEEA5-9122-4AA3-9AF7-4651646590B3}"/>
            </a:ext>
          </a:extLst>
        </xdr:cNvPr>
        <xdr:cNvSpPr txBox="1"/>
      </xdr:nvSpPr>
      <xdr:spPr>
        <a:xfrm>
          <a:off x="851544" y="9747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B2FA6A2-4452-46E9-A576-FD0A28B94713}"/>
            </a:ext>
          </a:extLst>
        </xdr:cNvPr>
        <xdr:cNvSpPr txBox="1"/>
      </xdr:nvSpPr>
      <xdr:spPr>
        <a:xfrm>
          <a:off x="3239144" y="1031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274521B-A512-472E-B268-D205CB5ADAED}"/>
            </a:ext>
          </a:extLst>
        </xdr:cNvPr>
        <xdr:cNvSpPr txBox="1"/>
      </xdr:nvSpPr>
      <xdr:spPr>
        <a:xfrm>
          <a:off x="2439044" y="1029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E756716-85A0-4122-8AAD-7DD34ACD76B0}"/>
            </a:ext>
          </a:extLst>
        </xdr:cNvPr>
        <xdr:cNvSpPr txBox="1"/>
      </xdr:nvSpPr>
      <xdr:spPr>
        <a:xfrm>
          <a:off x="1645294" y="1024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655C5E3-06E9-41BD-8FEA-3BF4D727123C}"/>
            </a:ext>
          </a:extLst>
        </xdr:cNvPr>
        <xdr:cNvSpPr txBox="1"/>
      </xdr:nvSpPr>
      <xdr:spPr>
        <a:xfrm>
          <a:off x="851544" y="1022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CFEAE73-6335-40A0-97DC-27772C22DCB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E13875-E7E1-4588-BFCC-56AD282C632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6AC98B4-3553-488F-B3E0-51BF2F5A185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6945884-6164-43F9-8675-3029FA55580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335DC62-769F-41AB-BB6C-39E3B39AD8C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CA722CD-A744-4C3F-BB06-02AAA785A7D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397FAC7-A72B-40FF-87DF-0EC0D0A08DB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07D7D19-CB3E-4D3B-805B-06A4F1A86EF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FEEC010-3C63-4F24-8023-EAEF1DC3F0F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893D601-00AB-48FC-B489-D5F5879828F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780756B-525F-4FD6-8DE5-E43DC336981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780CB4B-57FC-4275-A2B5-A9E3041B956E}"/>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D9A5FD2-3B4D-4DA7-94E2-B73FE29AA336}"/>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B7BF1B6-0F42-4C2B-A5EF-1F6BF02EEC6B}"/>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5E5AA00-6C1B-4B95-81B7-E656924EFAC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1C621A8-7F45-4280-B6A1-12E991521E86}"/>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88EA3B8-9334-4DED-A0A3-E048443FDE1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067AC08-6BA0-4A1D-AB56-0C9DCD3DCDB9}"/>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9C0CA5A-3895-4CC3-BA68-7BDF8710B59F}"/>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243F9BB-9A66-46A8-82F9-192FE36FA0DE}"/>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6105AB6-A233-45C1-B80E-A309B06436C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37973D3-95D2-4102-9EDA-15B5AD16E025}"/>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EA92A85-4C56-4FC2-87DD-02B75A0F529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9797144E-2391-4CB8-BEFF-1226E27739CE}"/>
            </a:ext>
          </a:extLst>
        </xdr:cNvPr>
        <xdr:cNvCxnSpPr/>
      </xdr:nvCxnSpPr>
      <xdr:spPr>
        <a:xfrm flipV="1">
          <a:off x="9429115" y="9396986"/>
          <a:ext cx="0" cy="12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ACC9B520-86E1-46CC-A0BA-83FBF7FBF063}"/>
            </a:ext>
          </a:extLst>
        </xdr:cNvPr>
        <xdr:cNvSpPr txBox="1"/>
      </xdr:nvSpPr>
      <xdr:spPr>
        <a:xfrm>
          <a:off x="9467850" y="10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97144510-C674-46EE-88F2-B7EF721137C1}"/>
            </a:ext>
          </a:extLst>
        </xdr:cNvPr>
        <xdr:cNvCxnSpPr/>
      </xdr:nvCxnSpPr>
      <xdr:spPr>
        <a:xfrm>
          <a:off x="9359900" y="10639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44C14FA-ADDD-46E4-908D-D2D13AD261E4}"/>
            </a:ext>
          </a:extLst>
        </xdr:cNvPr>
        <xdr:cNvSpPr txBox="1"/>
      </xdr:nvSpPr>
      <xdr:spPr>
        <a:xfrm>
          <a:off x="9467850" y="91785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E6290A47-54A7-4788-AF85-7D1CAD752F47}"/>
            </a:ext>
          </a:extLst>
        </xdr:cNvPr>
        <xdr:cNvCxnSpPr/>
      </xdr:nvCxnSpPr>
      <xdr:spPr>
        <a:xfrm>
          <a:off x="9359900" y="9396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52F3F04-909F-46B4-8932-FBD771CEAED5}"/>
            </a:ext>
          </a:extLst>
        </xdr:cNvPr>
        <xdr:cNvSpPr txBox="1"/>
      </xdr:nvSpPr>
      <xdr:spPr>
        <a:xfrm>
          <a:off x="9467850" y="10137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2D35853D-6EFE-48A7-80F0-0D660CD8F844}"/>
            </a:ext>
          </a:extLst>
        </xdr:cNvPr>
        <xdr:cNvSpPr/>
      </xdr:nvSpPr>
      <xdr:spPr>
        <a:xfrm>
          <a:off x="9398000" y="102793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AE7863AB-D6A3-4436-B960-B192F555C582}"/>
            </a:ext>
          </a:extLst>
        </xdr:cNvPr>
        <xdr:cNvSpPr/>
      </xdr:nvSpPr>
      <xdr:spPr>
        <a:xfrm>
          <a:off x="8636000" y="1029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8B9AB3A5-02B4-4104-B8A5-96E14234A742}"/>
            </a:ext>
          </a:extLst>
        </xdr:cNvPr>
        <xdr:cNvSpPr/>
      </xdr:nvSpPr>
      <xdr:spPr>
        <a:xfrm>
          <a:off x="7842250" y="10302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26722760-1B22-4BCD-853B-58FD12FA09CB}"/>
            </a:ext>
          </a:extLst>
        </xdr:cNvPr>
        <xdr:cNvSpPr/>
      </xdr:nvSpPr>
      <xdr:spPr>
        <a:xfrm>
          <a:off x="7029450" y="1029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91FD16B9-569C-41F3-A284-A216E715F3F3}"/>
            </a:ext>
          </a:extLst>
        </xdr:cNvPr>
        <xdr:cNvSpPr/>
      </xdr:nvSpPr>
      <xdr:spPr>
        <a:xfrm>
          <a:off x="6235700" y="1043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57F94A2-AF15-4D5E-903C-F7A75533DC7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1DE44EE-D0A0-47B8-B4D8-8FF6EEE0BF6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C56BA44-0BBF-4F97-9E35-9ACDB4288C0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DC1D162-65AC-4423-848F-1F5764D0F95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66FF000-ECED-49F2-A38A-156DBBC0D21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16104</xdr:rowOff>
    </xdr:from>
    <xdr:to>
      <xdr:col>55</xdr:col>
      <xdr:colOff>50800</xdr:colOff>
      <xdr:row>64</xdr:row>
      <xdr:rowOff>117704</xdr:rowOff>
    </xdr:to>
    <xdr:sp macro="" textlink="">
      <xdr:nvSpPr>
        <xdr:cNvPr id="246" name="楕円 245">
          <a:extLst>
            <a:ext uri="{FF2B5EF4-FFF2-40B4-BE49-F238E27FC236}">
              <a16:creationId xmlns:a16="http://schemas.microsoft.com/office/drawing/2014/main" id="{690C121D-A750-4BE3-9784-6FF86CD7D1AE}"/>
            </a:ext>
          </a:extLst>
        </xdr:cNvPr>
        <xdr:cNvSpPr/>
      </xdr:nvSpPr>
      <xdr:spPr>
        <a:xfrm>
          <a:off x="9398000" y="105888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102481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1F1C4E4E-315B-4297-B4E2-2A87CAD74FD4}"/>
            </a:ext>
          </a:extLst>
        </xdr:cNvPr>
        <xdr:cNvSpPr txBox="1"/>
      </xdr:nvSpPr>
      <xdr:spPr>
        <a:xfrm>
          <a:off x="9467850" y="105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16262</xdr:rowOff>
    </xdr:from>
    <xdr:to>
      <xdr:col>50</xdr:col>
      <xdr:colOff>165100</xdr:colOff>
      <xdr:row>64</xdr:row>
      <xdr:rowOff>117862</xdr:rowOff>
    </xdr:to>
    <xdr:sp macro="" textlink="">
      <xdr:nvSpPr>
        <xdr:cNvPr id="248" name="楕円 247">
          <a:extLst>
            <a:ext uri="{FF2B5EF4-FFF2-40B4-BE49-F238E27FC236}">
              <a16:creationId xmlns:a16="http://schemas.microsoft.com/office/drawing/2014/main" id="{33D8BB1B-9B4B-4B21-A568-5FF5D92F01D8}"/>
            </a:ext>
          </a:extLst>
        </xdr:cNvPr>
        <xdr:cNvSpPr/>
      </xdr:nvSpPr>
      <xdr:spPr>
        <a:xfrm>
          <a:off x="8636000" y="105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66904</xdr:rowOff>
    </xdr:from>
    <xdr:to>
      <xdr:col>55</xdr:col>
      <xdr:colOff>0</xdr:colOff>
      <xdr:row>64</xdr:row>
      <xdr:rowOff>67062</xdr:rowOff>
    </xdr:to>
    <xdr:cxnSp macro="">
      <xdr:nvCxnSpPr>
        <xdr:cNvPr id="249" name="直線コネクタ 248">
          <a:extLst>
            <a:ext uri="{FF2B5EF4-FFF2-40B4-BE49-F238E27FC236}">
              <a16:creationId xmlns:a16="http://schemas.microsoft.com/office/drawing/2014/main" id="{3047F88B-D347-4027-8AB5-68CCACC32103}"/>
            </a:ext>
          </a:extLst>
        </xdr:cNvPr>
        <xdr:cNvCxnSpPr/>
      </xdr:nvCxnSpPr>
      <xdr:spPr>
        <a:xfrm flipV="1">
          <a:off x="8686800" y="10639654"/>
          <a:ext cx="74295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16452</xdr:rowOff>
    </xdr:from>
    <xdr:to>
      <xdr:col>46</xdr:col>
      <xdr:colOff>38100</xdr:colOff>
      <xdr:row>64</xdr:row>
      <xdr:rowOff>118052</xdr:rowOff>
    </xdr:to>
    <xdr:sp macro="" textlink="">
      <xdr:nvSpPr>
        <xdr:cNvPr id="250" name="楕円 249">
          <a:extLst>
            <a:ext uri="{FF2B5EF4-FFF2-40B4-BE49-F238E27FC236}">
              <a16:creationId xmlns:a16="http://schemas.microsoft.com/office/drawing/2014/main" id="{8030BC12-8B80-447D-89EB-771787AF473C}"/>
            </a:ext>
          </a:extLst>
        </xdr:cNvPr>
        <xdr:cNvSpPr/>
      </xdr:nvSpPr>
      <xdr:spPr>
        <a:xfrm>
          <a:off x="7842250" y="10589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67062</xdr:rowOff>
    </xdr:from>
    <xdr:to>
      <xdr:col>50</xdr:col>
      <xdr:colOff>114300</xdr:colOff>
      <xdr:row>64</xdr:row>
      <xdr:rowOff>67252</xdr:rowOff>
    </xdr:to>
    <xdr:cxnSp macro="">
      <xdr:nvCxnSpPr>
        <xdr:cNvPr id="251" name="直線コネクタ 250">
          <a:extLst>
            <a:ext uri="{FF2B5EF4-FFF2-40B4-BE49-F238E27FC236}">
              <a16:creationId xmlns:a16="http://schemas.microsoft.com/office/drawing/2014/main" id="{D3313EDA-3048-4CD5-965A-4359AEC7D9CE}"/>
            </a:ext>
          </a:extLst>
        </xdr:cNvPr>
        <xdr:cNvCxnSpPr/>
      </xdr:nvCxnSpPr>
      <xdr:spPr>
        <a:xfrm flipV="1">
          <a:off x="7886700" y="10639812"/>
          <a:ext cx="8001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138211</xdr:rowOff>
    </xdr:from>
    <xdr:to>
      <xdr:col>41</xdr:col>
      <xdr:colOff>101600</xdr:colOff>
      <xdr:row>64</xdr:row>
      <xdr:rowOff>68361</xdr:rowOff>
    </xdr:to>
    <xdr:sp macro="" textlink="">
      <xdr:nvSpPr>
        <xdr:cNvPr id="252" name="楕円 251">
          <a:extLst>
            <a:ext uri="{FF2B5EF4-FFF2-40B4-BE49-F238E27FC236}">
              <a16:creationId xmlns:a16="http://schemas.microsoft.com/office/drawing/2014/main" id="{453DDDE2-F52B-4E73-996B-1B490A625C54}"/>
            </a:ext>
          </a:extLst>
        </xdr:cNvPr>
        <xdr:cNvSpPr/>
      </xdr:nvSpPr>
      <xdr:spPr>
        <a:xfrm>
          <a:off x="7029450" y="10545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17561</xdr:rowOff>
    </xdr:from>
    <xdr:to>
      <xdr:col>45</xdr:col>
      <xdr:colOff>177800</xdr:colOff>
      <xdr:row>64</xdr:row>
      <xdr:rowOff>67252</xdr:rowOff>
    </xdr:to>
    <xdr:cxnSp macro="">
      <xdr:nvCxnSpPr>
        <xdr:cNvPr id="253" name="直線コネクタ 252">
          <a:extLst>
            <a:ext uri="{FF2B5EF4-FFF2-40B4-BE49-F238E27FC236}">
              <a16:creationId xmlns:a16="http://schemas.microsoft.com/office/drawing/2014/main" id="{4988B373-9309-4F26-AE91-E4730107581B}"/>
            </a:ext>
          </a:extLst>
        </xdr:cNvPr>
        <xdr:cNvCxnSpPr/>
      </xdr:nvCxnSpPr>
      <xdr:spPr>
        <a:xfrm>
          <a:off x="7080250" y="10590311"/>
          <a:ext cx="806450" cy="4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139154</xdr:rowOff>
    </xdr:from>
    <xdr:to>
      <xdr:col>36</xdr:col>
      <xdr:colOff>165100</xdr:colOff>
      <xdr:row>64</xdr:row>
      <xdr:rowOff>69304</xdr:rowOff>
    </xdr:to>
    <xdr:sp macro="" textlink="">
      <xdr:nvSpPr>
        <xdr:cNvPr id="254" name="楕円 253">
          <a:extLst>
            <a:ext uri="{FF2B5EF4-FFF2-40B4-BE49-F238E27FC236}">
              <a16:creationId xmlns:a16="http://schemas.microsoft.com/office/drawing/2014/main" id="{56358AB1-DE73-416A-9ED2-27B2FE62E753}"/>
            </a:ext>
          </a:extLst>
        </xdr:cNvPr>
        <xdr:cNvSpPr/>
      </xdr:nvSpPr>
      <xdr:spPr>
        <a:xfrm>
          <a:off x="6235700" y="10546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17561</xdr:rowOff>
    </xdr:from>
    <xdr:to>
      <xdr:col>41</xdr:col>
      <xdr:colOff>50800</xdr:colOff>
      <xdr:row>64</xdr:row>
      <xdr:rowOff>18504</xdr:rowOff>
    </xdr:to>
    <xdr:cxnSp macro="">
      <xdr:nvCxnSpPr>
        <xdr:cNvPr id="255" name="直線コネクタ 254">
          <a:extLst>
            <a:ext uri="{FF2B5EF4-FFF2-40B4-BE49-F238E27FC236}">
              <a16:creationId xmlns:a16="http://schemas.microsoft.com/office/drawing/2014/main" id="{1D84AE79-E8D4-4EF8-A2B3-732F1046A28A}"/>
            </a:ext>
          </a:extLst>
        </xdr:cNvPr>
        <xdr:cNvCxnSpPr/>
      </xdr:nvCxnSpPr>
      <xdr:spPr>
        <a:xfrm flipV="1">
          <a:off x="6286500" y="10590311"/>
          <a:ext cx="79375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AA99F8A-4B5A-4F0F-B7F6-97A7F30BE7C9}"/>
            </a:ext>
          </a:extLst>
        </xdr:cNvPr>
        <xdr:cNvSpPr txBox="1"/>
      </xdr:nvSpPr>
      <xdr:spPr>
        <a:xfrm>
          <a:off x="8399995" y="1007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B2B1F8D-1FD9-4307-AD4D-C219296C7641}"/>
            </a:ext>
          </a:extLst>
        </xdr:cNvPr>
        <xdr:cNvSpPr txBox="1"/>
      </xdr:nvSpPr>
      <xdr:spPr>
        <a:xfrm>
          <a:off x="7612595" y="1008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BAA7918-975C-43AE-89D6-7B8F0083758A}"/>
            </a:ext>
          </a:extLst>
        </xdr:cNvPr>
        <xdr:cNvSpPr txBox="1"/>
      </xdr:nvSpPr>
      <xdr:spPr>
        <a:xfrm>
          <a:off x="6818845" y="1007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5B8CBF9-637F-41BF-9FDA-A7303B2251F2}"/>
            </a:ext>
          </a:extLst>
        </xdr:cNvPr>
        <xdr:cNvSpPr txBox="1"/>
      </xdr:nvSpPr>
      <xdr:spPr>
        <a:xfrm>
          <a:off x="6006045" y="1021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108989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E5AD03BC-D1C7-4798-8519-4C38CF77FAE3}"/>
            </a:ext>
          </a:extLst>
        </xdr:cNvPr>
        <xdr:cNvSpPr txBox="1"/>
      </xdr:nvSpPr>
      <xdr:spPr>
        <a:xfrm>
          <a:off x="8425961" y="106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109179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EDCD384-97A2-4910-A881-F180C28F1E37}"/>
            </a:ext>
          </a:extLst>
        </xdr:cNvPr>
        <xdr:cNvSpPr txBox="1"/>
      </xdr:nvSpPr>
      <xdr:spPr>
        <a:xfrm>
          <a:off x="7644911" y="106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59488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D5F5EA8-BA42-4E2C-9754-C3B1EE9F5475}"/>
            </a:ext>
          </a:extLst>
        </xdr:cNvPr>
        <xdr:cNvSpPr txBox="1"/>
      </xdr:nvSpPr>
      <xdr:spPr>
        <a:xfrm>
          <a:off x="6818845" y="1063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60431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432582B-A4B9-4633-B71F-98804FAE0A97}"/>
            </a:ext>
          </a:extLst>
        </xdr:cNvPr>
        <xdr:cNvSpPr txBox="1"/>
      </xdr:nvSpPr>
      <xdr:spPr>
        <a:xfrm>
          <a:off x="6006045" y="1063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53FDE24-B2BB-4ECA-A056-451FDE800A6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D55F18C-7EE6-47F0-889B-A39ECD891E7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2D7D40F-E313-47CC-82C3-3F3ECC5C9758}"/>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0187BA0-D204-4808-8279-21DB48687B1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B73660-FC92-4031-A398-792BAB8E1ED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1F80240-1632-455C-9AF9-680B52F958B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B670261-C841-4547-B035-E6B2AEE84E0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D5C55CE-25B5-4FFF-8ED9-40C0677A400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4C8E359-A518-4BF3-8B95-20A42CF9D37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5F9A4E1-EBA3-4483-9D8F-F9C520F4FEFD}"/>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C1519D3-A1D8-4D73-8DD6-B7EF1582272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11707EE-8D73-40E4-9792-B73144EBF7DD}"/>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16F9F8C-C656-4576-8B98-E21AFD8DFB4D}"/>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236B9FD-A921-4875-9A13-1E02083ED24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FBCDBC8-C863-4369-9DA1-60D8433A07A3}"/>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29DDF67-D42E-4050-A042-60F94F9BF94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481A688-A199-4FB4-BEBA-7570FB57B028}"/>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EC527A2-83C6-4ED8-AFF5-26D1D87771A9}"/>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DCAE061-5A25-4203-B5A0-49F8890A1E6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8FA7482-D5D3-4DFF-B7C0-7F1F079A973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0D5B0F6-6792-429A-AE86-9FF0E5C028E2}"/>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DBA1C61-E06C-49A4-AF78-B245D720401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A6E7EE6-4319-442A-85A9-6E3CB3928ECB}"/>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A87D9C8-A4BB-468C-8F65-482E8451356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F4BDDA0-5ADE-4AA3-ABF8-338335300EA3}"/>
            </a:ext>
          </a:extLst>
        </xdr:cNvPr>
        <xdr:cNvCxnSpPr/>
      </xdr:nvCxnSpPr>
      <xdr:spPr>
        <a:xfrm flipV="1">
          <a:off x="4177665" y="129203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BDA0D61-4DC7-4F76-B786-721954E75BB9}"/>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9DD7880-B50A-48A5-9965-2358AFBEDFBC}"/>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3A6961B-AF10-4F8E-88D9-CFC7CC68710F}"/>
            </a:ext>
          </a:extLst>
        </xdr:cNvPr>
        <xdr:cNvSpPr txBox="1"/>
      </xdr:nvSpPr>
      <xdr:spPr>
        <a:xfrm>
          <a:off x="4216400" y="1270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877D665D-B2E8-4E33-BEB4-ABD1313F137B}"/>
            </a:ext>
          </a:extLst>
        </xdr:cNvPr>
        <xdr:cNvCxnSpPr/>
      </xdr:nvCxnSpPr>
      <xdr:spPr>
        <a:xfrm>
          <a:off x="4108450" y="12920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140027B-B94E-400E-9A3B-63FC96991871}"/>
            </a:ext>
          </a:extLst>
        </xdr:cNvPr>
        <xdr:cNvSpPr txBox="1"/>
      </xdr:nvSpPr>
      <xdr:spPr>
        <a:xfrm>
          <a:off x="4216400" y="13536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65A5DFDC-7B01-47CE-8FB1-D429D88D00F4}"/>
            </a:ext>
          </a:extLst>
        </xdr:cNvPr>
        <xdr:cNvSpPr/>
      </xdr:nvSpPr>
      <xdr:spPr>
        <a:xfrm>
          <a:off x="4127500" y="13678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23EA4F87-7207-41B8-8BF8-D98076A6C6DB}"/>
            </a:ext>
          </a:extLst>
        </xdr:cNvPr>
        <xdr:cNvSpPr/>
      </xdr:nvSpPr>
      <xdr:spPr>
        <a:xfrm>
          <a:off x="3384550" y="13670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96CEBF5B-8F08-4DEA-AC6C-E60B941A2687}"/>
            </a:ext>
          </a:extLst>
        </xdr:cNvPr>
        <xdr:cNvSpPr/>
      </xdr:nvSpPr>
      <xdr:spPr>
        <a:xfrm>
          <a:off x="2571750" y="13651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71486368-CFC9-4157-8917-39372505B8A9}"/>
            </a:ext>
          </a:extLst>
        </xdr:cNvPr>
        <xdr:cNvSpPr/>
      </xdr:nvSpPr>
      <xdr:spPr>
        <a:xfrm>
          <a:off x="1778000" y="13621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C9867B82-4E46-4DA5-B3A3-CE5DB0FDF6D1}"/>
            </a:ext>
          </a:extLst>
        </xdr:cNvPr>
        <xdr:cNvSpPr/>
      </xdr:nvSpPr>
      <xdr:spPr>
        <a:xfrm>
          <a:off x="984250" y="13568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CCD0B7B-8E66-44EF-BD57-1B01146B2A0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12BA10-9FD6-4B62-9847-B915E149FC9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8164D6-C0BC-4E7A-8787-DAEBFEC6E03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15E0F62-0EC8-43EF-9E95-FA252855003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3F0733-B18A-47A1-A892-4EBCB71E66B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xdr:rowOff>
    </xdr:from>
    <xdr:to>
      <xdr:col>24</xdr:col>
      <xdr:colOff>114300</xdr:colOff>
      <xdr:row>85</xdr:row>
      <xdr:rowOff>107950</xdr:rowOff>
    </xdr:to>
    <xdr:sp macro="" textlink="">
      <xdr:nvSpPr>
        <xdr:cNvPr id="304" name="楕円 303">
          <a:extLst>
            <a:ext uri="{FF2B5EF4-FFF2-40B4-BE49-F238E27FC236}">
              <a16:creationId xmlns:a16="http://schemas.microsoft.com/office/drawing/2014/main" id="{41EC24F0-949D-4CEE-9777-BF4F450EE73E}"/>
            </a:ext>
          </a:extLst>
        </xdr:cNvPr>
        <xdr:cNvSpPr/>
      </xdr:nvSpPr>
      <xdr:spPr>
        <a:xfrm>
          <a:off x="412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156227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2365BB5-77FC-46B7-9FC5-63EC47117315}"/>
            </a:ext>
          </a:extLst>
        </xdr:cNvPr>
        <xdr:cNvSpPr txBox="1"/>
      </xdr:nvSpPr>
      <xdr:spPr>
        <a:xfrm>
          <a:off x="4216400"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306" name="楕円 305">
          <a:extLst>
            <a:ext uri="{FF2B5EF4-FFF2-40B4-BE49-F238E27FC236}">
              <a16:creationId xmlns:a16="http://schemas.microsoft.com/office/drawing/2014/main" id="{44841C6C-3F8A-448A-9B91-F54582AA96F4}"/>
            </a:ext>
          </a:extLst>
        </xdr:cNvPr>
        <xdr:cNvSpPr/>
      </xdr:nvSpPr>
      <xdr:spPr>
        <a:xfrm>
          <a:off x="3384550" y="14080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91439</xdr:rowOff>
    </xdr:to>
    <xdr:cxnSp macro="">
      <xdr:nvCxnSpPr>
        <xdr:cNvPr id="307" name="直線コネクタ 306">
          <a:extLst>
            <a:ext uri="{FF2B5EF4-FFF2-40B4-BE49-F238E27FC236}">
              <a16:creationId xmlns:a16="http://schemas.microsoft.com/office/drawing/2014/main" id="{F93DB39C-EF41-4C61-BD4D-5A30E0CD3174}"/>
            </a:ext>
          </a:extLst>
        </xdr:cNvPr>
        <xdr:cNvCxnSpPr/>
      </xdr:nvCxnSpPr>
      <xdr:spPr>
        <a:xfrm flipV="1">
          <a:off x="3429000" y="14097000"/>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8" name="楕円 307">
          <a:extLst>
            <a:ext uri="{FF2B5EF4-FFF2-40B4-BE49-F238E27FC236}">
              <a16:creationId xmlns:a16="http://schemas.microsoft.com/office/drawing/2014/main" id="{760482CF-0E3F-4270-9B85-CF88ACD25F84}"/>
            </a:ext>
          </a:extLst>
        </xdr:cNvPr>
        <xdr:cNvSpPr/>
      </xdr:nvSpPr>
      <xdr:spPr>
        <a:xfrm>
          <a:off x="25717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91439</xdr:rowOff>
    </xdr:to>
    <xdr:cxnSp macro="">
      <xdr:nvCxnSpPr>
        <xdr:cNvPr id="309" name="直線コネクタ 308">
          <a:extLst>
            <a:ext uri="{FF2B5EF4-FFF2-40B4-BE49-F238E27FC236}">
              <a16:creationId xmlns:a16="http://schemas.microsoft.com/office/drawing/2014/main" id="{375742C4-9A25-47A2-AA5E-9E41DCF00221}"/>
            </a:ext>
          </a:extLst>
        </xdr:cNvPr>
        <xdr:cNvCxnSpPr/>
      </xdr:nvCxnSpPr>
      <xdr:spPr>
        <a:xfrm>
          <a:off x="2622550" y="14112239"/>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166370</xdr:rowOff>
    </xdr:from>
    <xdr:to>
      <xdr:col>10</xdr:col>
      <xdr:colOff>165100</xdr:colOff>
      <xdr:row>85</xdr:row>
      <xdr:rowOff>96520</xdr:rowOff>
    </xdr:to>
    <xdr:sp macro="" textlink="">
      <xdr:nvSpPr>
        <xdr:cNvPr id="310" name="楕円 309">
          <a:extLst>
            <a:ext uri="{FF2B5EF4-FFF2-40B4-BE49-F238E27FC236}">
              <a16:creationId xmlns:a16="http://schemas.microsoft.com/office/drawing/2014/main" id="{FC912688-54B1-49DD-9C77-AE19667E723B}"/>
            </a:ext>
          </a:extLst>
        </xdr:cNvPr>
        <xdr:cNvSpPr/>
      </xdr:nvSpPr>
      <xdr:spPr>
        <a:xfrm>
          <a:off x="1778000" y="14041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45720</xdr:rowOff>
    </xdr:from>
    <xdr:to>
      <xdr:col>15</xdr:col>
      <xdr:colOff>50800</xdr:colOff>
      <xdr:row>85</xdr:row>
      <xdr:rowOff>72389</xdr:rowOff>
    </xdr:to>
    <xdr:cxnSp macro="">
      <xdr:nvCxnSpPr>
        <xdr:cNvPr id="311" name="直線コネクタ 310">
          <a:extLst>
            <a:ext uri="{FF2B5EF4-FFF2-40B4-BE49-F238E27FC236}">
              <a16:creationId xmlns:a16="http://schemas.microsoft.com/office/drawing/2014/main" id="{45A7556B-9A63-4DF2-BEC1-59F418A8E3FA}"/>
            </a:ext>
          </a:extLst>
        </xdr:cNvPr>
        <xdr:cNvCxnSpPr/>
      </xdr:nvCxnSpPr>
      <xdr:spPr>
        <a:xfrm>
          <a:off x="1828800" y="14085570"/>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2" name="楕円 311">
          <a:extLst>
            <a:ext uri="{FF2B5EF4-FFF2-40B4-BE49-F238E27FC236}">
              <a16:creationId xmlns:a16="http://schemas.microsoft.com/office/drawing/2014/main" id="{4CC1DB98-15FF-4DBB-B2F2-47B630DFAC07}"/>
            </a:ext>
          </a:extLst>
        </xdr:cNvPr>
        <xdr:cNvSpPr/>
      </xdr:nvSpPr>
      <xdr:spPr>
        <a:xfrm>
          <a:off x="984250" y="14010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45720</xdr:rowOff>
    </xdr:to>
    <xdr:cxnSp macro="">
      <xdr:nvCxnSpPr>
        <xdr:cNvPr id="313" name="直線コネクタ 312">
          <a:extLst>
            <a:ext uri="{FF2B5EF4-FFF2-40B4-BE49-F238E27FC236}">
              <a16:creationId xmlns:a16="http://schemas.microsoft.com/office/drawing/2014/main" id="{7CC4B01A-E4F3-4CD9-A463-308100ECDD9C}"/>
            </a:ext>
          </a:extLst>
        </xdr:cNvPr>
        <xdr:cNvCxnSpPr/>
      </xdr:nvCxnSpPr>
      <xdr:spPr>
        <a:xfrm>
          <a:off x="1028700" y="14055089"/>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8B7F8408-E021-49F6-9B9C-7033D7FE60FE}"/>
            </a:ext>
          </a:extLst>
        </xdr:cNvPr>
        <xdr:cNvSpPr txBox="1"/>
      </xdr:nvSpPr>
      <xdr:spPr>
        <a:xfrm>
          <a:off x="3239144" y="1345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491E9444-9F76-4658-9453-B8CD984A8A61}"/>
            </a:ext>
          </a:extLst>
        </xdr:cNvPr>
        <xdr:cNvSpPr txBox="1"/>
      </xdr:nvSpPr>
      <xdr:spPr>
        <a:xfrm>
          <a:off x="2439044" y="1343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2F729F60-ACFB-4099-A02B-B4AA08A334D0}"/>
            </a:ext>
          </a:extLst>
        </xdr:cNvPr>
        <xdr:cNvSpPr txBox="1"/>
      </xdr:nvSpPr>
      <xdr:spPr>
        <a:xfrm>
          <a:off x="1645294" y="1340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7" name="n_4aveValue【公営住宅】&#10;有形固定資産減価償却率">
          <a:extLst>
            <a:ext uri="{FF2B5EF4-FFF2-40B4-BE49-F238E27FC236}">
              <a16:creationId xmlns:a16="http://schemas.microsoft.com/office/drawing/2014/main" id="{F45B9A77-CE2A-40DF-9DBC-291FED141F6A}"/>
            </a:ext>
          </a:extLst>
        </xdr:cNvPr>
        <xdr:cNvSpPr txBox="1"/>
      </xdr:nvSpPr>
      <xdr:spPr>
        <a:xfrm>
          <a:off x="851544"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AC502CA1-3238-4004-98AF-B3B7263E54FF}"/>
            </a:ext>
          </a:extLst>
        </xdr:cNvPr>
        <xdr:cNvSpPr txBox="1"/>
      </xdr:nvSpPr>
      <xdr:spPr>
        <a:xfrm>
          <a:off x="32391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9" name="n_2mainValue【公営住宅】&#10;有形固定資産減価償却率">
          <a:extLst>
            <a:ext uri="{FF2B5EF4-FFF2-40B4-BE49-F238E27FC236}">
              <a16:creationId xmlns:a16="http://schemas.microsoft.com/office/drawing/2014/main" id="{1CD4A6BB-4685-4CF7-93EE-9EA82237094D}"/>
            </a:ext>
          </a:extLst>
        </xdr:cNvPr>
        <xdr:cNvSpPr txBox="1"/>
      </xdr:nvSpPr>
      <xdr:spPr>
        <a:xfrm>
          <a:off x="2439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87647</xdr:rowOff>
    </xdr:from>
    <xdr:ext cx="405111" cy="259045"/>
    <xdr:sp macro="" textlink="">
      <xdr:nvSpPr>
        <xdr:cNvPr id="320" name="n_3mainValue【公営住宅】&#10;有形固定資産減価償却率">
          <a:extLst>
            <a:ext uri="{FF2B5EF4-FFF2-40B4-BE49-F238E27FC236}">
              <a16:creationId xmlns:a16="http://schemas.microsoft.com/office/drawing/2014/main" id="{4E3FC209-520B-48FE-B95D-C34E443094A3}"/>
            </a:ext>
          </a:extLst>
        </xdr:cNvPr>
        <xdr:cNvSpPr txBox="1"/>
      </xdr:nvSpPr>
      <xdr:spPr>
        <a:xfrm>
          <a:off x="164529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1" name="n_4mainValue【公営住宅】&#10;有形固定資産減価償却率">
          <a:extLst>
            <a:ext uri="{FF2B5EF4-FFF2-40B4-BE49-F238E27FC236}">
              <a16:creationId xmlns:a16="http://schemas.microsoft.com/office/drawing/2014/main" id="{D57B8DD6-9D88-4FAB-9E2C-DE40C48624F9}"/>
            </a:ext>
          </a:extLst>
        </xdr:cNvPr>
        <xdr:cNvSpPr txBox="1"/>
      </xdr:nvSpPr>
      <xdr:spPr>
        <a:xfrm>
          <a:off x="8515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F225161-21C1-4FFB-A00C-BFA151459E3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021E1A8-7FF2-40D4-9017-6CD6C804918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5FD8880-A365-4FA7-B475-8886287FE14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FC73706-8ADA-4834-A4B7-0209D58BC843}"/>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D40961C-30EE-4D25-B17B-7FBC3867A63C}"/>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5AF9547-D2BE-4B65-A505-E93FC31F673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0676948-17DA-4CC3-A168-C1174BFF684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F1E6F63-5247-42D8-8DB8-D9C2C9B2B44E}"/>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21BF1EA-3AF0-4F1B-B3C5-76CE66FB407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85E516A-33FA-416C-AA38-20D486D8383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52BA4EF-474D-4851-8047-138B3DC825E6}"/>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2B00BB4-C2B7-4449-873D-7267A32ABDE3}"/>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ECF3559-8D74-4178-9663-361E02D2428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151005B-11B9-4882-B713-DF423EE2F136}"/>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E94BF65-3D7D-49EC-9FFD-BB0BE79A2F22}"/>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91B6426F-4421-4BF9-A4F4-4B819F21C7B6}"/>
            </a:ext>
          </a:extLst>
        </xdr:cNvPr>
        <xdr:cNvSpPr txBox="1"/>
      </xdr:nvSpPr>
      <xdr:spPr>
        <a:xfrm>
          <a:off x="548215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21CF60C-EC11-48A2-8C98-2E212D62838F}"/>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E92395B4-51C5-4607-BF51-224C111F2629}"/>
            </a:ext>
          </a:extLst>
        </xdr:cNvPr>
        <xdr:cNvSpPr txBox="1"/>
      </xdr:nvSpPr>
      <xdr:spPr>
        <a:xfrm>
          <a:off x="5482151" y="13078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AB63BC9-8C81-41CF-BAA0-25831A04A35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401C2C-CCEF-4F2C-99B2-133320BCD646}"/>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32EE697-9122-482D-A478-8C601395255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FCD78F1-32C8-4827-81D0-02CDF9B6977A}"/>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49A71E9-2D52-46FD-93C5-EF86394871A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709F7445-FD7D-4CFF-9C96-0F7AF7911FAF}"/>
            </a:ext>
          </a:extLst>
        </xdr:cNvPr>
        <xdr:cNvCxnSpPr/>
      </xdr:nvCxnSpPr>
      <xdr:spPr>
        <a:xfrm flipV="1">
          <a:off x="9429115" y="12907696"/>
          <a:ext cx="0" cy="1399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E50B6A3B-4F29-4FF1-BDE4-D6F1D1E048E5}"/>
            </a:ext>
          </a:extLst>
        </xdr:cNvPr>
        <xdr:cNvSpPr txBox="1"/>
      </xdr:nvSpPr>
      <xdr:spPr>
        <a:xfrm>
          <a:off x="9467850" y="1431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3C05C638-FA9C-4367-A6B1-35A3ADFAB721}"/>
            </a:ext>
          </a:extLst>
        </xdr:cNvPr>
        <xdr:cNvCxnSpPr/>
      </xdr:nvCxnSpPr>
      <xdr:spPr>
        <a:xfrm>
          <a:off x="9359900" y="14307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E1B7260E-945C-4FAE-A0BB-7E7B44F74EB8}"/>
            </a:ext>
          </a:extLst>
        </xdr:cNvPr>
        <xdr:cNvSpPr txBox="1"/>
      </xdr:nvSpPr>
      <xdr:spPr>
        <a:xfrm>
          <a:off x="9467850" y="1269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7614F415-3858-4A7E-8FF6-FD1930506627}"/>
            </a:ext>
          </a:extLst>
        </xdr:cNvPr>
        <xdr:cNvCxnSpPr/>
      </xdr:nvCxnSpPr>
      <xdr:spPr>
        <a:xfrm>
          <a:off x="9359900" y="12907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63C4D9D-9FA8-4CA1-8225-52E95A49CC30}"/>
            </a:ext>
          </a:extLst>
        </xdr:cNvPr>
        <xdr:cNvSpPr txBox="1"/>
      </xdr:nvSpPr>
      <xdr:spPr>
        <a:xfrm>
          <a:off x="9467850" y="1387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318D1039-B9B1-4E4F-977C-90DDD059F87F}"/>
            </a:ext>
          </a:extLst>
        </xdr:cNvPr>
        <xdr:cNvSpPr/>
      </xdr:nvSpPr>
      <xdr:spPr>
        <a:xfrm>
          <a:off x="9398000" y="140248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4236DCF6-7045-4C4F-9817-AA845BD038AC}"/>
            </a:ext>
          </a:extLst>
        </xdr:cNvPr>
        <xdr:cNvSpPr/>
      </xdr:nvSpPr>
      <xdr:spPr>
        <a:xfrm>
          <a:off x="8636000" y="1403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72CC1E54-38FE-4D9F-98D7-9C6E075183AC}"/>
            </a:ext>
          </a:extLst>
        </xdr:cNvPr>
        <xdr:cNvSpPr/>
      </xdr:nvSpPr>
      <xdr:spPr>
        <a:xfrm>
          <a:off x="7842250" y="14046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5ADDCCBC-5AB6-4528-B66C-66E3460CBE88}"/>
            </a:ext>
          </a:extLst>
        </xdr:cNvPr>
        <xdr:cNvSpPr/>
      </xdr:nvSpPr>
      <xdr:spPr>
        <a:xfrm>
          <a:off x="7029450" y="1406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D169385E-2A33-4528-962C-D287B9C055B4}"/>
            </a:ext>
          </a:extLst>
        </xdr:cNvPr>
        <xdr:cNvSpPr/>
      </xdr:nvSpPr>
      <xdr:spPr>
        <a:xfrm>
          <a:off x="6235700" y="14124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BAFCCFD-16B9-411C-968E-F94CB000F18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EEFCE28-4C7D-4B28-B61E-37D4C28E7B7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1F06760-DC2B-4546-8113-AB7726BB1CB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55E0E00-1487-4DE3-BE66-D4B694DF2F2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21BDE7D-A053-413A-9724-9DD715BA2C6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117450</xdr:rowOff>
    </xdr:from>
    <xdr:to>
      <xdr:col>55</xdr:col>
      <xdr:colOff>50800</xdr:colOff>
      <xdr:row>86</xdr:row>
      <xdr:rowOff>47600</xdr:rowOff>
    </xdr:to>
    <xdr:sp macro="" textlink="">
      <xdr:nvSpPr>
        <xdr:cNvPr id="361" name="楕円 360">
          <a:extLst>
            <a:ext uri="{FF2B5EF4-FFF2-40B4-BE49-F238E27FC236}">
              <a16:creationId xmlns:a16="http://schemas.microsoft.com/office/drawing/2014/main" id="{408732AB-311D-43D6-A0BE-16546B9AFC16}"/>
            </a:ext>
          </a:extLst>
        </xdr:cNvPr>
        <xdr:cNvSpPr/>
      </xdr:nvSpPr>
      <xdr:spPr>
        <a:xfrm>
          <a:off x="9398000" y="14157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32377</xdr:rowOff>
    </xdr:from>
    <xdr:ext cx="469744" cy="259045"/>
    <xdr:sp macro="" textlink="">
      <xdr:nvSpPr>
        <xdr:cNvPr id="362" name="【公営住宅】&#10;一人当たり面積該当値テキスト">
          <a:extLst>
            <a:ext uri="{FF2B5EF4-FFF2-40B4-BE49-F238E27FC236}">
              <a16:creationId xmlns:a16="http://schemas.microsoft.com/office/drawing/2014/main" id="{DAC80DBA-6A6B-4B02-A6A5-4D3E0D88E2FC}"/>
            </a:ext>
          </a:extLst>
        </xdr:cNvPr>
        <xdr:cNvSpPr txBox="1"/>
      </xdr:nvSpPr>
      <xdr:spPr>
        <a:xfrm>
          <a:off x="9467850" y="140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120422</xdr:rowOff>
    </xdr:from>
    <xdr:to>
      <xdr:col>50</xdr:col>
      <xdr:colOff>165100</xdr:colOff>
      <xdr:row>86</xdr:row>
      <xdr:rowOff>50572</xdr:rowOff>
    </xdr:to>
    <xdr:sp macro="" textlink="">
      <xdr:nvSpPr>
        <xdr:cNvPr id="363" name="楕円 362">
          <a:extLst>
            <a:ext uri="{FF2B5EF4-FFF2-40B4-BE49-F238E27FC236}">
              <a16:creationId xmlns:a16="http://schemas.microsoft.com/office/drawing/2014/main" id="{4D29B0F1-F56D-4D29-89E0-A9D13FFD2F63}"/>
            </a:ext>
          </a:extLst>
        </xdr:cNvPr>
        <xdr:cNvSpPr/>
      </xdr:nvSpPr>
      <xdr:spPr>
        <a:xfrm>
          <a:off x="8636000" y="141602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168250</xdr:rowOff>
    </xdr:from>
    <xdr:to>
      <xdr:col>55</xdr:col>
      <xdr:colOff>0</xdr:colOff>
      <xdr:row>85</xdr:row>
      <xdr:rowOff>171222</xdr:rowOff>
    </xdr:to>
    <xdr:cxnSp macro="">
      <xdr:nvCxnSpPr>
        <xdr:cNvPr id="364" name="直線コネクタ 363">
          <a:extLst>
            <a:ext uri="{FF2B5EF4-FFF2-40B4-BE49-F238E27FC236}">
              <a16:creationId xmlns:a16="http://schemas.microsoft.com/office/drawing/2014/main" id="{3C0746EF-26F8-46AF-BE53-7805A45A1492}"/>
            </a:ext>
          </a:extLst>
        </xdr:cNvPr>
        <xdr:cNvCxnSpPr/>
      </xdr:nvCxnSpPr>
      <xdr:spPr>
        <a:xfrm flipV="1">
          <a:off x="8686800" y="14208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122859</xdr:rowOff>
    </xdr:from>
    <xdr:to>
      <xdr:col>46</xdr:col>
      <xdr:colOff>38100</xdr:colOff>
      <xdr:row>86</xdr:row>
      <xdr:rowOff>53009</xdr:rowOff>
    </xdr:to>
    <xdr:sp macro="" textlink="">
      <xdr:nvSpPr>
        <xdr:cNvPr id="365" name="楕円 364">
          <a:extLst>
            <a:ext uri="{FF2B5EF4-FFF2-40B4-BE49-F238E27FC236}">
              <a16:creationId xmlns:a16="http://schemas.microsoft.com/office/drawing/2014/main" id="{9BA01DF9-AFD5-47FF-A2F5-23171AE0CF83}"/>
            </a:ext>
          </a:extLst>
        </xdr:cNvPr>
        <xdr:cNvSpPr/>
      </xdr:nvSpPr>
      <xdr:spPr>
        <a:xfrm>
          <a:off x="7842250" y="14162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171222</xdr:rowOff>
    </xdr:from>
    <xdr:to>
      <xdr:col>50</xdr:col>
      <xdr:colOff>114300</xdr:colOff>
      <xdr:row>86</xdr:row>
      <xdr:rowOff>2209</xdr:rowOff>
    </xdr:to>
    <xdr:cxnSp macro="">
      <xdr:nvCxnSpPr>
        <xdr:cNvPr id="366" name="直線コネクタ 365">
          <a:extLst>
            <a:ext uri="{FF2B5EF4-FFF2-40B4-BE49-F238E27FC236}">
              <a16:creationId xmlns:a16="http://schemas.microsoft.com/office/drawing/2014/main" id="{598248AE-DB25-4513-830E-0D1300641929}"/>
            </a:ext>
          </a:extLst>
        </xdr:cNvPr>
        <xdr:cNvCxnSpPr/>
      </xdr:nvCxnSpPr>
      <xdr:spPr>
        <a:xfrm flipV="1">
          <a:off x="7886700" y="14204722"/>
          <a:ext cx="8001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126822</xdr:rowOff>
    </xdr:from>
    <xdr:to>
      <xdr:col>41</xdr:col>
      <xdr:colOff>101600</xdr:colOff>
      <xdr:row>86</xdr:row>
      <xdr:rowOff>56972</xdr:rowOff>
    </xdr:to>
    <xdr:sp macro="" textlink="">
      <xdr:nvSpPr>
        <xdr:cNvPr id="367" name="楕円 366">
          <a:extLst>
            <a:ext uri="{FF2B5EF4-FFF2-40B4-BE49-F238E27FC236}">
              <a16:creationId xmlns:a16="http://schemas.microsoft.com/office/drawing/2014/main" id="{5F68E539-60F9-4B79-AD16-A5EE2873D9FD}"/>
            </a:ext>
          </a:extLst>
        </xdr:cNvPr>
        <xdr:cNvSpPr/>
      </xdr:nvSpPr>
      <xdr:spPr>
        <a:xfrm>
          <a:off x="7029450" y="14166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2209</xdr:rowOff>
    </xdr:from>
    <xdr:to>
      <xdr:col>45</xdr:col>
      <xdr:colOff>177800</xdr:colOff>
      <xdr:row>86</xdr:row>
      <xdr:rowOff>6172</xdr:rowOff>
    </xdr:to>
    <xdr:cxnSp macro="">
      <xdr:nvCxnSpPr>
        <xdr:cNvPr id="368" name="直線コネクタ 367">
          <a:extLst>
            <a:ext uri="{FF2B5EF4-FFF2-40B4-BE49-F238E27FC236}">
              <a16:creationId xmlns:a16="http://schemas.microsoft.com/office/drawing/2014/main" id="{2EB0EA3B-D67B-40A8-A596-EBAA86897D26}"/>
            </a:ext>
          </a:extLst>
        </xdr:cNvPr>
        <xdr:cNvCxnSpPr/>
      </xdr:nvCxnSpPr>
      <xdr:spPr>
        <a:xfrm flipV="1">
          <a:off x="7080250" y="14207159"/>
          <a:ext cx="80645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128575</xdr:rowOff>
    </xdr:from>
    <xdr:to>
      <xdr:col>36</xdr:col>
      <xdr:colOff>165100</xdr:colOff>
      <xdr:row>86</xdr:row>
      <xdr:rowOff>58725</xdr:rowOff>
    </xdr:to>
    <xdr:sp macro="" textlink="">
      <xdr:nvSpPr>
        <xdr:cNvPr id="369" name="楕円 368">
          <a:extLst>
            <a:ext uri="{FF2B5EF4-FFF2-40B4-BE49-F238E27FC236}">
              <a16:creationId xmlns:a16="http://schemas.microsoft.com/office/drawing/2014/main" id="{C47BD0BC-0E74-4969-817E-A8F090598CD2}"/>
            </a:ext>
          </a:extLst>
        </xdr:cNvPr>
        <xdr:cNvSpPr/>
      </xdr:nvSpPr>
      <xdr:spPr>
        <a:xfrm>
          <a:off x="6235700" y="14168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6172</xdr:rowOff>
    </xdr:from>
    <xdr:to>
      <xdr:col>41</xdr:col>
      <xdr:colOff>50800</xdr:colOff>
      <xdr:row>86</xdr:row>
      <xdr:rowOff>7925</xdr:rowOff>
    </xdr:to>
    <xdr:cxnSp macro="">
      <xdr:nvCxnSpPr>
        <xdr:cNvPr id="370" name="直線コネクタ 369">
          <a:extLst>
            <a:ext uri="{FF2B5EF4-FFF2-40B4-BE49-F238E27FC236}">
              <a16:creationId xmlns:a16="http://schemas.microsoft.com/office/drawing/2014/main" id="{333C2CD0-EC54-4B9B-913E-9569E8422771}"/>
            </a:ext>
          </a:extLst>
        </xdr:cNvPr>
        <xdr:cNvCxnSpPr/>
      </xdr:nvCxnSpPr>
      <xdr:spPr>
        <a:xfrm flipV="1">
          <a:off x="6286500" y="14211122"/>
          <a:ext cx="79375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F410513F-5D14-4997-8959-B92D5F4584B6}"/>
            </a:ext>
          </a:extLst>
        </xdr:cNvPr>
        <xdr:cNvSpPr txBox="1"/>
      </xdr:nvSpPr>
      <xdr:spPr>
        <a:xfrm>
          <a:off x="8458277" y="1382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613F0D3D-097D-47C4-A5A6-A9832F806277}"/>
            </a:ext>
          </a:extLst>
        </xdr:cNvPr>
        <xdr:cNvSpPr txBox="1"/>
      </xdr:nvSpPr>
      <xdr:spPr>
        <a:xfrm>
          <a:off x="7677227" y="1383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DA77EDDD-F0B9-43A5-88F6-4C0D36436C62}"/>
            </a:ext>
          </a:extLst>
        </xdr:cNvPr>
        <xdr:cNvSpPr txBox="1"/>
      </xdr:nvSpPr>
      <xdr:spPr>
        <a:xfrm>
          <a:off x="6864427" y="138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31818</xdr:rowOff>
    </xdr:from>
    <xdr:ext cx="469744" cy="259045"/>
    <xdr:sp macro="" textlink="">
      <xdr:nvSpPr>
        <xdr:cNvPr id="374" name="n_4aveValue【公営住宅】&#10;一人当たり面積">
          <a:extLst>
            <a:ext uri="{FF2B5EF4-FFF2-40B4-BE49-F238E27FC236}">
              <a16:creationId xmlns:a16="http://schemas.microsoft.com/office/drawing/2014/main" id="{84F70D00-6F14-4017-9158-4EB71C900B0F}"/>
            </a:ext>
          </a:extLst>
        </xdr:cNvPr>
        <xdr:cNvSpPr txBox="1"/>
      </xdr:nvSpPr>
      <xdr:spPr>
        <a:xfrm>
          <a:off x="6070677" y="1390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41699</xdr:rowOff>
    </xdr:from>
    <xdr:ext cx="469744" cy="259045"/>
    <xdr:sp macro="" textlink="">
      <xdr:nvSpPr>
        <xdr:cNvPr id="375" name="n_1mainValue【公営住宅】&#10;一人当たり面積">
          <a:extLst>
            <a:ext uri="{FF2B5EF4-FFF2-40B4-BE49-F238E27FC236}">
              <a16:creationId xmlns:a16="http://schemas.microsoft.com/office/drawing/2014/main" id="{18C8188D-9158-466A-9B08-92959C620872}"/>
            </a:ext>
          </a:extLst>
        </xdr:cNvPr>
        <xdr:cNvSpPr txBox="1"/>
      </xdr:nvSpPr>
      <xdr:spPr>
        <a:xfrm>
          <a:off x="8458277" y="1424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44136</xdr:rowOff>
    </xdr:from>
    <xdr:ext cx="469744" cy="259045"/>
    <xdr:sp macro="" textlink="">
      <xdr:nvSpPr>
        <xdr:cNvPr id="376" name="n_2mainValue【公営住宅】&#10;一人当たり面積">
          <a:extLst>
            <a:ext uri="{FF2B5EF4-FFF2-40B4-BE49-F238E27FC236}">
              <a16:creationId xmlns:a16="http://schemas.microsoft.com/office/drawing/2014/main" id="{724B6751-0544-4359-94EC-330C4BB060FF}"/>
            </a:ext>
          </a:extLst>
        </xdr:cNvPr>
        <xdr:cNvSpPr txBox="1"/>
      </xdr:nvSpPr>
      <xdr:spPr>
        <a:xfrm>
          <a:off x="7677227" y="1424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48099</xdr:rowOff>
    </xdr:from>
    <xdr:ext cx="469744" cy="259045"/>
    <xdr:sp macro="" textlink="">
      <xdr:nvSpPr>
        <xdr:cNvPr id="377" name="n_3mainValue【公営住宅】&#10;一人当たり面積">
          <a:extLst>
            <a:ext uri="{FF2B5EF4-FFF2-40B4-BE49-F238E27FC236}">
              <a16:creationId xmlns:a16="http://schemas.microsoft.com/office/drawing/2014/main" id="{A29883E5-AE63-4853-9071-ABC996E7FF1A}"/>
            </a:ext>
          </a:extLst>
        </xdr:cNvPr>
        <xdr:cNvSpPr txBox="1"/>
      </xdr:nvSpPr>
      <xdr:spPr>
        <a:xfrm>
          <a:off x="6864427" y="1425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49852</xdr:rowOff>
    </xdr:from>
    <xdr:ext cx="469744" cy="259045"/>
    <xdr:sp macro="" textlink="">
      <xdr:nvSpPr>
        <xdr:cNvPr id="378" name="n_4mainValue【公営住宅】&#10;一人当たり面積">
          <a:extLst>
            <a:ext uri="{FF2B5EF4-FFF2-40B4-BE49-F238E27FC236}">
              <a16:creationId xmlns:a16="http://schemas.microsoft.com/office/drawing/2014/main" id="{157695F6-5B45-4D6F-BB13-5F09A4A3BC25}"/>
            </a:ext>
          </a:extLst>
        </xdr:cNvPr>
        <xdr:cNvSpPr txBox="1"/>
      </xdr:nvSpPr>
      <xdr:spPr>
        <a:xfrm>
          <a:off x="6070677" y="142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7276730-5421-4377-BEFA-3ABC82A8050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74FF71A-D00B-49E5-8EA5-F5FD92B3FD9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933A334-BAAA-4F9A-98BB-C00E7259568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2207AED-FF7A-44F5-85D3-210A70308EF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0B48F56-4C97-4AC8-8A31-6BFCEEDE44D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74DBFCF-B79E-4BD7-A331-F829BA929B7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F2A2CC2-FA9F-465B-B0D6-FC46282FF1A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71AF665-024D-4099-A90F-443E5FE4B0DC}"/>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09E8C7C-0610-4882-AEA3-A9DD1FF4B42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798FEDF-9BF4-4290-A0F4-7D2920212E2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A7A4BAA-5CBF-4508-979E-48B02FFCC70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658FBB2-0547-427D-BBF4-48D369E89128}"/>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B06D5C4-F5EB-42D2-BD9B-DC3925948676}"/>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77A2357-F925-417F-85DB-C60EAE40D87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EA541B9-4E86-45AF-93E8-787478463F97}"/>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EBD46DB-2799-43C1-9853-B6CBEF64C2C2}"/>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BBA6A80-9D5A-4820-8F59-FEE3E9A59DB7}"/>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DD1C19D-7D01-48A9-99A0-4A9F01A55CEB}"/>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29A7BDE-BD88-41C9-8F49-468CB7C39CA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59A12C3-7A31-4AAF-804F-8D37CE79255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1C5E405-D948-4556-9C9D-9532DE48841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82E246A-19C4-49C8-BF95-3B533948FA5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A07A356-B089-447F-A2BC-1E21F8CA6E8D}"/>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BA905D1-AC34-4E71-807A-3C71927FB592}"/>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93EF8454-F411-458B-BF58-6D26C02D650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5E36E239-94F6-41D8-9599-085E700820C4}"/>
            </a:ext>
          </a:extLst>
        </xdr:cNvPr>
        <xdr:cNvCxnSpPr/>
      </xdr:nvCxnSpPr>
      <xdr:spPr>
        <a:xfrm flipV="1">
          <a:off x="4177665" y="165876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EA535FBF-8315-4929-80A1-8BE0952432DC}"/>
            </a:ext>
          </a:extLst>
        </xdr:cNvPr>
        <xdr:cNvSpPr txBox="1"/>
      </xdr:nvSpPr>
      <xdr:spPr>
        <a:xfrm>
          <a:off x="4216400" y="1814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F00BC468-D81E-4CA2-AB11-EF2294A33890}"/>
            </a:ext>
          </a:extLst>
        </xdr:cNvPr>
        <xdr:cNvCxnSpPr/>
      </xdr:nvCxnSpPr>
      <xdr:spPr>
        <a:xfrm>
          <a:off x="4108450" y="18145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61A0822B-B97A-47B5-9616-0B4D01A781A7}"/>
            </a:ext>
          </a:extLst>
        </xdr:cNvPr>
        <xdr:cNvSpPr txBox="1"/>
      </xdr:nvSpPr>
      <xdr:spPr>
        <a:xfrm>
          <a:off x="4216400" y="163628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8EF2CC00-BE9F-4966-B4BB-D812A1D29418}"/>
            </a:ext>
          </a:extLst>
        </xdr:cNvPr>
        <xdr:cNvCxnSpPr/>
      </xdr:nvCxnSpPr>
      <xdr:spPr>
        <a:xfrm>
          <a:off x="4108450" y="16587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2708BA2-E28C-400E-8BD3-EB14646F3EE9}"/>
            </a:ext>
          </a:extLst>
        </xdr:cNvPr>
        <xdr:cNvSpPr txBox="1"/>
      </xdr:nvSpPr>
      <xdr:spPr>
        <a:xfrm>
          <a:off x="4216400" y="17395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B4E01487-D0B6-44D9-B5CF-0A4DD9D0D0E2}"/>
            </a:ext>
          </a:extLst>
        </xdr:cNvPr>
        <xdr:cNvSpPr/>
      </xdr:nvSpPr>
      <xdr:spPr>
        <a:xfrm>
          <a:off x="4127500" y="174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0F88ADD5-3B26-4693-830E-47F3A92F6E40}"/>
            </a:ext>
          </a:extLst>
        </xdr:cNvPr>
        <xdr:cNvSpPr/>
      </xdr:nvSpPr>
      <xdr:spPr>
        <a:xfrm>
          <a:off x="3384550" y="17394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48CCC1E6-C1E1-482B-A40E-E812855B6B2B}"/>
            </a:ext>
          </a:extLst>
        </xdr:cNvPr>
        <xdr:cNvSpPr/>
      </xdr:nvSpPr>
      <xdr:spPr>
        <a:xfrm>
          <a:off x="2571750" y="1740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F54D31C1-CD18-42A6-AE3B-0F89777AA576}"/>
            </a:ext>
          </a:extLst>
        </xdr:cNvPr>
        <xdr:cNvSpPr/>
      </xdr:nvSpPr>
      <xdr:spPr>
        <a:xfrm>
          <a:off x="1778000" y="1755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14" name="フローチャート: 判断 413">
          <a:extLst>
            <a:ext uri="{FF2B5EF4-FFF2-40B4-BE49-F238E27FC236}">
              <a16:creationId xmlns:a16="http://schemas.microsoft.com/office/drawing/2014/main" id="{2A051CE7-A651-4780-97CF-181716DDEA2B}"/>
            </a:ext>
          </a:extLst>
        </xdr:cNvPr>
        <xdr:cNvSpPr/>
      </xdr:nvSpPr>
      <xdr:spPr>
        <a:xfrm>
          <a:off x="984250" y="174806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0F835D7-8502-450F-AD84-DA66D54F3539}"/>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959C819-F9DA-4355-836A-7684AB9D47D5}"/>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012F7D0-9C5A-410A-9F0C-98C0D9FC56A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368969C-3B57-45FE-B432-E50E0CA91A4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22DB692-06B0-4F24-80A9-027299AAF22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136434</xdr:rowOff>
    </xdr:from>
    <xdr:to>
      <xdr:col>24</xdr:col>
      <xdr:colOff>114300</xdr:colOff>
      <xdr:row>101</xdr:row>
      <xdr:rowOff>66584</xdr:rowOff>
    </xdr:to>
    <xdr:sp macro="" textlink="">
      <xdr:nvSpPr>
        <xdr:cNvPr id="420" name="楕円 419">
          <a:extLst>
            <a:ext uri="{FF2B5EF4-FFF2-40B4-BE49-F238E27FC236}">
              <a16:creationId xmlns:a16="http://schemas.microsoft.com/office/drawing/2014/main" id="{E54D3C43-0A6D-4E57-9845-3BC50CD69720}"/>
            </a:ext>
          </a:extLst>
        </xdr:cNvPr>
        <xdr:cNvSpPr/>
      </xdr:nvSpPr>
      <xdr:spPr>
        <a:xfrm>
          <a:off x="4127500" y="167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159311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F26C40B0-04F4-4EB1-8599-D86340F02DB4}"/>
            </a:ext>
          </a:extLst>
        </xdr:cNvPr>
        <xdr:cNvSpPr txBox="1"/>
      </xdr:nvSpPr>
      <xdr:spPr>
        <a:xfrm>
          <a:off x="4216400" y="1656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108676</xdr:rowOff>
    </xdr:from>
    <xdr:to>
      <xdr:col>20</xdr:col>
      <xdr:colOff>38100</xdr:colOff>
      <xdr:row>101</xdr:row>
      <xdr:rowOff>38826</xdr:rowOff>
    </xdr:to>
    <xdr:sp macro="" textlink="">
      <xdr:nvSpPr>
        <xdr:cNvPr id="422" name="楕円 421">
          <a:extLst>
            <a:ext uri="{FF2B5EF4-FFF2-40B4-BE49-F238E27FC236}">
              <a16:creationId xmlns:a16="http://schemas.microsoft.com/office/drawing/2014/main" id="{B13FB102-442F-4C7B-B5E4-3A3C4F1BF82C}"/>
            </a:ext>
          </a:extLst>
        </xdr:cNvPr>
        <xdr:cNvSpPr/>
      </xdr:nvSpPr>
      <xdr:spPr>
        <a:xfrm>
          <a:off x="3384550" y="16682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159476</xdr:rowOff>
    </xdr:from>
    <xdr:to>
      <xdr:col>24</xdr:col>
      <xdr:colOff>63500</xdr:colOff>
      <xdr:row>101</xdr:row>
      <xdr:rowOff>15784</xdr:rowOff>
    </xdr:to>
    <xdr:cxnSp macro="">
      <xdr:nvCxnSpPr>
        <xdr:cNvPr id="423" name="直線コネクタ 422">
          <a:extLst>
            <a:ext uri="{FF2B5EF4-FFF2-40B4-BE49-F238E27FC236}">
              <a16:creationId xmlns:a16="http://schemas.microsoft.com/office/drawing/2014/main" id="{C7D37279-1585-4ABC-94B5-7B484922A0C2}"/>
            </a:ext>
          </a:extLst>
        </xdr:cNvPr>
        <xdr:cNvCxnSpPr/>
      </xdr:nvCxnSpPr>
      <xdr:spPr>
        <a:xfrm>
          <a:off x="3429000" y="16732976"/>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90714</xdr:rowOff>
    </xdr:from>
    <xdr:to>
      <xdr:col>15</xdr:col>
      <xdr:colOff>101600</xdr:colOff>
      <xdr:row>101</xdr:row>
      <xdr:rowOff>20864</xdr:rowOff>
    </xdr:to>
    <xdr:sp macro="" textlink="">
      <xdr:nvSpPr>
        <xdr:cNvPr id="424" name="楕円 423">
          <a:extLst>
            <a:ext uri="{FF2B5EF4-FFF2-40B4-BE49-F238E27FC236}">
              <a16:creationId xmlns:a16="http://schemas.microsoft.com/office/drawing/2014/main" id="{803BE3B7-294F-4158-BA2F-9337EA014BF8}"/>
            </a:ext>
          </a:extLst>
        </xdr:cNvPr>
        <xdr:cNvSpPr/>
      </xdr:nvSpPr>
      <xdr:spPr>
        <a:xfrm>
          <a:off x="2571750" y="166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141514</xdr:rowOff>
    </xdr:from>
    <xdr:to>
      <xdr:col>19</xdr:col>
      <xdr:colOff>177800</xdr:colOff>
      <xdr:row>100</xdr:row>
      <xdr:rowOff>159476</xdr:rowOff>
    </xdr:to>
    <xdr:cxnSp macro="">
      <xdr:nvCxnSpPr>
        <xdr:cNvPr id="425" name="直線コネクタ 424">
          <a:extLst>
            <a:ext uri="{FF2B5EF4-FFF2-40B4-BE49-F238E27FC236}">
              <a16:creationId xmlns:a16="http://schemas.microsoft.com/office/drawing/2014/main" id="{404921B9-27CF-4B0E-9E99-AE45F537DE09}"/>
            </a:ext>
          </a:extLst>
        </xdr:cNvPr>
        <xdr:cNvCxnSpPr/>
      </xdr:nvCxnSpPr>
      <xdr:spPr>
        <a:xfrm>
          <a:off x="2622550" y="16715014"/>
          <a:ext cx="8064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49893</xdr:rowOff>
    </xdr:from>
    <xdr:to>
      <xdr:col>10</xdr:col>
      <xdr:colOff>165100</xdr:colOff>
      <xdr:row>100</xdr:row>
      <xdr:rowOff>151493</xdr:rowOff>
    </xdr:to>
    <xdr:sp macro="" textlink="">
      <xdr:nvSpPr>
        <xdr:cNvPr id="426" name="楕円 425">
          <a:extLst>
            <a:ext uri="{FF2B5EF4-FFF2-40B4-BE49-F238E27FC236}">
              <a16:creationId xmlns:a16="http://schemas.microsoft.com/office/drawing/2014/main" id="{093BAA11-1D34-41BE-A48E-639B49B9062B}"/>
            </a:ext>
          </a:extLst>
        </xdr:cNvPr>
        <xdr:cNvSpPr/>
      </xdr:nvSpPr>
      <xdr:spPr>
        <a:xfrm>
          <a:off x="1778000" y="166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100693</xdr:rowOff>
    </xdr:from>
    <xdr:to>
      <xdr:col>15</xdr:col>
      <xdr:colOff>50800</xdr:colOff>
      <xdr:row>100</xdr:row>
      <xdr:rowOff>141514</xdr:rowOff>
    </xdr:to>
    <xdr:cxnSp macro="">
      <xdr:nvCxnSpPr>
        <xdr:cNvPr id="427" name="直線コネクタ 426">
          <a:extLst>
            <a:ext uri="{FF2B5EF4-FFF2-40B4-BE49-F238E27FC236}">
              <a16:creationId xmlns:a16="http://schemas.microsoft.com/office/drawing/2014/main" id="{130E8CB4-C42F-40AC-9860-03E6D09D82E6}"/>
            </a:ext>
          </a:extLst>
        </xdr:cNvPr>
        <xdr:cNvCxnSpPr/>
      </xdr:nvCxnSpPr>
      <xdr:spPr>
        <a:xfrm>
          <a:off x="1828800" y="16674193"/>
          <a:ext cx="7937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2539</xdr:rowOff>
    </xdr:from>
    <xdr:to>
      <xdr:col>6</xdr:col>
      <xdr:colOff>38100</xdr:colOff>
      <xdr:row>100</xdr:row>
      <xdr:rowOff>104139</xdr:rowOff>
    </xdr:to>
    <xdr:sp macro="" textlink="">
      <xdr:nvSpPr>
        <xdr:cNvPr id="428" name="楕円 427">
          <a:extLst>
            <a:ext uri="{FF2B5EF4-FFF2-40B4-BE49-F238E27FC236}">
              <a16:creationId xmlns:a16="http://schemas.microsoft.com/office/drawing/2014/main" id="{3EAB137D-7A5E-40CD-BFAC-86865A3D1949}"/>
            </a:ext>
          </a:extLst>
        </xdr:cNvPr>
        <xdr:cNvSpPr/>
      </xdr:nvSpPr>
      <xdr:spPr>
        <a:xfrm>
          <a:off x="984250" y="16576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53339</xdr:rowOff>
    </xdr:from>
    <xdr:to>
      <xdr:col>10</xdr:col>
      <xdr:colOff>114300</xdr:colOff>
      <xdr:row>100</xdr:row>
      <xdr:rowOff>100693</xdr:rowOff>
    </xdr:to>
    <xdr:cxnSp macro="">
      <xdr:nvCxnSpPr>
        <xdr:cNvPr id="429" name="直線コネクタ 428">
          <a:extLst>
            <a:ext uri="{FF2B5EF4-FFF2-40B4-BE49-F238E27FC236}">
              <a16:creationId xmlns:a16="http://schemas.microsoft.com/office/drawing/2014/main" id="{8226A1F2-EA9A-4EB6-A1A3-85A9C73EB730}"/>
            </a:ext>
          </a:extLst>
        </xdr:cNvPr>
        <xdr:cNvCxnSpPr/>
      </xdr:nvCxnSpPr>
      <xdr:spPr>
        <a:xfrm>
          <a:off x="1028700" y="16626839"/>
          <a:ext cx="8001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8D27357C-C5AD-4634-9FD5-4D30D5B31808}"/>
            </a:ext>
          </a:extLst>
        </xdr:cNvPr>
        <xdr:cNvSpPr txBox="1"/>
      </xdr:nvSpPr>
      <xdr:spPr>
        <a:xfrm>
          <a:off x="3239144"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A4F1B69D-E8EA-4D30-889B-608BA41FBD21}"/>
            </a:ext>
          </a:extLst>
        </xdr:cNvPr>
        <xdr:cNvSpPr txBox="1"/>
      </xdr:nvSpPr>
      <xdr:spPr>
        <a:xfrm>
          <a:off x="2439044" y="1749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A8B728C1-C10B-4F40-8CEA-5B818E321EB3}"/>
            </a:ext>
          </a:extLst>
        </xdr:cNvPr>
        <xdr:cNvSpPr txBox="1"/>
      </xdr:nvSpPr>
      <xdr:spPr>
        <a:xfrm>
          <a:off x="164529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33" name="n_4aveValue【港湾・漁港】&#10;有形固定資産減価償却率">
          <a:extLst>
            <a:ext uri="{FF2B5EF4-FFF2-40B4-BE49-F238E27FC236}">
              <a16:creationId xmlns:a16="http://schemas.microsoft.com/office/drawing/2014/main" id="{FA50CF1A-A6E9-4C1E-95CE-520A6D3118F4}"/>
            </a:ext>
          </a:extLst>
        </xdr:cNvPr>
        <xdr:cNvSpPr txBox="1"/>
      </xdr:nvSpPr>
      <xdr:spPr>
        <a:xfrm>
          <a:off x="8515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55353</xdr:rowOff>
    </xdr:from>
    <xdr:ext cx="405111" cy="259045"/>
    <xdr:sp macro="" textlink="">
      <xdr:nvSpPr>
        <xdr:cNvPr id="434" name="n_1mainValue【港湾・漁港】&#10;有形固定資産減価償却率">
          <a:extLst>
            <a:ext uri="{FF2B5EF4-FFF2-40B4-BE49-F238E27FC236}">
              <a16:creationId xmlns:a16="http://schemas.microsoft.com/office/drawing/2014/main" id="{AEDA7AF0-6DE4-4109-905C-594D427F863C}"/>
            </a:ext>
          </a:extLst>
        </xdr:cNvPr>
        <xdr:cNvSpPr txBox="1"/>
      </xdr:nvSpPr>
      <xdr:spPr>
        <a:xfrm>
          <a:off x="3239144" y="1645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37391</xdr:rowOff>
    </xdr:from>
    <xdr:ext cx="405111" cy="259045"/>
    <xdr:sp macro="" textlink="">
      <xdr:nvSpPr>
        <xdr:cNvPr id="435" name="n_2mainValue【港湾・漁港】&#10;有形固定資産減価償却率">
          <a:extLst>
            <a:ext uri="{FF2B5EF4-FFF2-40B4-BE49-F238E27FC236}">
              <a16:creationId xmlns:a16="http://schemas.microsoft.com/office/drawing/2014/main" id="{D2599B13-C619-47F6-B1C7-C6F40C778131}"/>
            </a:ext>
          </a:extLst>
        </xdr:cNvPr>
        <xdr:cNvSpPr txBox="1"/>
      </xdr:nvSpPr>
      <xdr:spPr>
        <a:xfrm>
          <a:off x="2439044" y="1643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168020</xdr:rowOff>
    </xdr:from>
    <xdr:ext cx="340478" cy="259045"/>
    <xdr:sp macro="" textlink="">
      <xdr:nvSpPr>
        <xdr:cNvPr id="436" name="n_3mainValue【港湾・漁港】&#10;有形固定資産減価償却率">
          <a:extLst>
            <a:ext uri="{FF2B5EF4-FFF2-40B4-BE49-F238E27FC236}">
              <a16:creationId xmlns:a16="http://schemas.microsoft.com/office/drawing/2014/main" id="{579E8DB4-12F2-478A-91FE-3BD39F37D0E4}"/>
            </a:ext>
          </a:extLst>
        </xdr:cNvPr>
        <xdr:cNvSpPr txBox="1"/>
      </xdr:nvSpPr>
      <xdr:spPr>
        <a:xfrm>
          <a:off x="1677611" y="16398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120666</xdr:rowOff>
    </xdr:from>
    <xdr:ext cx="340478" cy="259045"/>
    <xdr:sp macro="" textlink="">
      <xdr:nvSpPr>
        <xdr:cNvPr id="437" name="n_4mainValue【港湾・漁港】&#10;有形固定資産減価償却率">
          <a:extLst>
            <a:ext uri="{FF2B5EF4-FFF2-40B4-BE49-F238E27FC236}">
              <a16:creationId xmlns:a16="http://schemas.microsoft.com/office/drawing/2014/main" id="{8D9D9050-C93B-4B74-86BC-056FD2893F1B}"/>
            </a:ext>
          </a:extLst>
        </xdr:cNvPr>
        <xdr:cNvSpPr txBox="1"/>
      </xdr:nvSpPr>
      <xdr:spPr>
        <a:xfrm>
          <a:off x="864811" y="16351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17EA33C-24BA-491B-AA1E-74193622E7C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2D10A59-54F2-4114-83F6-A5323268B76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16C4944-719E-40D9-B522-B5F2DF40DBB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2CB179E-9BF0-40E9-831A-4DFF40353CF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8E3BDA35-06DF-4B5A-BA00-7BFB3BB861F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CE96113-6B45-499B-AF17-46CCF9A5842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F1B3D31-CD22-4B3E-A191-DC97B79443F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7726EA8-E564-476F-A970-F23B5E2AFBC9}"/>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816C59F-8E0B-4900-9795-8E30B602528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9A22A25-EE49-4B94-8477-F6957354143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C2C94A8-3426-45EE-A181-047CB3CEF2C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2B7B3D16-7BED-4288-9998-4A6C844FBFE4}"/>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DB0A4A7-CE6E-4EDC-8A09-0A5C4C9A4166}"/>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F7A5F94A-71A7-48AF-A1E5-2C81A665F443}"/>
            </a:ext>
          </a:extLst>
        </xdr:cNvPr>
        <xdr:cNvSpPr txBox="1"/>
      </xdr:nvSpPr>
      <xdr:spPr>
        <a:xfrm>
          <a:off x="5327878" y="1757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0BF1138-A40E-4248-BA14-F984AA0BB17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843FAF48-8991-4D3B-BDB3-F1685AB81F6C}"/>
            </a:ext>
          </a:extLst>
        </xdr:cNvPr>
        <xdr:cNvSpPr txBox="1"/>
      </xdr:nvSpPr>
      <xdr:spPr>
        <a:xfrm>
          <a:off x="532787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DE1F06D-13E6-44D0-9AD1-BDB61CFA35BD}"/>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D64398B9-19AD-45A8-9310-2F39E0A049E4}"/>
            </a:ext>
          </a:extLst>
        </xdr:cNvPr>
        <xdr:cNvSpPr txBox="1"/>
      </xdr:nvSpPr>
      <xdr:spPr>
        <a:xfrm>
          <a:off x="532787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4A57EEC-56DE-4B87-BF21-B1AAA5EFF5EA}"/>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401A5718-C5C1-47C8-A88B-26003ABAF35C}"/>
            </a:ext>
          </a:extLst>
        </xdr:cNvPr>
        <xdr:cNvSpPr txBox="1"/>
      </xdr:nvSpPr>
      <xdr:spPr>
        <a:xfrm>
          <a:off x="5327878" y="1643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AA4D64F-3939-44CD-BE91-EC5CAD9C6A7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9DB61AC5-C746-4110-81D6-1DC59B4D2D7F}"/>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97CD40E0-3221-4FA9-B47A-F11C159BC61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B6CA692D-52E5-4AA1-9155-FBA9579D784B}"/>
            </a:ext>
          </a:extLst>
        </xdr:cNvPr>
        <xdr:cNvCxnSpPr/>
      </xdr:nvCxnSpPr>
      <xdr:spPr>
        <a:xfrm flipV="1">
          <a:off x="9429115" y="167213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620BAC19-637C-4269-AA5F-D5E85BD12F54}"/>
            </a:ext>
          </a:extLst>
        </xdr:cNvPr>
        <xdr:cNvSpPr txBox="1"/>
      </xdr:nvSpPr>
      <xdr:spPr>
        <a:xfrm>
          <a:off x="9467850" y="180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E43F55B-114E-4A6B-B40C-CC64BB9BFE76}"/>
            </a:ext>
          </a:extLst>
        </xdr:cNvPr>
        <xdr:cNvCxnSpPr/>
      </xdr:nvCxnSpPr>
      <xdr:spPr>
        <a:xfrm>
          <a:off x="9359900" y="18096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AB9892A1-D271-40AB-94AA-838598ECA8CF}"/>
            </a:ext>
          </a:extLst>
        </xdr:cNvPr>
        <xdr:cNvSpPr txBox="1"/>
      </xdr:nvSpPr>
      <xdr:spPr>
        <a:xfrm>
          <a:off x="9467850" y="164965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A0D7EB39-34FB-4C55-8DD5-DFDEB92117B1}"/>
            </a:ext>
          </a:extLst>
        </xdr:cNvPr>
        <xdr:cNvCxnSpPr/>
      </xdr:nvCxnSpPr>
      <xdr:spPr>
        <a:xfrm>
          <a:off x="9359900" y="16721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2EFCE0D9-39E0-4FB5-9804-81DFE761BF14}"/>
            </a:ext>
          </a:extLst>
        </xdr:cNvPr>
        <xdr:cNvSpPr txBox="1"/>
      </xdr:nvSpPr>
      <xdr:spPr>
        <a:xfrm>
          <a:off x="9467850" y="176071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C61490E2-F9C2-46A7-AB43-12667CD50035}"/>
            </a:ext>
          </a:extLst>
        </xdr:cNvPr>
        <xdr:cNvSpPr/>
      </xdr:nvSpPr>
      <xdr:spPr>
        <a:xfrm>
          <a:off x="9398000" y="17755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6F0F96F4-D278-4252-9F46-8FFE299CE4B6}"/>
            </a:ext>
          </a:extLst>
        </xdr:cNvPr>
        <xdr:cNvSpPr/>
      </xdr:nvSpPr>
      <xdr:spPr>
        <a:xfrm>
          <a:off x="8636000" y="1775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7EE1B29F-B872-4885-8F48-E5598C490222}"/>
            </a:ext>
          </a:extLst>
        </xdr:cNvPr>
        <xdr:cNvSpPr/>
      </xdr:nvSpPr>
      <xdr:spPr>
        <a:xfrm>
          <a:off x="7842250" y="177826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3272E8C0-DCEC-4344-AD75-66C3A395A08D}"/>
            </a:ext>
          </a:extLst>
        </xdr:cNvPr>
        <xdr:cNvSpPr/>
      </xdr:nvSpPr>
      <xdr:spPr>
        <a:xfrm>
          <a:off x="7029450" y="1765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74506</xdr:rowOff>
    </xdr:from>
    <xdr:to>
      <xdr:col>36</xdr:col>
      <xdr:colOff>165100</xdr:colOff>
      <xdr:row>107</xdr:row>
      <xdr:rowOff>4656</xdr:rowOff>
    </xdr:to>
    <xdr:sp macro="" textlink="">
      <xdr:nvSpPr>
        <xdr:cNvPr id="471" name="フローチャート: 判断 470">
          <a:extLst>
            <a:ext uri="{FF2B5EF4-FFF2-40B4-BE49-F238E27FC236}">
              <a16:creationId xmlns:a16="http://schemas.microsoft.com/office/drawing/2014/main" id="{56315A29-AA27-436E-B501-7855371439C5}"/>
            </a:ext>
          </a:extLst>
        </xdr:cNvPr>
        <xdr:cNvSpPr/>
      </xdr:nvSpPr>
      <xdr:spPr>
        <a:xfrm>
          <a:off x="6235700" y="176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C3D1B29-3FC7-4CA8-9B30-31DE0225530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574575D-8708-4B9D-9B38-81C57A1440E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31DD622-7C5D-412E-8AE8-A5B620C9E299}"/>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BFC3815-5F8E-4B44-9ABF-126D3E36BE06}"/>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355B9E1-001E-4849-AA74-FC246A22D60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137951</xdr:rowOff>
    </xdr:from>
    <xdr:to>
      <xdr:col>55</xdr:col>
      <xdr:colOff>50800</xdr:colOff>
      <xdr:row>108</xdr:row>
      <xdr:rowOff>68101</xdr:rowOff>
    </xdr:to>
    <xdr:sp macro="" textlink="">
      <xdr:nvSpPr>
        <xdr:cNvPr id="477" name="楕円 476">
          <a:extLst>
            <a:ext uri="{FF2B5EF4-FFF2-40B4-BE49-F238E27FC236}">
              <a16:creationId xmlns:a16="http://schemas.microsoft.com/office/drawing/2014/main" id="{DDED0B1E-4DFD-4583-8738-7C9C247AC57E}"/>
            </a:ext>
          </a:extLst>
        </xdr:cNvPr>
        <xdr:cNvSpPr/>
      </xdr:nvSpPr>
      <xdr:spPr>
        <a:xfrm>
          <a:off x="9398000" y="179116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116378</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4971402E-D8A3-4970-BBC5-9CC4EA55B893}"/>
            </a:ext>
          </a:extLst>
        </xdr:cNvPr>
        <xdr:cNvSpPr txBox="1"/>
      </xdr:nvSpPr>
      <xdr:spPr>
        <a:xfrm>
          <a:off x="9467850" y="1789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156704</xdr:rowOff>
    </xdr:from>
    <xdr:to>
      <xdr:col>50</xdr:col>
      <xdr:colOff>165100</xdr:colOff>
      <xdr:row>108</xdr:row>
      <xdr:rowOff>86854</xdr:rowOff>
    </xdr:to>
    <xdr:sp macro="" textlink="">
      <xdr:nvSpPr>
        <xdr:cNvPr id="479" name="楕円 478">
          <a:extLst>
            <a:ext uri="{FF2B5EF4-FFF2-40B4-BE49-F238E27FC236}">
              <a16:creationId xmlns:a16="http://schemas.microsoft.com/office/drawing/2014/main" id="{462681DB-3FC2-43AA-919A-C86E4667385F}"/>
            </a:ext>
          </a:extLst>
        </xdr:cNvPr>
        <xdr:cNvSpPr/>
      </xdr:nvSpPr>
      <xdr:spPr>
        <a:xfrm>
          <a:off x="8636000" y="179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17301</xdr:rowOff>
    </xdr:from>
    <xdr:to>
      <xdr:col>55</xdr:col>
      <xdr:colOff>0</xdr:colOff>
      <xdr:row>108</xdr:row>
      <xdr:rowOff>36054</xdr:rowOff>
    </xdr:to>
    <xdr:cxnSp macro="">
      <xdr:nvCxnSpPr>
        <xdr:cNvPr id="480" name="直線コネクタ 479">
          <a:extLst>
            <a:ext uri="{FF2B5EF4-FFF2-40B4-BE49-F238E27FC236}">
              <a16:creationId xmlns:a16="http://schemas.microsoft.com/office/drawing/2014/main" id="{A9115F93-A315-4B29-AF22-BA81F7A7D267}"/>
            </a:ext>
          </a:extLst>
        </xdr:cNvPr>
        <xdr:cNvCxnSpPr/>
      </xdr:nvCxnSpPr>
      <xdr:spPr>
        <a:xfrm flipV="1">
          <a:off x="8686800" y="17962401"/>
          <a:ext cx="742950" cy="1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10460</xdr:rowOff>
    </xdr:from>
    <xdr:to>
      <xdr:col>46</xdr:col>
      <xdr:colOff>38100</xdr:colOff>
      <xdr:row>108</xdr:row>
      <xdr:rowOff>112060</xdr:rowOff>
    </xdr:to>
    <xdr:sp macro="" textlink="">
      <xdr:nvSpPr>
        <xdr:cNvPr id="481" name="楕円 480">
          <a:extLst>
            <a:ext uri="{FF2B5EF4-FFF2-40B4-BE49-F238E27FC236}">
              <a16:creationId xmlns:a16="http://schemas.microsoft.com/office/drawing/2014/main" id="{B1F03071-883E-412A-A68A-AEEF7CECC5A4}"/>
            </a:ext>
          </a:extLst>
        </xdr:cNvPr>
        <xdr:cNvSpPr/>
      </xdr:nvSpPr>
      <xdr:spPr>
        <a:xfrm>
          <a:off x="7842250" y="17955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36054</xdr:rowOff>
    </xdr:from>
    <xdr:to>
      <xdr:col>50</xdr:col>
      <xdr:colOff>114300</xdr:colOff>
      <xdr:row>108</xdr:row>
      <xdr:rowOff>61260</xdr:rowOff>
    </xdr:to>
    <xdr:cxnSp macro="">
      <xdr:nvCxnSpPr>
        <xdr:cNvPr id="482" name="直線コネクタ 481">
          <a:extLst>
            <a:ext uri="{FF2B5EF4-FFF2-40B4-BE49-F238E27FC236}">
              <a16:creationId xmlns:a16="http://schemas.microsoft.com/office/drawing/2014/main" id="{4FD13314-0FCA-41FB-9F47-BE2C2EB4E7FF}"/>
            </a:ext>
          </a:extLst>
        </xdr:cNvPr>
        <xdr:cNvCxnSpPr/>
      </xdr:nvCxnSpPr>
      <xdr:spPr>
        <a:xfrm flipV="1">
          <a:off x="7886700" y="17981154"/>
          <a:ext cx="8001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25553</xdr:rowOff>
    </xdr:from>
    <xdr:to>
      <xdr:col>41</xdr:col>
      <xdr:colOff>101600</xdr:colOff>
      <xdr:row>108</xdr:row>
      <xdr:rowOff>127153</xdr:rowOff>
    </xdr:to>
    <xdr:sp macro="" textlink="">
      <xdr:nvSpPr>
        <xdr:cNvPr id="483" name="楕円 482">
          <a:extLst>
            <a:ext uri="{FF2B5EF4-FFF2-40B4-BE49-F238E27FC236}">
              <a16:creationId xmlns:a16="http://schemas.microsoft.com/office/drawing/2014/main" id="{E135F9C4-27A3-4E4A-83F3-6CB00B0F62B9}"/>
            </a:ext>
          </a:extLst>
        </xdr:cNvPr>
        <xdr:cNvSpPr/>
      </xdr:nvSpPr>
      <xdr:spPr>
        <a:xfrm>
          <a:off x="7029450" y="179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61260</xdr:rowOff>
    </xdr:from>
    <xdr:to>
      <xdr:col>45</xdr:col>
      <xdr:colOff>177800</xdr:colOff>
      <xdr:row>108</xdr:row>
      <xdr:rowOff>76353</xdr:rowOff>
    </xdr:to>
    <xdr:cxnSp macro="">
      <xdr:nvCxnSpPr>
        <xdr:cNvPr id="484" name="直線コネクタ 483">
          <a:extLst>
            <a:ext uri="{FF2B5EF4-FFF2-40B4-BE49-F238E27FC236}">
              <a16:creationId xmlns:a16="http://schemas.microsoft.com/office/drawing/2014/main" id="{D53D0494-8DB7-4524-BE4F-FEDCE0B85CE1}"/>
            </a:ext>
          </a:extLst>
        </xdr:cNvPr>
        <xdr:cNvCxnSpPr/>
      </xdr:nvCxnSpPr>
      <xdr:spPr>
        <a:xfrm flipV="1">
          <a:off x="7080250" y="18006360"/>
          <a:ext cx="806450" cy="1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40402</xdr:rowOff>
    </xdr:from>
    <xdr:to>
      <xdr:col>36</xdr:col>
      <xdr:colOff>165100</xdr:colOff>
      <xdr:row>108</xdr:row>
      <xdr:rowOff>142002</xdr:rowOff>
    </xdr:to>
    <xdr:sp macro="" textlink="">
      <xdr:nvSpPr>
        <xdr:cNvPr id="485" name="楕円 484">
          <a:extLst>
            <a:ext uri="{FF2B5EF4-FFF2-40B4-BE49-F238E27FC236}">
              <a16:creationId xmlns:a16="http://schemas.microsoft.com/office/drawing/2014/main" id="{EE557475-94C0-4352-AC28-E779E38B51E3}"/>
            </a:ext>
          </a:extLst>
        </xdr:cNvPr>
        <xdr:cNvSpPr/>
      </xdr:nvSpPr>
      <xdr:spPr>
        <a:xfrm>
          <a:off x="6235700" y="17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76353</xdr:rowOff>
    </xdr:from>
    <xdr:to>
      <xdr:col>41</xdr:col>
      <xdr:colOff>50800</xdr:colOff>
      <xdr:row>108</xdr:row>
      <xdr:rowOff>91202</xdr:rowOff>
    </xdr:to>
    <xdr:cxnSp macro="">
      <xdr:nvCxnSpPr>
        <xdr:cNvPr id="486" name="直線コネクタ 485">
          <a:extLst>
            <a:ext uri="{FF2B5EF4-FFF2-40B4-BE49-F238E27FC236}">
              <a16:creationId xmlns:a16="http://schemas.microsoft.com/office/drawing/2014/main" id="{B6F9C352-BE38-48B6-8050-5DB46CF16340}"/>
            </a:ext>
          </a:extLst>
        </xdr:cNvPr>
        <xdr:cNvCxnSpPr/>
      </xdr:nvCxnSpPr>
      <xdr:spPr>
        <a:xfrm flipV="1">
          <a:off x="6286500" y="18021453"/>
          <a:ext cx="79375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C70DA3DA-FAC9-4CFD-9084-A14B87E81778}"/>
            </a:ext>
          </a:extLst>
        </xdr:cNvPr>
        <xdr:cNvSpPr txBox="1"/>
      </xdr:nvSpPr>
      <xdr:spPr>
        <a:xfrm>
          <a:off x="8399995" y="175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529C7777-06E0-4833-8F56-E6639CE3B4A9}"/>
            </a:ext>
          </a:extLst>
        </xdr:cNvPr>
        <xdr:cNvSpPr txBox="1"/>
      </xdr:nvSpPr>
      <xdr:spPr>
        <a:xfrm>
          <a:off x="7612595" y="1755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C6CC8D95-A676-4A1D-8EF6-ECBDF9308DEB}"/>
            </a:ext>
          </a:extLst>
        </xdr:cNvPr>
        <xdr:cNvSpPr txBox="1"/>
      </xdr:nvSpPr>
      <xdr:spPr>
        <a:xfrm>
          <a:off x="6773255" y="17432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21183</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2E299DA4-3B76-4AB1-A450-2E1126868C96}"/>
            </a:ext>
          </a:extLst>
        </xdr:cNvPr>
        <xdr:cNvSpPr txBox="1"/>
      </xdr:nvSpPr>
      <xdr:spPr>
        <a:xfrm>
          <a:off x="6006045" y="174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77981</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63364946-D3D2-4E82-AE1B-FC36E40BDA26}"/>
            </a:ext>
          </a:extLst>
        </xdr:cNvPr>
        <xdr:cNvSpPr txBox="1"/>
      </xdr:nvSpPr>
      <xdr:spPr>
        <a:xfrm>
          <a:off x="8399995" y="1802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103187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42C22E72-F72F-45AC-B79F-0EC947C89419}"/>
            </a:ext>
          </a:extLst>
        </xdr:cNvPr>
        <xdr:cNvSpPr txBox="1"/>
      </xdr:nvSpPr>
      <xdr:spPr>
        <a:xfrm>
          <a:off x="7612595" y="1804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118280</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C91798A3-87E0-4B53-8C8F-79D270D0B669}"/>
            </a:ext>
          </a:extLst>
        </xdr:cNvPr>
        <xdr:cNvSpPr txBox="1"/>
      </xdr:nvSpPr>
      <xdr:spPr>
        <a:xfrm>
          <a:off x="6818845" y="180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133129</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844B06C7-795D-47A0-981A-E19F59448B59}"/>
            </a:ext>
          </a:extLst>
        </xdr:cNvPr>
        <xdr:cNvSpPr txBox="1"/>
      </xdr:nvSpPr>
      <xdr:spPr>
        <a:xfrm>
          <a:off x="6006045" y="1807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C223E20-8C45-4413-9313-501F0AD063F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2F5CDBD-3D0C-4769-B2A4-DFBE8419585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8E4BEEF-A524-4319-8230-A4E1C41C9B4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449B994-1B0F-4EC5-AC6A-4A82DB73E33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8A5DFDD-BD2D-442E-9EDA-87D4EB23C65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2BF12356-2A29-4991-8EBB-16E7AD15940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F1BEA87-A41D-4667-B8A2-DD9AD005512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A7F7011-05BA-4895-8366-6F56A49423F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93E3583-D193-4CAF-BB9C-C15E4FA2AAB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C8DFB45-8658-4DE0-81D4-7A5CDA84B52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35A05DF-A86E-4F5C-BED3-630ACB04E934}"/>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6DA4737-C572-4793-B9EC-077AE33EC14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4D8590FE-B35F-42EA-8729-74672EA8B47F}"/>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E15B9C2-F7FF-4005-B842-AA90DCEC838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7ABC1BB7-070A-4F44-A2E0-C46FF95FC94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3C41EF9-E6AA-447E-922C-1B605D233C1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8FFDFE24-2550-4223-B2C2-2013576615F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C26CB78-8088-4CAD-8115-429DDA8ED34B}"/>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CD9A078A-99B4-42A4-9613-C841D4FC238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BA1EA5AF-883F-48C9-A2CB-CF73FB2E6D1E}"/>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F93245AF-4EF6-46B9-9BA5-2B2AF46DDC7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2DC395A-DC89-4AE5-8F7A-D171984A2DE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2CEA85A8-8E33-431C-AD83-86956E667DF6}"/>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5ED42CDB-B48F-4865-8B28-7F572C8220D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DB6CB97E-BED5-4230-99A3-87024A500E45}"/>
            </a:ext>
          </a:extLst>
        </xdr:cNvPr>
        <xdr:cNvCxnSpPr/>
      </xdr:nvCxnSpPr>
      <xdr:spPr>
        <a:xfrm flipV="1">
          <a:off x="14699614" y="544957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54731DC5-95E2-42D2-B22F-CC9D9D5951AC}"/>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E7721F42-8E6B-4EAD-A17A-23DECE69C80E}"/>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45E1FB40-A308-418C-9AB1-BB2035F68255}"/>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1B4F4DC8-0D24-4F62-851A-86544AAA967E}"/>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65E525EA-E8F9-4515-AAE0-56C864AA2899}"/>
            </a:ext>
          </a:extLst>
        </xdr:cNvPr>
        <xdr:cNvSpPr txBox="1"/>
      </xdr:nvSpPr>
      <xdr:spPr>
        <a:xfrm>
          <a:off x="14738350" y="5894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4C9405A5-2147-455B-8529-E018ADAB32DD}"/>
            </a:ext>
          </a:extLst>
        </xdr:cNvPr>
        <xdr:cNvSpPr/>
      </xdr:nvSpPr>
      <xdr:spPr>
        <a:xfrm>
          <a:off x="14649450" y="60363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EFA22F52-B9AC-4803-998E-48F98CCAC6A2}"/>
            </a:ext>
          </a:extLst>
        </xdr:cNvPr>
        <xdr:cNvSpPr/>
      </xdr:nvSpPr>
      <xdr:spPr>
        <a:xfrm>
          <a:off x="1388745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CB3413CB-96C8-4E3A-BD6F-85156288A98F}"/>
            </a:ext>
          </a:extLst>
        </xdr:cNvPr>
        <xdr:cNvSpPr/>
      </xdr:nvSpPr>
      <xdr:spPr>
        <a:xfrm>
          <a:off x="13093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83628829-CA58-4C02-ACD8-094619307ADB}"/>
            </a:ext>
          </a:extLst>
        </xdr:cNvPr>
        <xdr:cNvSpPr/>
      </xdr:nvSpPr>
      <xdr:spPr>
        <a:xfrm>
          <a:off x="12299950" y="5967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529" name="フローチャート: 判断 528">
          <a:extLst>
            <a:ext uri="{FF2B5EF4-FFF2-40B4-BE49-F238E27FC236}">
              <a16:creationId xmlns:a16="http://schemas.microsoft.com/office/drawing/2014/main" id="{40ACE72E-2AE8-4782-B1F3-8495E416F648}"/>
            </a:ext>
          </a:extLst>
        </xdr:cNvPr>
        <xdr:cNvSpPr/>
      </xdr:nvSpPr>
      <xdr:spPr>
        <a:xfrm>
          <a:off x="11487150" y="6101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729AFF9-8768-4E58-93CC-2BD632426FD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3F25789-CA32-49EF-B67E-5AF3FCE7F78A}"/>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09659D9-5692-4756-97B3-E5325EE0352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A81C5A9-6801-42BE-88B7-67765A825EB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B7A17F9-BFB8-4DDC-905A-7C64A67E74B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535" name="楕円 534">
          <a:extLst>
            <a:ext uri="{FF2B5EF4-FFF2-40B4-BE49-F238E27FC236}">
              <a16:creationId xmlns:a16="http://schemas.microsoft.com/office/drawing/2014/main" id="{D76B618A-B420-415E-AD9C-C8E97A9738A9}"/>
            </a:ext>
          </a:extLst>
        </xdr:cNvPr>
        <xdr:cNvSpPr/>
      </xdr:nvSpPr>
      <xdr:spPr>
        <a:xfrm>
          <a:off x="14649450" y="63188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17162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C94443B0-1417-4715-90E2-4B98F372A753}"/>
            </a:ext>
          </a:extLst>
        </xdr:cNvPr>
        <xdr:cNvSpPr txBox="1"/>
      </xdr:nvSpPr>
      <xdr:spPr>
        <a:xfrm>
          <a:off x="14738350" y="629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7" name="楕円 536">
          <a:extLst>
            <a:ext uri="{FF2B5EF4-FFF2-40B4-BE49-F238E27FC236}">
              <a16:creationId xmlns:a16="http://schemas.microsoft.com/office/drawing/2014/main" id="{2E48419A-89CE-46C5-82BC-11A6B3251BA9}"/>
            </a:ext>
          </a:extLst>
        </xdr:cNvPr>
        <xdr:cNvSpPr/>
      </xdr:nvSpPr>
      <xdr:spPr>
        <a:xfrm>
          <a:off x="1388745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89535</xdr:rowOff>
    </xdr:to>
    <xdr:cxnSp macro="">
      <xdr:nvCxnSpPr>
        <xdr:cNvPr id="538" name="直線コネクタ 537">
          <a:extLst>
            <a:ext uri="{FF2B5EF4-FFF2-40B4-BE49-F238E27FC236}">
              <a16:creationId xmlns:a16="http://schemas.microsoft.com/office/drawing/2014/main" id="{08C83389-9A6E-4A2D-A2EE-F024A0F74D5A}"/>
            </a:ext>
          </a:extLst>
        </xdr:cNvPr>
        <xdr:cNvCxnSpPr/>
      </xdr:nvCxnSpPr>
      <xdr:spPr>
        <a:xfrm>
          <a:off x="13938250" y="633349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539" name="楕円 538">
          <a:extLst>
            <a:ext uri="{FF2B5EF4-FFF2-40B4-BE49-F238E27FC236}">
              <a16:creationId xmlns:a16="http://schemas.microsoft.com/office/drawing/2014/main" id="{BBA29FEA-0D70-4D71-AB5B-202FF791337A}"/>
            </a:ext>
          </a:extLst>
        </xdr:cNvPr>
        <xdr:cNvSpPr/>
      </xdr:nvSpPr>
      <xdr:spPr>
        <a:xfrm>
          <a:off x="13093700" y="6252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53340</xdr:rowOff>
    </xdr:to>
    <xdr:cxnSp macro="">
      <xdr:nvCxnSpPr>
        <xdr:cNvPr id="540" name="直線コネクタ 539">
          <a:extLst>
            <a:ext uri="{FF2B5EF4-FFF2-40B4-BE49-F238E27FC236}">
              <a16:creationId xmlns:a16="http://schemas.microsoft.com/office/drawing/2014/main" id="{2EA5F8E6-98AC-4459-9C37-2F78B12D3E1D}"/>
            </a:ext>
          </a:extLst>
        </xdr:cNvPr>
        <xdr:cNvCxnSpPr/>
      </xdr:nvCxnSpPr>
      <xdr:spPr>
        <a:xfrm>
          <a:off x="13144500" y="629729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101600</xdr:rowOff>
    </xdr:from>
    <xdr:to>
      <xdr:col>72</xdr:col>
      <xdr:colOff>38100</xdr:colOff>
      <xdr:row>38</xdr:row>
      <xdr:rowOff>31750</xdr:rowOff>
    </xdr:to>
    <xdr:sp macro="" textlink="">
      <xdr:nvSpPr>
        <xdr:cNvPr id="541" name="楕円 540">
          <a:extLst>
            <a:ext uri="{FF2B5EF4-FFF2-40B4-BE49-F238E27FC236}">
              <a16:creationId xmlns:a16="http://schemas.microsoft.com/office/drawing/2014/main" id="{E5A00976-FCF6-48CE-AA74-12819600D206}"/>
            </a:ext>
          </a:extLst>
        </xdr:cNvPr>
        <xdr:cNvSpPr/>
      </xdr:nvSpPr>
      <xdr:spPr>
        <a:xfrm>
          <a:off x="12299950" y="6216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152400</xdr:rowOff>
    </xdr:from>
    <xdr:to>
      <xdr:col>76</xdr:col>
      <xdr:colOff>114300</xdr:colOff>
      <xdr:row>38</xdr:row>
      <xdr:rowOff>17145</xdr:rowOff>
    </xdr:to>
    <xdr:cxnSp macro="">
      <xdr:nvCxnSpPr>
        <xdr:cNvPr id="542" name="直線コネクタ 541">
          <a:extLst>
            <a:ext uri="{FF2B5EF4-FFF2-40B4-BE49-F238E27FC236}">
              <a16:creationId xmlns:a16="http://schemas.microsoft.com/office/drawing/2014/main" id="{29AC5241-7388-4F7C-A3B8-487F33C93465}"/>
            </a:ext>
          </a:extLst>
        </xdr:cNvPr>
        <xdr:cNvCxnSpPr/>
      </xdr:nvCxnSpPr>
      <xdr:spPr>
        <a:xfrm>
          <a:off x="12344400" y="626745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65405</xdr:rowOff>
    </xdr:from>
    <xdr:to>
      <xdr:col>67</xdr:col>
      <xdr:colOff>101600</xdr:colOff>
      <xdr:row>37</xdr:row>
      <xdr:rowOff>167005</xdr:rowOff>
    </xdr:to>
    <xdr:sp macro="" textlink="">
      <xdr:nvSpPr>
        <xdr:cNvPr id="543" name="楕円 542">
          <a:extLst>
            <a:ext uri="{FF2B5EF4-FFF2-40B4-BE49-F238E27FC236}">
              <a16:creationId xmlns:a16="http://schemas.microsoft.com/office/drawing/2014/main" id="{7E5F1800-E2F4-429D-80A2-BD7B99F549DF}"/>
            </a:ext>
          </a:extLst>
        </xdr:cNvPr>
        <xdr:cNvSpPr/>
      </xdr:nvSpPr>
      <xdr:spPr>
        <a:xfrm>
          <a:off x="1148715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116205</xdr:rowOff>
    </xdr:from>
    <xdr:to>
      <xdr:col>71</xdr:col>
      <xdr:colOff>177800</xdr:colOff>
      <xdr:row>37</xdr:row>
      <xdr:rowOff>152400</xdr:rowOff>
    </xdr:to>
    <xdr:cxnSp macro="">
      <xdr:nvCxnSpPr>
        <xdr:cNvPr id="544" name="直線コネクタ 543">
          <a:extLst>
            <a:ext uri="{FF2B5EF4-FFF2-40B4-BE49-F238E27FC236}">
              <a16:creationId xmlns:a16="http://schemas.microsoft.com/office/drawing/2014/main" id="{10827E19-293B-474E-BDD2-471E735D97E8}"/>
            </a:ext>
          </a:extLst>
        </xdr:cNvPr>
        <xdr:cNvCxnSpPr/>
      </xdr:nvCxnSpPr>
      <xdr:spPr>
        <a:xfrm>
          <a:off x="11537950" y="62312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DCA60F50-685D-4DE0-AF2A-4B006144781C}"/>
            </a:ext>
          </a:extLst>
        </xdr:cNvPr>
        <xdr:cNvSpPr txBox="1"/>
      </xdr:nvSpPr>
      <xdr:spPr>
        <a:xfrm>
          <a:off x="13742044"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99CE5237-244B-451B-98F5-AEACA692A9D6}"/>
            </a:ext>
          </a:extLst>
        </xdr:cNvPr>
        <xdr:cNvSpPr txBox="1"/>
      </xdr:nvSpPr>
      <xdr:spPr>
        <a:xfrm>
          <a:off x="1296099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7B52E5F3-3E04-44A2-A465-537254E8D598}"/>
            </a:ext>
          </a:extLst>
        </xdr:cNvPr>
        <xdr:cNvSpPr txBox="1"/>
      </xdr:nvSpPr>
      <xdr:spPr>
        <a:xfrm>
          <a:off x="121672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7988580F-5113-4BD8-B484-326B6340AD34}"/>
            </a:ext>
          </a:extLst>
        </xdr:cNvPr>
        <xdr:cNvSpPr txBox="1"/>
      </xdr:nvSpPr>
      <xdr:spPr>
        <a:xfrm>
          <a:off x="113544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8637FB59-3921-4FD0-A28B-A270259B2E29}"/>
            </a:ext>
          </a:extLst>
        </xdr:cNvPr>
        <xdr:cNvSpPr txBox="1"/>
      </xdr:nvSpPr>
      <xdr:spPr>
        <a:xfrm>
          <a:off x="137420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CCB7137C-D256-431B-A504-EBB087C906A2}"/>
            </a:ext>
          </a:extLst>
        </xdr:cNvPr>
        <xdr:cNvSpPr txBox="1"/>
      </xdr:nvSpPr>
      <xdr:spPr>
        <a:xfrm>
          <a:off x="12960994" y="633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22877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9C9D4DA-655F-4DC8-A52C-4538AA7ED6C4}"/>
            </a:ext>
          </a:extLst>
        </xdr:cNvPr>
        <xdr:cNvSpPr txBox="1"/>
      </xdr:nvSpPr>
      <xdr:spPr>
        <a:xfrm>
          <a:off x="121672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3297A706-8DDF-40AD-BAAB-442EA76313EE}"/>
            </a:ext>
          </a:extLst>
        </xdr:cNvPr>
        <xdr:cNvSpPr txBox="1"/>
      </xdr:nvSpPr>
      <xdr:spPr>
        <a:xfrm>
          <a:off x="113544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BA5ACBB-0062-4DB3-A508-E42B3EF3B06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688EE3D-3DB8-48F3-9089-AC5CEB26338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14E0457-C044-4B1F-8B57-BA63E960DF3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2F5A5105-C299-48FF-BEF8-37FB717ED1A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E41B2AB-F5AB-465A-A4EF-2811CF69D3B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FAC8E04-0D34-4D42-9829-CA156C7ACF3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F513BB8-6219-450A-8622-2EEAB8BC3CE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FD178886-98C1-4351-9F6B-33F87E76577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0F90AF6-107E-405A-BD8D-C75A9E90093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5BD1BC86-BC49-40F7-AF36-F043ACE293C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160AD565-4A7C-4737-A4EF-C2D98EFC1411}"/>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144455F7-DFAC-419C-932F-1EA136171699}"/>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B2B979A7-5C41-40B0-8028-C3625268B0A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EE29B395-9486-42CB-87FB-3D61DB63FD1C}"/>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B668270D-3059-414F-930A-83FF5856D40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6CE650AE-F6D9-4055-9458-9956FD5CBB8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5B331623-E2C1-404F-9947-14DFA813953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3AA6A9A9-559C-4D19-807F-E5B3DD218DE3}"/>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42FD7E0F-2C4A-40DC-81EE-A811DC84226C}"/>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D36E4155-0639-41C2-9D86-FFB1E0ECA3C2}"/>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57F72433-440D-4224-A95B-84C9061B3DC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AB9B3AE0-FB87-45FC-8A12-11603030905D}"/>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CD59C85E-8EB6-4BAD-855A-621890EE1AA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4EB85641-9F1B-4A1C-9411-31BFA305E842}"/>
            </a:ext>
          </a:extLst>
        </xdr:cNvPr>
        <xdr:cNvCxnSpPr/>
      </xdr:nvCxnSpPr>
      <xdr:spPr>
        <a:xfrm flipV="1">
          <a:off x="19951064" y="5743194"/>
          <a:ext cx="0" cy="121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265C5A96-3C04-4DE7-B216-89EF6900AA9E}"/>
            </a:ext>
          </a:extLst>
        </xdr:cNvPr>
        <xdr:cNvSpPr txBox="1"/>
      </xdr:nvSpPr>
      <xdr:spPr>
        <a:xfrm>
          <a:off x="19989800" y="696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5C83FBA0-2FA1-4C99-A136-846C31F82CFB}"/>
            </a:ext>
          </a:extLst>
        </xdr:cNvPr>
        <xdr:cNvCxnSpPr/>
      </xdr:nvCxnSpPr>
      <xdr:spPr>
        <a:xfrm>
          <a:off x="19881850" y="69603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6832689D-C04A-4112-B613-CA46D53D9516}"/>
            </a:ext>
          </a:extLst>
        </xdr:cNvPr>
        <xdr:cNvSpPr txBox="1"/>
      </xdr:nvSpPr>
      <xdr:spPr>
        <a:xfrm>
          <a:off x="19989800" y="55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207ED5ED-C4FB-460E-95ED-434AEDD9FF77}"/>
            </a:ext>
          </a:extLst>
        </xdr:cNvPr>
        <xdr:cNvCxnSpPr/>
      </xdr:nvCxnSpPr>
      <xdr:spPr>
        <a:xfrm>
          <a:off x="19881850" y="5743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75ED9AC3-8E7E-4218-BBC7-2A3857A1F220}"/>
            </a:ext>
          </a:extLst>
        </xdr:cNvPr>
        <xdr:cNvSpPr txBox="1"/>
      </xdr:nvSpPr>
      <xdr:spPr>
        <a:xfrm>
          <a:off x="19989800" y="6530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88DFA41A-9A35-4A20-8A90-46AF9E0067C0}"/>
            </a:ext>
          </a:extLst>
        </xdr:cNvPr>
        <xdr:cNvSpPr/>
      </xdr:nvSpPr>
      <xdr:spPr>
        <a:xfrm>
          <a:off x="199009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77A34715-E831-4057-97DE-276DAE733336}"/>
            </a:ext>
          </a:extLst>
        </xdr:cNvPr>
        <xdr:cNvSpPr/>
      </xdr:nvSpPr>
      <xdr:spPr>
        <a:xfrm>
          <a:off x="19157950" y="6673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129EDCCE-7A20-47D1-8F15-A8125810F423}"/>
            </a:ext>
          </a:extLst>
        </xdr:cNvPr>
        <xdr:cNvSpPr/>
      </xdr:nvSpPr>
      <xdr:spPr>
        <a:xfrm>
          <a:off x="1834515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A4A4AAFC-03DE-4802-88D8-FFCB4EF601F1}"/>
            </a:ext>
          </a:extLst>
        </xdr:cNvPr>
        <xdr:cNvSpPr/>
      </xdr:nvSpPr>
      <xdr:spPr>
        <a:xfrm>
          <a:off x="17551400" y="6685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586" name="フローチャート: 判断 585">
          <a:extLst>
            <a:ext uri="{FF2B5EF4-FFF2-40B4-BE49-F238E27FC236}">
              <a16:creationId xmlns:a16="http://schemas.microsoft.com/office/drawing/2014/main" id="{3311ABE2-48FA-42E5-88CE-8CC8C06AB315}"/>
            </a:ext>
          </a:extLst>
        </xdr:cNvPr>
        <xdr:cNvSpPr/>
      </xdr:nvSpPr>
      <xdr:spPr>
        <a:xfrm>
          <a:off x="16757650" y="6737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587CCF3-927B-4D28-90BC-D54B2F2BC1A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ECF30E2-45F8-4F86-BDAC-2388BB98DA7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FA1FEBF-95FA-4A3D-A3AC-E52263B1778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3DC0C8D-3182-4695-8A26-087C30E4D48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8369D44-A99B-47AD-9486-76E566D49CE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46736</xdr:rowOff>
    </xdr:from>
    <xdr:to>
      <xdr:col>116</xdr:col>
      <xdr:colOff>114300</xdr:colOff>
      <xdr:row>41</xdr:row>
      <xdr:rowOff>148336</xdr:rowOff>
    </xdr:to>
    <xdr:sp macro="" textlink="">
      <xdr:nvSpPr>
        <xdr:cNvPr id="592" name="楕円 591">
          <a:extLst>
            <a:ext uri="{FF2B5EF4-FFF2-40B4-BE49-F238E27FC236}">
              <a16:creationId xmlns:a16="http://schemas.microsoft.com/office/drawing/2014/main" id="{FFE6A39F-E64E-49CD-B4DB-575393B44CB2}"/>
            </a:ext>
          </a:extLst>
        </xdr:cNvPr>
        <xdr:cNvSpPr/>
      </xdr:nvSpPr>
      <xdr:spPr>
        <a:xfrm>
          <a:off x="19900900" y="6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133113</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CDDFD72B-FCA6-4F0C-8FAE-F10007947B7C}"/>
            </a:ext>
          </a:extLst>
        </xdr:cNvPr>
        <xdr:cNvSpPr txBox="1"/>
      </xdr:nvSpPr>
      <xdr:spPr>
        <a:xfrm>
          <a:off x="19989800" y="674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49022</xdr:rowOff>
    </xdr:from>
    <xdr:to>
      <xdr:col>112</xdr:col>
      <xdr:colOff>38100</xdr:colOff>
      <xdr:row>41</xdr:row>
      <xdr:rowOff>150622</xdr:rowOff>
    </xdr:to>
    <xdr:sp macro="" textlink="">
      <xdr:nvSpPr>
        <xdr:cNvPr id="594" name="楕円 593">
          <a:extLst>
            <a:ext uri="{FF2B5EF4-FFF2-40B4-BE49-F238E27FC236}">
              <a16:creationId xmlns:a16="http://schemas.microsoft.com/office/drawing/2014/main" id="{E94F7FCF-A2B9-4FFE-97A5-883A2D435167}"/>
            </a:ext>
          </a:extLst>
        </xdr:cNvPr>
        <xdr:cNvSpPr/>
      </xdr:nvSpPr>
      <xdr:spPr>
        <a:xfrm>
          <a:off x="19157950" y="68244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97536</xdr:rowOff>
    </xdr:from>
    <xdr:to>
      <xdr:col>116</xdr:col>
      <xdr:colOff>63500</xdr:colOff>
      <xdr:row>41</xdr:row>
      <xdr:rowOff>99822</xdr:rowOff>
    </xdr:to>
    <xdr:cxnSp macro="">
      <xdr:nvCxnSpPr>
        <xdr:cNvPr id="595" name="直線コネクタ 594">
          <a:extLst>
            <a:ext uri="{FF2B5EF4-FFF2-40B4-BE49-F238E27FC236}">
              <a16:creationId xmlns:a16="http://schemas.microsoft.com/office/drawing/2014/main" id="{635295FC-4EB8-4C44-9E14-A448AEB3E207}"/>
            </a:ext>
          </a:extLst>
        </xdr:cNvPr>
        <xdr:cNvCxnSpPr/>
      </xdr:nvCxnSpPr>
      <xdr:spPr>
        <a:xfrm flipV="1">
          <a:off x="19202400" y="6872986"/>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51308</xdr:rowOff>
    </xdr:from>
    <xdr:to>
      <xdr:col>107</xdr:col>
      <xdr:colOff>101600</xdr:colOff>
      <xdr:row>41</xdr:row>
      <xdr:rowOff>152908</xdr:rowOff>
    </xdr:to>
    <xdr:sp macro="" textlink="">
      <xdr:nvSpPr>
        <xdr:cNvPr id="596" name="楕円 595">
          <a:extLst>
            <a:ext uri="{FF2B5EF4-FFF2-40B4-BE49-F238E27FC236}">
              <a16:creationId xmlns:a16="http://schemas.microsoft.com/office/drawing/2014/main" id="{A1FE2B8A-49F4-4BD5-9AE1-38EA1596EAF6}"/>
            </a:ext>
          </a:extLst>
        </xdr:cNvPr>
        <xdr:cNvSpPr/>
      </xdr:nvSpPr>
      <xdr:spPr>
        <a:xfrm>
          <a:off x="18345150" y="68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99822</xdr:rowOff>
    </xdr:from>
    <xdr:to>
      <xdr:col>111</xdr:col>
      <xdr:colOff>177800</xdr:colOff>
      <xdr:row>41</xdr:row>
      <xdr:rowOff>102108</xdr:rowOff>
    </xdr:to>
    <xdr:cxnSp macro="">
      <xdr:nvCxnSpPr>
        <xdr:cNvPr id="597" name="直線コネクタ 596">
          <a:extLst>
            <a:ext uri="{FF2B5EF4-FFF2-40B4-BE49-F238E27FC236}">
              <a16:creationId xmlns:a16="http://schemas.microsoft.com/office/drawing/2014/main" id="{64E8576B-1314-4AC2-BD87-834DBB411D50}"/>
            </a:ext>
          </a:extLst>
        </xdr:cNvPr>
        <xdr:cNvCxnSpPr/>
      </xdr:nvCxnSpPr>
      <xdr:spPr>
        <a:xfrm flipV="1">
          <a:off x="18395950" y="687527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52832</xdr:rowOff>
    </xdr:from>
    <xdr:to>
      <xdr:col>102</xdr:col>
      <xdr:colOff>165100</xdr:colOff>
      <xdr:row>41</xdr:row>
      <xdr:rowOff>154432</xdr:rowOff>
    </xdr:to>
    <xdr:sp macro="" textlink="">
      <xdr:nvSpPr>
        <xdr:cNvPr id="598" name="楕円 597">
          <a:extLst>
            <a:ext uri="{FF2B5EF4-FFF2-40B4-BE49-F238E27FC236}">
              <a16:creationId xmlns:a16="http://schemas.microsoft.com/office/drawing/2014/main" id="{FA7C3EE1-C7C9-46BD-82D7-AAFA7346E5C1}"/>
            </a:ext>
          </a:extLst>
        </xdr:cNvPr>
        <xdr:cNvSpPr/>
      </xdr:nvSpPr>
      <xdr:spPr>
        <a:xfrm>
          <a:off x="17551400" y="68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102108</xdr:rowOff>
    </xdr:from>
    <xdr:to>
      <xdr:col>107</xdr:col>
      <xdr:colOff>50800</xdr:colOff>
      <xdr:row>41</xdr:row>
      <xdr:rowOff>103632</xdr:rowOff>
    </xdr:to>
    <xdr:cxnSp macro="">
      <xdr:nvCxnSpPr>
        <xdr:cNvPr id="599" name="直線コネクタ 598">
          <a:extLst>
            <a:ext uri="{FF2B5EF4-FFF2-40B4-BE49-F238E27FC236}">
              <a16:creationId xmlns:a16="http://schemas.microsoft.com/office/drawing/2014/main" id="{E5E83C1F-53E1-43AA-A056-95A7262BDECD}"/>
            </a:ext>
          </a:extLst>
        </xdr:cNvPr>
        <xdr:cNvCxnSpPr/>
      </xdr:nvCxnSpPr>
      <xdr:spPr>
        <a:xfrm flipV="1">
          <a:off x="17602200" y="6877558"/>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55118</xdr:rowOff>
    </xdr:from>
    <xdr:to>
      <xdr:col>98</xdr:col>
      <xdr:colOff>38100</xdr:colOff>
      <xdr:row>41</xdr:row>
      <xdr:rowOff>156718</xdr:rowOff>
    </xdr:to>
    <xdr:sp macro="" textlink="">
      <xdr:nvSpPr>
        <xdr:cNvPr id="600" name="楕円 599">
          <a:extLst>
            <a:ext uri="{FF2B5EF4-FFF2-40B4-BE49-F238E27FC236}">
              <a16:creationId xmlns:a16="http://schemas.microsoft.com/office/drawing/2014/main" id="{52B3CF94-811F-449A-9CD4-A9EF4B2A1FEE}"/>
            </a:ext>
          </a:extLst>
        </xdr:cNvPr>
        <xdr:cNvSpPr/>
      </xdr:nvSpPr>
      <xdr:spPr>
        <a:xfrm>
          <a:off x="16757650" y="6830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103632</xdr:rowOff>
    </xdr:from>
    <xdr:to>
      <xdr:col>102</xdr:col>
      <xdr:colOff>114300</xdr:colOff>
      <xdr:row>41</xdr:row>
      <xdr:rowOff>105918</xdr:rowOff>
    </xdr:to>
    <xdr:cxnSp macro="">
      <xdr:nvCxnSpPr>
        <xdr:cNvPr id="601" name="直線コネクタ 600">
          <a:extLst>
            <a:ext uri="{FF2B5EF4-FFF2-40B4-BE49-F238E27FC236}">
              <a16:creationId xmlns:a16="http://schemas.microsoft.com/office/drawing/2014/main" id="{0A267287-6B3F-4BC2-BBE0-E557E84FB8EA}"/>
            </a:ext>
          </a:extLst>
        </xdr:cNvPr>
        <xdr:cNvCxnSpPr/>
      </xdr:nvCxnSpPr>
      <xdr:spPr>
        <a:xfrm flipV="1">
          <a:off x="16802100" y="687908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549AC716-34B2-4447-9324-5201CF7F28F3}"/>
            </a:ext>
          </a:extLst>
        </xdr:cNvPr>
        <xdr:cNvSpPr txBox="1"/>
      </xdr:nvSpPr>
      <xdr:spPr>
        <a:xfrm>
          <a:off x="18980227" y="64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62E126D2-919F-46B0-AB74-CBF3BA0D6EBF}"/>
            </a:ext>
          </a:extLst>
        </xdr:cNvPr>
        <xdr:cNvSpPr txBox="1"/>
      </xdr:nvSpPr>
      <xdr:spPr>
        <a:xfrm>
          <a:off x="18180127" y="64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E29B5ABC-B0BA-44BD-B607-916961187074}"/>
            </a:ext>
          </a:extLst>
        </xdr:cNvPr>
        <xdr:cNvSpPr txBox="1"/>
      </xdr:nvSpPr>
      <xdr:spPr>
        <a:xfrm>
          <a:off x="17386377" y="646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73423</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D1DFBD66-0683-420A-9F59-138594B36FF0}"/>
            </a:ext>
          </a:extLst>
        </xdr:cNvPr>
        <xdr:cNvSpPr txBox="1"/>
      </xdr:nvSpPr>
      <xdr:spPr>
        <a:xfrm>
          <a:off x="16592627" y="651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141749</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83FEDA90-24F1-4C8E-A8AF-73242529B72A}"/>
            </a:ext>
          </a:extLst>
        </xdr:cNvPr>
        <xdr:cNvSpPr txBox="1"/>
      </xdr:nvSpPr>
      <xdr:spPr>
        <a:xfrm>
          <a:off x="18980227"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144035</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355AB3C3-C09A-46DC-BDEC-D6A9A1AC8228}"/>
            </a:ext>
          </a:extLst>
        </xdr:cNvPr>
        <xdr:cNvSpPr txBox="1"/>
      </xdr:nvSpPr>
      <xdr:spPr>
        <a:xfrm>
          <a:off x="18180127" y="691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145559</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5D6A555B-98FB-41D2-95B5-38527BC93062}"/>
            </a:ext>
          </a:extLst>
        </xdr:cNvPr>
        <xdr:cNvSpPr txBox="1"/>
      </xdr:nvSpPr>
      <xdr:spPr>
        <a:xfrm>
          <a:off x="17386377" y="69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147845</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DB61B372-DBBE-4A98-B905-32755FC62F10}"/>
            </a:ext>
          </a:extLst>
        </xdr:cNvPr>
        <xdr:cNvSpPr txBox="1"/>
      </xdr:nvSpPr>
      <xdr:spPr>
        <a:xfrm>
          <a:off x="16592627" y="69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4838EE7-A7F6-4635-8D65-7EC8223ECE3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7977275C-3E77-4ED3-B988-098251B9B1A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9D0B5D2-58EC-482F-A0B8-50757B66084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FF637B3-912B-42F1-A1A9-F898FB2F3E2B}"/>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887048F-176B-4B71-909D-590992F0040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AC2A76FE-30F0-43D0-8879-A9DB9986AD6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BD99D61-C84A-41E4-8235-27D315395F3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9B1C887-B007-4A96-B628-64FC319D64E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3BBFCE03-EEE3-453B-9E66-C07934794DC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8CC2297-147B-40BB-BD48-68C6B443778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3C8C538-FB50-47ED-B456-2AB10491A2D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3278A32F-DACA-48E8-B3F0-DE91574EA94B}"/>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2EC4301B-34DC-45B2-A4FA-6F2915050A3F}"/>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5931E810-92AF-444C-A8A3-A2CD967C8FA9}"/>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72262CF0-5700-4607-B208-23A2B488D32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81309184-7016-484D-9CED-C0A25199F76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11850119-D8E4-4EE8-B123-DF0926659B36}"/>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82A7698-4EFD-492C-B978-3FC341D6DA6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122E88ED-2B96-4AAA-B11C-C955BD11713E}"/>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D7EDCA12-3CAE-49DB-A4DB-4A21F6A73D6E}"/>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7359B37F-A9C0-4B1A-9C9C-51E44F661C06}"/>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399E753-06F2-40F1-BD14-52BCCF46B0F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6C25AF2E-3122-4BF1-9F3A-7C8284C86FF6}"/>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84522BB1-4F71-4E69-9A1B-4F797639A9F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E5972354-3CD3-4898-859E-810941390E1C}"/>
            </a:ext>
          </a:extLst>
        </xdr:cNvPr>
        <xdr:cNvCxnSpPr/>
      </xdr:nvCxnSpPr>
      <xdr:spPr>
        <a:xfrm flipV="1">
          <a:off x="14699614" y="9121140"/>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5DCF19A5-F098-4354-BAF4-32ADFA6E6120}"/>
            </a:ext>
          </a:extLst>
        </xdr:cNvPr>
        <xdr:cNvSpPr txBox="1"/>
      </xdr:nvSpPr>
      <xdr:spPr>
        <a:xfrm>
          <a:off x="14738350"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AC2FF5C3-DE30-4636-B362-D6440379D976}"/>
            </a:ext>
          </a:extLst>
        </xdr:cNvPr>
        <xdr:cNvCxnSpPr/>
      </xdr:nvCxnSpPr>
      <xdr:spPr>
        <a:xfrm>
          <a:off x="14611350" y="1050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15C54DDD-7063-4344-8C8D-24A18B460E1A}"/>
            </a:ext>
          </a:extLst>
        </xdr:cNvPr>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2AA4B37A-5723-4211-8469-58480A397F2D}"/>
            </a:ext>
          </a:extLst>
        </xdr:cNvPr>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C0A1983F-68FA-4F60-B81F-E5D133FBC2DC}"/>
            </a:ext>
          </a:extLst>
        </xdr:cNvPr>
        <xdr:cNvSpPr txBox="1"/>
      </xdr:nvSpPr>
      <xdr:spPr>
        <a:xfrm>
          <a:off x="14738350" y="9782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79BAEDCA-D9C3-4DB5-B115-F62778D3062D}"/>
            </a:ext>
          </a:extLst>
        </xdr:cNvPr>
        <xdr:cNvSpPr/>
      </xdr:nvSpPr>
      <xdr:spPr>
        <a:xfrm>
          <a:off x="14649450" y="99244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7BB31F30-FF54-4267-A57C-D02C9239FA66}"/>
            </a:ext>
          </a:extLst>
        </xdr:cNvPr>
        <xdr:cNvSpPr/>
      </xdr:nvSpPr>
      <xdr:spPr>
        <a:xfrm>
          <a:off x="1388745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0731890B-1536-46BA-81CE-7F4ADA98E400}"/>
            </a:ext>
          </a:extLst>
        </xdr:cNvPr>
        <xdr:cNvSpPr/>
      </xdr:nvSpPr>
      <xdr:spPr>
        <a:xfrm>
          <a:off x="130937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FC0D9A57-7331-4791-AA28-243B5896D8AF}"/>
            </a:ext>
          </a:extLst>
        </xdr:cNvPr>
        <xdr:cNvSpPr/>
      </xdr:nvSpPr>
      <xdr:spPr>
        <a:xfrm>
          <a:off x="12299950" y="9879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644" name="フローチャート: 判断 643">
          <a:extLst>
            <a:ext uri="{FF2B5EF4-FFF2-40B4-BE49-F238E27FC236}">
              <a16:creationId xmlns:a16="http://schemas.microsoft.com/office/drawing/2014/main" id="{5A1EAB4B-89F5-4FAE-B8A7-010BD20A8AAB}"/>
            </a:ext>
          </a:extLst>
        </xdr:cNvPr>
        <xdr:cNvSpPr/>
      </xdr:nvSpPr>
      <xdr:spPr>
        <a:xfrm>
          <a:off x="1148715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C9CA4D6-F0C5-4473-8C4E-267835A85526}"/>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D6B34EE-D439-4E32-8E41-09F29F1822C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3B42E06-9E0A-4BF0-BB8D-863C345AA58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EC6ACFF-7D87-47FE-B596-A3E815F7595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D9A5180-EAD9-4E4C-81C1-BB46169E78A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650" name="楕円 649">
          <a:extLst>
            <a:ext uri="{FF2B5EF4-FFF2-40B4-BE49-F238E27FC236}">
              <a16:creationId xmlns:a16="http://schemas.microsoft.com/office/drawing/2014/main" id="{003CF936-4003-457B-8779-2427B8747E98}"/>
            </a:ext>
          </a:extLst>
        </xdr:cNvPr>
        <xdr:cNvSpPr/>
      </xdr:nvSpPr>
      <xdr:spPr>
        <a:xfrm>
          <a:off x="14649450" y="10180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801DEF50-9648-4F2F-8A96-82F33C8BD8AE}"/>
            </a:ext>
          </a:extLst>
        </xdr:cNvPr>
        <xdr:cNvSpPr txBox="1"/>
      </xdr:nvSpPr>
      <xdr:spPr>
        <a:xfrm>
          <a:off x="14738350"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71120</xdr:rowOff>
    </xdr:from>
    <xdr:to>
      <xdr:col>81</xdr:col>
      <xdr:colOff>101600</xdr:colOff>
      <xdr:row>62</xdr:row>
      <xdr:rowOff>1270</xdr:rowOff>
    </xdr:to>
    <xdr:sp macro="" textlink="">
      <xdr:nvSpPr>
        <xdr:cNvPr id="652" name="楕円 651">
          <a:extLst>
            <a:ext uri="{FF2B5EF4-FFF2-40B4-BE49-F238E27FC236}">
              <a16:creationId xmlns:a16="http://schemas.microsoft.com/office/drawing/2014/main" id="{7EFE2AEC-57B6-4E4D-8221-002C2120F0B7}"/>
            </a:ext>
          </a:extLst>
        </xdr:cNvPr>
        <xdr:cNvSpPr/>
      </xdr:nvSpPr>
      <xdr:spPr>
        <a:xfrm>
          <a:off x="13887450" y="1014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121920</xdr:rowOff>
    </xdr:from>
    <xdr:to>
      <xdr:col>85</xdr:col>
      <xdr:colOff>127000</xdr:colOff>
      <xdr:row>61</xdr:row>
      <xdr:rowOff>154305</xdr:rowOff>
    </xdr:to>
    <xdr:cxnSp macro="">
      <xdr:nvCxnSpPr>
        <xdr:cNvPr id="653" name="直線コネクタ 652">
          <a:extLst>
            <a:ext uri="{FF2B5EF4-FFF2-40B4-BE49-F238E27FC236}">
              <a16:creationId xmlns:a16="http://schemas.microsoft.com/office/drawing/2014/main" id="{25493190-C3A4-4BB8-9009-1136A5007431}"/>
            </a:ext>
          </a:extLst>
        </xdr:cNvPr>
        <xdr:cNvCxnSpPr/>
      </xdr:nvCxnSpPr>
      <xdr:spPr>
        <a:xfrm>
          <a:off x="13938250" y="101993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31115</xdr:rowOff>
    </xdr:from>
    <xdr:to>
      <xdr:col>76</xdr:col>
      <xdr:colOff>165100</xdr:colOff>
      <xdr:row>61</xdr:row>
      <xdr:rowOff>132715</xdr:rowOff>
    </xdr:to>
    <xdr:sp macro="" textlink="">
      <xdr:nvSpPr>
        <xdr:cNvPr id="654" name="楕円 653">
          <a:extLst>
            <a:ext uri="{FF2B5EF4-FFF2-40B4-BE49-F238E27FC236}">
              <a16:creationId xmlns:a16="http://schemas.microsoft.com/office/drawing/2014/main" id="{5D91C95D-7F76-4705-B3EF-A1E905F899BF}"/>
            </a:ext>
          </a:extLst>
        </xdr:cNvPr>
        <xdr:cNvSpPr/>
      </xdr:nvSpPr>
      <xdr:spPr>
        <a:xfrm>
          <a:off x="13093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81915</xdr:rowOff>
    </xdr:from>
    <xdr:to>
      <xdr:col>81</xdr:col>
      <xdr:colOff>50800</xdr:colOff>
      <xdr:row>61</xdr:row>
      <xdr:rowOff>121920</xdr:rowOff>
    </xdr:to>
    <xdr:cxnSp macro="">
      <xdr:nvCxnSpPr>
        <xdr:cNvPr id="655" name="直線コネクタ 654">
          <a:extLst>
            <a:ext uri="{FF2B5EF4-FFF2-40B4-BE49-F238E27FC236}">
              <a16:creationId xmlns:a16="http://schemas.microsoft.com/office/drawing/2014/main" id="{CAA1714E-90C2-45DD-A454-5BFFD78E0D7B}"/>
            </a:ext>
          </a:extLst>
        </xdr:cNvPr>
        <xdr:cNvCxnSpPr/>
      </xdr:nvCxnSpPr>
      <xdr:spPr>
        <a:xfrm>
          <a:off x="13144500" y="1015936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656" name="楕円 655">
          <a:extLst>
            <a:ext uri="{FF2B5EF4-FFF2-40B4-BE49-F238E27FC236}">
              <a16:creationId xmlns:a16="http://schemas.microsoft.com/office/drawing/2014/main" id="{03F494FE-A5ED-4ADA-8DAB-09BB0DD1275B}"/>
            </a:ext>
          </a:extLst>
        </xdr:cNvPr>
        <xdr:cNvSpPr/>
      </xdr:nvSpPr>
      <xdr:spPr>
        <a:xfrm>
          <a:off x="12299950" y="10076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81915</xdr:rowOff>
    </xdr:to>
    <xdr:cxnSp macro="">
      <xdr:nvCxnSpPr>
        <xdr:cNvPr id="657" name="直線コネクタ 656">
          <a:extLst>
            <a:ext uri="{FF2B5EF4-FFF2-40B4-BE49-F238E27FC236}">
              <a16:creationId xmlns:a16="http://schemas.microsoft.com/office/drawing/2014/main" id="{7BCF3BEB-F5F5-4DE1-9699-ADDA55530E70}"/>
            </a:ext>
          </a:extLst>
        </xdr:cNvPr>
        <xdr:cNvCxnSpPr/>
      </xdr:nvCxnSpPr>
      <xdr:spPr>
        <a:xfrm>
          <a:off x="12344400" y="1012126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145415</xdr:rowOff>
    </xdr:from>
    <xdr:to>
      <xdr:col>67</xdr:col>
      <xdr:colOff>101600</xdr:colOff>
      <xdr:row>61</xdr:row>
      <xdr:rowOff>75565</xdr:rowOff>
    </xdr:to>
    <xdr:sp macro="" textlink="">
      <xdr:nvSpPr>
        <xdr:cNvPr id="658" name="楕円 657">
          <a:extLst>
            <a:ext uri="{FF2B5EF4-FFF2-40B4-BE49-F238E27FC236}">
              <a16:creationId xmlns:a16="http://schemas.microsoft.com/office/drawing/2014/main" id="{BE46911E-2CB4-4720-AD41-88F957DA29C8}"/>
            </a:ext>
          </a:extLst>
        </xdr:cNvPr>
        <xdr:cNvSpPr/>
      </xdr:nvSpPr>
      <xdr:spPr>
        <a:xfrm>
          <a:off x="11487150" y="10057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24765</xdr:rowOff>
    </xdr:from>
    <xdr:to>
      <xdr:col>71</xdr:col>
      <xdr:colOff>177800</xdr:colOff>
      <xdr:row>61</xdr:row>
      <xdr:rowOff>43815</xdr:rowOff>
    </xdr:to>
    <xdr:cxnSp macro="">
      <xdr:nvCxnSpPr>
        <xdr:cNvPr id="659" name="直線コネクタ 658">
          <a:extLst>
            <a:ext uri="{FF2B5EF4-FFF2-40B4-BE49-F238E27FC236}">
              <a16:creationId xmlns:a16="http://schemas.microsoft.com/office/drawing/2014/main" id="{6552FE08-442F-4567-A039-3525B3239B59}"/>
            </a:ext>
          </a:extLst>
        </xdr:cNvPr>
        <xdr:cNvCxnSpPr/>
      </xdr:nvCxnSpPr>
      <xdr:spPr>
        <a:xfrm>
          <a:off x="11537950" y="1010221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a:extLst>
            <a:ext uri="{FF2B5EF4-FFF2-40B4-BE49-F238E27FC236}">
              <a16:creationId xmlns:a16="http://schemas.microsoft.com/office/drawing/2014/main" id="{0CF05B7E-14FA-43F2-80E5-874F5E0EBC7F}"/>
            </a:ext>
          </a:extLst>
        </xdr:cNvPr>
        <xdr:cNvSpPr txBox="1"/>
      </xdr:nvSpPr>
      <xdr:spPr>
        <a:xfrm>
          <a:off x="1374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a:extLst>
            <a:ext uri="{FF2B5EF4-FFF2-40B4-BE49-F238E27FC236}">
              <a16:creationId xmlns:a16="http://schemas.microsoft.com/office/drawing/2014/main" id="{3FFDE170-17F6-4A2D-8A1D-A0C756D3C11A}"/>
            </a:ext>
          </a:extLst>
        </xdr:cNvPr>
        <xdr:cNvSpPr txBox="1"/>
      </xdr:nvSpPr>
      <xdr:spPr>
        <a:xfrm>
          <a:off x="1296099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a:extLst>
            <a:ext uri="{FF2B5EF4-FFF2-40B4-BE49-F238E27FC236}">
              <a16:creationId xmlns:a16="http://schemas.microsoft.com/office/drawing/2014/main" id="{5C049B92-212E-49B8-A57A-B6E53225D54F}"/>
            </a:ext>
          </a:extLst>
        </xdr:cNvPr>
        <xdr:cNvSpPr txBox="1"/>
      </xdr:nvSpPr>
      <xdr:spPr>
        <a:xfrm>
          <a:off x="121672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663" name="n_4aveValue【学校施設】&#10;有形固定資産減価償却率">
          <a:extLst>
            <a:ext uri="{FF2B5EF4-FFF2-40B4-BE49-F238E27FC236}">
              <a16:creationId xmlns:a16="http://schemas.microsoft.com/office/drawing/2014/main" id="{E24215F5-48E3-4EF7-98A5-50810544F1CC}"/>
            </a:ext>
          </a:extLst>
        </xdr:cNvPr>
        <xdr:cNvSpPr txBox="1"/>
      </xdr:nvSpPr>
      <xdr:spPr>
        <a:xfrm>
          <a:off x="113544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163847</xdr:rowOff>
    </xdr:from>
    <xdr:ext cx="405111" cy="259045"/>
    <xdr:sp macro="" textlink="">
      <xdr:nvSpPr>
        <xdr:cNvPr id="664" name="n_1mainValue【学校施設】&#10;有形固定資産減価償却率">
          <a:extLst>
            <a:ext uri="{FF2B5EF4-FFF2-40B4-BE49-F238E27FC236}">
              <a16:creationId xmlns:a16="http://schemas.microsoft.com/office/drawing/2014/main" id="{65B8F760-6942-4AB2-9F48-CF827C170EDE}"/>
            </a:ext>
          </a:extLst>
        </xdr:cNvPr>
        <xdr:cNvSpPr txBox="1"/>
      </xdr:nvSpPr>
      <xdr:spPr>
        <a:xfrm>
          <a:off x="137420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665" name="n_2mainValue【学校施設】&#10;有形固定資産減価償却率">
          <a:extLst>
            <a:ext uri="{FF2B5EF4-FFF2-40B4-BE49-F238E27FC236}">
              <a16:creationId xmlns:a16="http://schemas.microsoft.com/office/drawing/2014/main" id="{D6785352-DC08-4710-97EF-86DD4D35F9C4}"/>
            </a:ext>
          </a:extLst>
        </xdr:cNvPr>
        <xdr:cNvSpPr txBox="1"/>
      </xdr:nvSpPr>
      <xdr:spPr>
        <a:xfrm>
          <a:off x="1296099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666" name="n_3mainValue【学校施設】&#10;有形固定資産減価償却率">
          <a:extLst>
            <a:ext uri="{FF2B5EF4-FFF2-40B4-BE49-F238E27FC236}">
              <a16:creationId xmlns:a16="http://schemas.microsoft.com/office/drawing/2014/main" id="{93C016AA-3A02-49D2-AB6D-391C6AC50BB3}"/>
            </a:ext>
          </a:extLst>
        </xdr:cNvPr>
        <xdr:cNvSpPr txBox="1"/>
      </xdr:nvSpPr>
      <xdr:spPr>
        <a:xfrm>
          <a:off x="121672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66692</xdr:rowOff>
    </xdr:from>
    <xdr:ext cx="405111" cy="259045"/>
    <xdr:sp macro="" textlink="">
      <xdr:nvSpPr>
        <xdr:cNvPr id="667" name="n_4mainValue【学校施設】&#10;有形固定資産減価償却率">
          <a:extLst>
            <a:ext uri="{FF2B5EF4-FFF2-40B4-BE49-F238E27FC236}">
              <a16:creationId xmlns:a16="http://schemas.microsoft.com/office/drawing/2014/main" id="{9894D246-0792-46A3-BF68-AC4A2FC3AA06}"/>
            </a:ext>
          </a:extLst>
        </xdr:cNvPr>
        <xdr:cNvSpPr txBox="1"/>
      </xdr:nvSpPr>
      <xdr:spPr>
        <a:xfrm>
          <a:off x="1135444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C01D943E-0A69-4B31-B204-FC2EF665049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D08DA47C-BBE8-4E3A-949F-BD1AFF7094B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2DADE072-6370-46D1-A6D2-95589C09788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9B3326C-4CA7-45DA-8EDF-627B23885E8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B0727307-62CB-406E-8877-F9DCF655A9F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36B96CBA-FAE7-4DFD-B692-183923523FD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97309BA-5440-4F3D-8BD6-BDB327AFBFA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1A9A912D-F54D-4E0F-A6AA-BA116139618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9D8292D9-43C9-4AEB-B231-5B2F14C7A35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9F6367F7-B87E-45FC-89D0-F0B6CED11EC9}"/>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48FD8728-133B-43BA-BA48-C3BF4B9BC529}"/>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6068820E-6FC6-42CA-8B2F-C56B8ED192F5}"/>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872AD8B2-96D2-4EBB-BD0D-4B3B024DA27B}"/>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8FC8CFDD-0B05-43DE-ADA6-57FD0064EA47}"/>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275E400B-EE22-4B1C-A04F-6C20FDA060AD}"/>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0A0AC6A-C6B1-490F-9357-341BAB65053F}"/>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77AA358B-CB07-4F52-99C3-956EC9C9211E}"/>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8199BF71-791D-4014-9D74-16AD63D9B638}"/>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A94E77F-57BE-4C90-8E6B-DDB5CCCD36D5}"/>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B601EE94-8B07-4286-80A4-7C7693A903A1}"/>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F7188A5-C55F-44DB-84DF-0EA1B61B3C1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190DDD27-6804-41CB-8C26-0D2BECE8A914}"/>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5A0434A6-3E8B-4283-8E51-5E43BB9B7F8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D16D3E96-B5A1-412B-9776-B123DA6CE83C}"/>
            </a:ext>
          </a:extLst>
        </xdr:cNvPr>
        <xdr:cNvCxnSpPr/>
      </xdr:nvCxnSpPr>
      <xdr:spPr>
        <a:xfrm flipV="1">
          <a:off x="19951064" y="9247937"/>
          <a:ext cx="0" cy="128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2C65B7AE-FEE6-4DB4-89BE-31BA15D79774}"/>
            </a:ext>
          </a:extLst>
        </xdr:cNvPr>
        <xdr:cNvSpPr txBox="1"/>
      </xdr:nvSpPr>
      <xdr:spPr>
        <a:xfrm>
          <a:off x="19989800" y="105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28702433-E216-47DA-9D38-CF5C91098ECA}"/>
            </a:ext>
          </a:extLst>
        </xdr:cNvPr>
        <xdr:cNvCxnSpPr/>
      </xdr:nvCxnSpPr>
      <xdr:spPr>
        <a:xfrm>
          <a:off x="19881850" y="10537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1F318564-7276-4346-AE37-AB58B23DEF2B}"/>
            </a:ext>
          </a:extLst>
        </xdr:cNvPr>
        <xdr:cNvSpPr txBox="1"/>
      </xdr:nvSpPr>
      <xdr:spPr>
        <a:xfrm>
          <a:off x="19989800" y="90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5442AB66-D469-4B98-B62D-EF5CFD4A356C}"/>
            </a:ext>
          </a:extLst>
        </xdr:cNvPr>
        <xdr:cNvCxnSpPr/>
      </xdr:nvCxnSpPr>
      <xdr:spPr>
        <a:xfrm>
          <a:off x="19881850" y="92479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a:extLst>
            <a:ext uri="{FF2B5EF4-FFF2-40B4-BE49-F238E27FC236}">
              <a16:creationId xmlns:a16="http://schemas.microsoft.com/office/drawing/2014/main" id="{09B82CAF-5004-4066-8956-014214EEE863}"/>
            </a:ext>
          </a:extLst>
        </xdr:cNvPr>
        <xdr:cNvSpPr txBox="1"/>
      </xdr:nvSpPr>
      <xdr:spPr>
        <a:xfrm>
          <a:off x="19989800" y="1031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569B88D7-3F98-4909-B56B-BB026AF88E1E}"/>
            </a:ext>
          </a:extLst>
        </xdr:cNvPr>
        <xdr:cNvSpPr/>
      </xdr:nvSpPr>
      <xdr:spPr>
        <a:xfrm>
          <a:off x="19900900" y="10335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253FF23B-0DEC-470C-A7D7-A104CDD2165E}"/>
            </a:ext>
          </a:extLst>
        </xdr:cNvPr>
        <xdr:cNvSpPr/>
      </xdr:nvSpPr>
      <xdr:spPr>
        <a:xfrm>
          <a:off x="19157950" y="103475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0BF919BE-2C54-4CAA-831C-FB8857281609}"/>
            </a:ext>
          </a:extLst>
        </xdr:cNvPr>
        <xdr:cNvSpPr/>
      </xdr:nvSpPr>
      <xdr:spPr>
        <a:xfrm>
          <a:off x="18345150" y="10356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B3776071-BDC9-467C-BE36-51CEC370F57B}"/>
            </a:ext>
          </a:extLst>
        </xdr:cNvPr>
        <xdr:cNvSpPr/>
      </xdr:nvSpPr>
      <xdr:spPr>
        <a:xfrm>
          <a:off x="17551400" y="103619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701" name="フローチャート: 判断 700">
          <a:extLst>
            <a:ext uri="{FF2B5EF4-FFF2-40B4-BE49-F238E27FC236}">
              <a16:creationId xmlns:a16="http://schemas.microsoft.com/office/drawing/2014/main" id="{61FF685B-1E0A-4126-884F-B2A9FDC96917}"/>
            </a:ext>
          </a:extLst>
        </xdr:cNvPr>
        <xdr:cNvSpPr/>
      </xdr:nvSpPr>
      <xdr:spPr>
        <a:xfrm>
          <a:off x="16757650" y="10391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18D41D3-6C50-4F53-BABD-BE365F4A31D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DA0833E-4973-4553-86EE-1A72E0D94F5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56D66B1-84F1-4C43-B28B-CFC6E561612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A352535-E07B-42CA-A101-DFC0A61CB0B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1A42486-CF2E-49B2-90E0-D3917F0A202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69520</xdr:rowOff>
    </xdr:from>
    <xdr:to>
      <xdr:col>116</xdr:col>
      <xdr:colOff>114300</xdr:colOff>
      <xdr:row>62</xdr:row>
      <xdr:rowOff>171120</xdr:rowOff>
    </xdr:to>
    <xdr:sp macro="" textlink="">
      <xdr:nvSpPr>
        <xdr:cNvPr id="707" name="楕円 706">
          <a:extLst>
            <a:ext uri="{FF2B5EF4-FFF2-40B4-BE49-F238E27FC236}">
              <a16:creationId xmlns:a16="http://schemas.microsoft.com/office/drawing/2014/main" id="{12784674-36FB-4315-BA8A-5FCC6ACBE61B}"/>
            </a:ext>
          </a:extLst>
        </xdr:cNvPr>
        <xdr:cNvSpPr/>
      </xdr:nvSpPr>
      <xdr:spPr>
        <a:xfrm>
          <a:off x="19900900" y="1031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92397</xdr:rowOff>
    </xdr:from>
    <xdr:ext cx="469744" cy="259045"/>
    <xdr:sp macro="" textlink="">
      <xdr:nvSpPr>
        <xdr:cNvPr id="708" name="【学校施設】&#10;一人当たり面積該当値テキスト">
          <a:extLst>
            <a:ext uri="{FF2B5EF4-FFF2-40B4-BE49-F238E27FC236}">
              <a16:creationId xmlns:a16="http://schemas.microsoft.com/office/drawing/2014/main" id="{28CD291E-F79E-48AB-95E8-2D6A226C5008}"/>
            </a:ext>
          </a:extLst>
        </xdr:cNvPr>
        <xdr:cNvSpPr txBox="1"/>
      </xdr:nvSpPr>
      <xdr:spPr>
        <a:xfrm>
          <a:off x="19989800" y="101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74625</xdr:rowOff>
    </xdr:from>
    <xdr:to>
      <xdr:col>112</xdr:col>
      <xdr:colOff>38100</xdr:colOff>
      <xdr:row>63</xdr:row>
      <xdr:rowOff>4775</xdr:rowOff>
    </xdr:to>
    <xdr:sp macro="" textlink="">
      <xdr:nvSpPr>
        <xdr:cNvPr id="709" name="楕円 708">
          <a:extLst>
            <a:ext uri="{FF2B5EF4-FFF2-40B4-BE49-F238E27FC236}">
              <a16:creationId xmlns:a16="http://schemas.microsoft.com/office/drawing/2014/main" id="{4F12F205-DA11-4BEF-8DDF-52F2BA9B14BA}"/>
            </a:ext>
          </a:extLst>
        </xdr:cNvPr>
        <xdr:cNvSpPr/>
      </xdr:nvSpPr>
      <xdr:spPr>
        <a:xfrm>
          <a:off x="19157950" y="10317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120320</xdr:rowOff>
    </xdr:from>
    <xdr:to>
      <xdr:col>116</xdr:col>
      <xdr:colOff>63500</xdr:colOff>
      <xdr:row>62</xdr:row>
      <xdr:rowOff>125425</xdr:rowOff>
    </xdr:to>
    <xdr:cxnSp macro="">
      <xdr:nvCxnSpPr>
        <xdr:cNvPr id="710" name="直線コネクタ 709">
          <a:extLst>
            <a:ext uri="{FF2B5EF4-FFF2-40B4-BE49-F238E27FC236}">
              <a16:creationId xmlns:a16="http://schemas.microsoft.com/office/drawing/2014/main" id="{9F9F232F-9A85-4FBA-A5E2-94611B7E7229}"/>
            </a:ext>
          </a:extLst>
        </xdr:cNvPr>
        <xdr:cNvCxnSpPr/>
      </xdr:nvCxnSpPr>
      <xdr:spPr>
        <a:xfrm flipV="1">
          <a:off x="19202400" y="10362870"/>
          <a:ext cx="7493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80721</xdr:rowOff>
    </xdr:from>
    <xdr:to>
      <xdr:col>107</xdr:col>
      <xdr:colOff>101600</xdr:colOff>
      <xdr:row>63</xdr:row>
      <xdr:rowOff>10871</xdr:rowOff>
    </xdr:to>
    <xdr:sp macro="" textlink="">
      <xdr:nvSpPr>
        <xdr:cNvPr id="711" name="楕円 710">
          <a:extLst>
            <a:ext uri="{FF2B5EF4-FFF2-40B4-BE49-F238E27FC236}">
              <a16:creationId xmlns:a16="http://schemas.microsoft.com/office/drawing/2014/main" id="{9FEF28D4-D4E9-4EAD-8559-7E12C1BB5B4C}"/>
            </a:ext>
          </a:extLst>
        </xdr:cNvPr>
        <xdr:cNvSpPr/>
      </xdr:nvSpPr>
      <xdr:spPr>
        <a:xfrm>
          <a:off x="18345150" y="10323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125425</xdr:rowOff>
    </xdr:from>
    <xdr:to>
      <xdr:col>111</xdr:col>
      <xdr:colOff>177800</xdr:colOff>
      <xdr:row>62</xdr:row>
      <xdr:rowOff>131521</xdr:rowOff>
    </xdr:to>
    <xdr:cxnSp macro="">
      <xdr:nvCxnSpPr>
        <xdr:cNvPr id="712" name="直線コネクタ 711">
          <a:extLst>
            <a:ext uri="{FF2B5EF4-FFF2-40B4-BE49-F238E27FC236}">
              <a16:creationId xmlns:a16="http://schemas.microsoft.com/office/drawing/2014/main" id="{B73B662B-99B4-49C8-B164-01340073E32B}"/>
            </a:ext>
          </a:extLst>
        </xdr:cNvPr>
        <xdr:cNvCxnSpPr/>
      </xdr:nvCxnSpPr>
      <xdr:spPr>
        <a:xfrm flipV="1">
          <a:off x="18395950" y="10367975"/>
          <a:ext cx="8064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713" name="楕円 712">
          <a:extLst>
            <a:ext uri="{FF2B5EF4-FFF2-40B4-BE49-F238E27FC236}">
              <a16:creationId xmlns:a16="http://schemas.microsoft.com/office/drawing/2014/main" id="{165DD4B7-CB79-4F75-AC38-3286F0D05EA4}"/>
            </a:ext>
          </a:extLst>
        </xdr:cNvPr>
        <xdr:cNvSpPr/>
      </xdr:nvSpPr>
      <xdr:spPr>
        <a:xfrm>
          <a:off x="17551400" y="10329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131521</xdr:rowOff>
    </xdr:from>
    <xdr:to>
      <xdr:col>107</xdr:col>
      <xdr:colOff>50800</xdr:colOff>
      <xdr:row>62</xdr:row>
      <xdr:rowOff>137999</xdr:rowOff>
    </xdr:to>
    <xdr:cxnSp macro="">
      <xdr:nvCxnSpPr>
        <xdr:cNvPr id="714" name="直線コネクタ 713">
          <a:extLst>
            <a:ext uri="{FF2B5EF4-FFF2-40B4-BE49-F238E27FC236}">
              <a16:creationId xmlns:a16="http://schemas.microsoft.com/office/drawing/2014/main" id="{BF1BDDC1-48A8-40B4-9A4A-88B46EC8F993}"/>
            </a:ext>
          </a:extLst>
        </xdr:cNvPr>
        <xdr:cNvCxnSpPr/>
      </xdr:nvCxnSpPr>
      <xdr:spPr>
        <a:xfrm flipV="1">
          <a:off x="17602200" y="10374071"/>
          <a:ext cx="79375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91694</xdr:rowOff>
    </xdr:from>
    <xdr:to>
      <xdr:col>98</xdr:col>
      <xdr:colOff>38100</xdr:colOff>
      <xdr:row>63</xdr:row>
      <xdr:rowOff>21844</xdr:rowOff>
    </xdr:to>
    <xdr:sp macro="" textlink="">
      <xdr:nvSpPr>
        <xdr:cNvPr id="715" name="楕円 714">
          <a:extLst>
            <a:ext uri="{FF2B5EF4-FFF2-40B4-BE49-F238E27FC236}">
              <a16:creationId xmlns:a16="http://schemas.microsoft.com/office/drawing/2014/main" id="{59094EC5-441C-4D04-A68F-C5B62EC5EFA6}"/>
            </a:ext>
          </a:extLst>
        </xdr:cNvPr>
        <xdr:cNvSpPr/>
      </xdr:nvSpPr>
      <xdr:spPr>
        <a:xfrm>
          <a:off x="16757650" y="103342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137999</xdr:rowOff>
    </xdr:from>
    <xdr:to>
      <xdr:col>102</xdr:col>
      <xdr:colOff>114300</xdr:colOff>
      <xdr:row>62</xdr:row>
      <xdr:rowOff>142494</xdr:rowOff>
    </xdr:to>
    <xdr:cxnSp macro="">
      <xdr:nvCxnSpPr>
        <xdr:cNvPr id="716" name="直線コネクタ 715">
          <a:extLst>
            <a:ext uri="{FF2B5EF4-FFF2-40B4-BE49-F238E27FC236}">
              <a16:creationId xmlns:a16="http://schemas.microsoft.com/office/drawing/2014/main" id="{89256846-B61E-4A8E-858C-17267778A4D6}"/>
            </a:ext>
          </a:extLst>
        </xdr:cNvPr>
        <xdr:cNvCxnSpPr/>
      </xdr:nvCxnSpPr>
      <xdr:spPr>
        <a:xfrm flipV="1">
          <a:off x="16802100" y="10380549"/>
          <a:ext cx="8001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a:extLst>
            <a:ext uri="{FF2B5EF4-FFF2-40B4-BE49-F238E27FC236}">
              <a16:creationId xmlns:a16="http://schemas.microsoft.com/office/drawing/2014/main" id="{3E2E621F-E463-4446-A25C-9E053BFE830E}"/>
            </a:ext>
          </a:extLst>
        </xdr:cNvPr>
        <xdr:cNvSpPr txBox="1"/>
      </xdr:nvSpPr>
      <xdr:spPr>
        <a:xfrm>
          <a:off x="18980227" y="1043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a:extLst>
            <a:ext uri="{FF2B5EF4-FFF2-40B4-BE49-F238E27FC236}">
              <a16:creationId xmlns:a16="http://schemas.microsoft.com/office/drawing/2014/main" id="{16A839E5-86F8-48F5-AE4E-5E6BFD9266C6}"/>
            </a:ext>
          </a:extLst>
        </xdr:cNvPr>
        <xdr:cNvSpPr txBox="1"/>
      </xdr:nvSpPr>
      <xdr:spPr>
        <a:xfrm>
          <a:off x="18180127" y="1044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a:extLst>
            <a:ext uri="{FF2B5EF4-FFF2-40B4-BE49-F238E27FC236}">
              <a16:creationId xmlns:a16="http://schemas.microsoft.com/office/drawing/2014/main" id="{53054371-9DD4-4823-94E2-F00C8DDB6A1F}"/>
            </a:ext>
          </a:extLst>
        </xdr:cNvPr>
        <xdr:cNvSpPr txBox="1"/>
      </xdr:nvSpPr>
      <xdr:spPr>
        <a:xfrm>
          <a:off x="17386377" y="1044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70045</xdr:rowOff>
    </xdr:from>
    <xdr:ext cx="469744" cy="259045"/>
    <xdr:sp macro="" textlink="">
      <xdr:nvSpPr>
        <xdr:cNvPr id="720" name="n_4aveValue【学校施設】&#10;一人当たり面積">
          <a:extLst>
            <a:ext uri="{FF2B5EF4-FFF2-40B4-BE49-F238E27FC236}">
              <a16:creationId xmlns:a16="http://schemas.microsoft.com/office/drawing/2014/main" id="{D0B29100-802C-4D7A-A29F-73120895534E}"/>
            </a:ext>
          </a:extLst>
        </xdr:cNvPr>
        <xdr:cNvSpPr txBox="1"/>
      </xdr:nvSpPr>
      <xdr:spPr>
        <a:xfrm>
          <a:off x="16592627" y="104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21302</xdr:rowOff>
    </xdr:from>
    <xdr:ext cx="469744" cy="259045"/>
    <xdr:sp macro="" textlink="">
      <xdr:nvSpPr>
        <xdr:cNvPr id="721" name="n_1mainValue【学校施設】&#10;一人当たり面積">
          <a:extLst>
            <a:ext uri="{FF2B5EF4-FFF2-40B4-BE49-F238E27FC236}">
              <a16:creationId xmlns:a16="http://schemas.microsoft.com/office/drawing/2014/main" id="{C6AA6B5A-84B7-48EB-AEA3-01A1501C6977}"/>
            </a:ext>
          </a:extLst>
        </xdr:cNvPr>
        <xdr:cNvSpPr txBox="1"/>
      </xdr:nvSpPr>
      <xdr:spPr>
        <a:xfrm>
          <a:off x="18980227" y="100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27398</xdr:rowOff>
    </xdr:from>
    <xdr:ext cx="469744" cy="259045"/>
    <xdr:sp macro="" textlink="">
      <xdr:nvSpPr>
        <xdr:cNvPr id="722" name="n_2mainValue【学校施設】&#10;一人当たり面積">
          <a:extLst>
            <a:ext uri="{FF2B5EF4-FFF2-40B4-BE49-F238E27FC236}">
              <a16:creationId xmlns:a16="http://schemas.microsoft.com/office/drawing/2014/main" id="{F57C2683-3411-4FA0-906F-F1A9DCF1B5CD}"/>
            </a:ext>
          </a:extLst>
        </xdr:cNvPr>
        <xdr:cNvSpPr txBox="1"/>
      </xdr:nvSpPr>
      <xdr:spPr>
        <a:xfrm>
          <a:off x="18180127" y="1010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33876</xdr:rowOff>
    </xdr:from>
    <xdr:ext cx="469744" cy="259045"/>
    <xdr:sp macro="" textlink="">
      <xdr:nvSpPr>
        <xdr:cNvPr id="723" name="n_3mainValue【学校施設】&#10;一人当たり面積">
          <a:extLst>
            <a:ext uri="{FF2B5EF4-FFF2-40B4-BE49-F238E27FC236}">
              <a16:creationId xmlns:a16="http://schemas.microsoft.com/office/drawing/2014/main" id="{897D0F63-4F32-4432-B1AD-A0060267C344}"/>
            </a:ext>
          </a:extLst>
        </xdr:cNvPr>
        <xdr:cNvSpPr txBox="1"/>
      </xdr:nvSpPr>
      <xdr:spPr>
        <a:xfrm>
          <a:off x="17386377" y="101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38371</xdr:rowOff>
    </xdr:from>
    <xdr:ext cx="469744" cy="259045"/>
    <xdr:sp macro="" textlink="">
      <xdr:nvSpPr>
        <xdr:cNvPr id="724" name="n_4mainValue【学校施設】&#10;一人当たり面積">
          <a:extLst>
            <a:ext uri="{FF2B5EF4-FFF2-40B4-BE49-F238E27FC236}">
              <a16:creationId xmlns:a16="http://schemas.microsoft.com/office/drawing/2014/main" id="{332A37C7-E3A6-4C47-8BA1-AA9586447F3F}"/>
            </a:ext>
          </a:extLst>
        </xdr:cNvPr>
        <xdr:cNvSpPr txBox="1"/>
      </xdr:nvSpPr>
      <xdr:spPr>
        <a:xfrm>
          <a:off x="16592627" y="101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6897751-FFF6-485E-87E4-FE8751C3346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AC21166-2E26-4DCC-AA38-532BF805369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97FA8E2D-6DA5-4F61-8084-7EB48073798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7894B5D-A5DA-4C41-AAC1-D686B3C7C68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9381B031-2825-4EF1-B416-8C7252C21A7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32448C32-A416-40B8-A42B-5720A136424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AF1DC8D-240D-405B-B47D-66CFE6416D8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EBD6BA4-4CD7-4790-84B3-ED43C9FE07C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4674FEB0-C0EA-411C-88F4-EABAC9588872}"/>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395E46AC-0A37-423B-8802-F40578BDF68D}"/>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5307FFA6-390F-4C43-BC4F-03567EF0024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5F1497D4-F6AD-4FDB-8645-34BFFDD99C9E}"/>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DC1A2034-C854-4109-B7C2-E5A90CBE6EB4}"/>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193F701D-9BE1-42B1-97E2-3CB56C287204}"/>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E35D2DC3-6F1B-4118-AF6A-A9F1B46815DB}"/>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992D89EC-6BA1-483B-9DD4-9B40AE460F7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20E5EB50-9EEB-4CB5-A1DB-641399F5146D}"/>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D4A86082-DA6C-47A9-A826-FE7A0D056AB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B296EE56-4FD2-45B2-94EB-343D886C5E45}"/>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AC927F0D-CE3B-43B6-A424-CC53570B1E93}"/>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EB46DBAB-2A6C-453E-9410-CB33E2F5C93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B99BF92E-FCC0-40F1-A1A0-727D92A5659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39EA09E2-1C5C-4AFC-BE93-6ED04EEAEF6D}"/>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FC0E4BC2-28B7-42FC-9765-EF5B411FDE2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B93D828E-925F-4AF9-A1A0-4E8875F1BE5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29C78B76-EB5C-4974-8D16-F930FE0AB37F}"/>
            </a:ext>
          </a:extLst>
        </xdr:cNvPr>
        <xdr:cNvCxnSpPr/>
      </xdr:nvCxnSpPr>
      <xdr:spPr>
        <a:xfrm flipV="1">
          <a:off x="14699614" y="12804502"/>
          <a:ext cx="0" cy="156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9ACEE9DC-259E-4158-91EC-5A3732F1BAD8}"/>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DBE00FE9-5BCF-4FEC-A7BB-C3C7B4D53CCB}"/>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753" name="【児童館】&#10;有形固定資産減価償却率最大値テキスト">
          <a:extLst>
            <a:ext uri="{FF2B5EF4-FFF2-40B4-BE49-F238E27FC236}">
              <a16:creationId xmlns:a16="http://schemas.microsoft.com/office/drawing/2014/main" id="{41327E34-5806-4695-9BC3-6DCDE06AC49D}"/>
            </a:ext>
          </a:extLst>
        </xdr:cNvPr>
        <xdr:cNvSpPr txBox="1"/>
      </xdr:nvSpPr>
      <xdr:spPr>
        <a:xfrm>
          <a:off x="14738350" y="125860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754" name="直線コネクタ 753">
          <a:extLst>
            <a:ext uri="{FF2B5EF4-FFF2-40B4-BE49-F238E27FC236}">
              <a16:creationId xmlns:a16="http://schemas.microsoft.com/office/drawing/2014/main" id="{55E591BD-1043-467C-8345-4CE241712321}"/>
            </a:ext>
          </a:extLst>
        </xdr:cNvPr>
        <xdr:cNvCxnSpPr/>
      </xdr:nvCxnSpPr>
      <xdr:spPr>
        <a:xfrm>
          <a:off x="1461135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755" name="【児童館】&#10;有形固定資産減価償却率平均値テキスト">
          <a:extLst>
            <a:ext uri="{FF2B5EF4-FFF2-40B4-BE49-F238E27FC236}">
              <a16:creationId xmlns:a16="http://schemas.microsoft.com/office/drawing/2014/main" id="{9EB6358C-2B34-4C5D-9BFF-FB47AF1D674A}"/>
            </a:ext>
          </a:extLst>
        </xdr:cNvPr>
        <xdr:cNvSpPr txBox="1"/>
      </xdr:nvSpPr>
      <xdr:spPr>
        <a:xfrm>
          <a:off x="14738350" y="1395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56" name="フローチャート: 判断 755">
          <a:extLst>
            <a:ext uri="{FF2B5EF4-FFF2-40B4-BE49-F238E27FC236}">
              <a16:creationId xmlns:a16="http://schemas.microsoft.com/office/drawing/2014/main" id="{E8AFD167-FAC3-47B8-A0D7-5502FC269E51}"/>
            </a:ext>
          </a:extLst>
        </xdr:cNvPr>
        <xdr:cNvSpPr/>
      </xdr:nvSpPr>
      <xdr:spPr>
        <a:xfrm>
          <a:off x="14649450" y="139747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757" name="フローチャート: 判断 756">
          <a:extLst>
            <a:ext uri="{FF2B5EF4-FFF2-40B4-BE49-F238E27FC236}">
              <a16:creationId xmlns:a16="http://schemas.microsoft.com/office/drawing/2014/main" id="{5402AC9A-C910-4C67-AE0F-B84A531B3A68}"/>
            </a:ext>
          </a:extLst>
        </xdr:cNvPr>
        <xdr:cNvSpPr/>
      </xdr:nvSpPr>
      <xdr:spPr>
        <a:xfrm>
          <a:off x="13887450" y="13942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8" name="フローチャート: 判断 757">
          <a:extLst>
            <a:ext uri="{FF2B5EF4-FFF2-40B4-BE49-F238E27FC236}">
              <a16:creationId xmlns:a16="http://schemas.microsoft.com/office/drawing/2014/main" id="{4ACDBDDE-A1D2-42DA-823D-E62631E1B843}"/>
            </a:ext>
          </a:extLst>
        </xdr:cNvPr>
        <xdr:cNvSpPr/>
      </xdr:nvSpPr>
      <xdr:spPr>
        <a:xfrm>
          <a:off x="130937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59" name="フローチャート: 判断 758">
          <a:extLst>
            <a:ext uri="{FF2B5EF4-FFF2-40B4-BE49-F238E27FC236}">
              <a16:creationId xmlns:a16="http://schemas.microsoft.com/office/drawing/2014/main" id="{5017E8E3-7CF9-43A5-84B1-24C61164D676}"/>
            </a:ext>
          </a:extLst>
        </xdr:cNvPr>
        <xdr:cNvSpPr/>
      </xdr:nvSpPr>
      <xdr:spPr>
        <a:xfrm>
          <a:off x="12299950" y="138586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760" name="フローチャート: 判断 759">
          <a:extLst>
            <a:ext uri="{FF2B5EF4-FFF2-40B4-BE49-F238E27FC236}">
              <a16:creationId xmlns:a16="http://schemas.microsoft.com/office/drawing/2014/main" id="{848E36F3-3EF4-4523-833C-F020400DA842}"/>
            </a:ext>
          </a:extLst>
        </xdr:cNvPr>
        <xdr:cNvSpPr/>
      </xdr:nvSpPr>
      <xdr:spPr>
        <a:xfrm>
          <a:off x="11487150" y="1358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D1C775D-ED57-4520-B2F7-329D8874C6F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87DE4EE-8A5E-43C3-AE05-0D2BDD81180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73E8D02-6610-4CC3-AE24-C4F9273EF42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4C35A81-8EEF-462C-9C59-21433461416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E2CA505-7A8A-493F-B294-BFD23EEDCCD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34652</xdr:rowOff>
    </xdr:from>
    <xdr:to>
      <xdr:col>85</xdr:col>
      <xdr:colOff>177800</xdr:colOff>
      <xdr:row>77</xdr:row>
      <xdr:rowOff>136252</xdr:rowOff>
    </xdr:to>
    <xdr:sp macro="" textlink="">
      <xdr:nvSpPr>
        <xdr:cNvPr id="766" name="楕円 765">
          <a:extLst>
            <a:ext uri="{FF2B5EF4-FFF2-40B4-BE49-F238E27FC236}">
              <a16:creationId xmlns:a16="http://schemas.microsoft.com/office/drawing/2014/main" id="{9785384D-AABA-4426-9FCE-EA3D312B975C}"/>
            </a:ext>
          </a:extLst>
        </xdr:cNvPr>
        <xdr:cNvSpPr/>
      </xdr:nvSpPr>
      <xdr:spPr>
        <a:xfrm>
          <a:off x="14649450" y="127537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159129</xdr:rowOff>
    </xdr:from>
    <xdr:ext cx="340478" cy="259045"/>
    <xdr:sp macro="" textlink="">
      <xdr:nvSpPr>
        <xdr:cNvPr id="767" name="【児童館】&#10;有形固定資産減価償却率該当値テキスト">
          <a:extLst>
            <a:ext uri="{FF2B5EF4-FFF2-40B4-BE49-F238E27FC236}">
              <a16:creationId xmlns:a16="http://schemas.microsoft.com/office/drawing/2014/main" id="{972E0CA0-C002-4233-9BE4-7DDA30350662}"/>
            </a:ext>
          </a:extLst>
        </xdr:cNvPr>
        <xdr:cNvSpPr txBox="1"/>
      </xdr:nvSpPr>
      <xdr:spPr>
        <a:xfrm>
          <a:off x="14738350" y="127130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104866</xdr:rowOff>
    </xdr:from>
    <xdr:to>
      <xdr:col>81</xdr:col>
      <xdr:colOff>101600</xdr:colOff>
      <xdr:row>79</xdr:row>
      <xdr:rowOff>35016</xdr:rowOff>
    </xdr:to>
    <xdr:sp macro="" textlink="">
      <xdr:nvSpPr>
        <xdr:cNvPr id="768" name="楕円 767">
          <a:extLst>
            <a:ext uri="{FF2B5EF4-FFF2-40B4-BE49-F238E27FC236}">
              <a16:creationId xmlns:a16="http://schemas.microsoft.com/office/drawing/2014/main" id="{36E1F75D-7670-4FBB-95A7-EEF0FAB049F4}"/>
            </a:ext>
          </a:extLst>
        </xdr:cNvPr>
        <xdr:cNvSpPr/>
      </xdr:nvSpPr>
      <xdr:spPr>
        <a:xfrm>
          <a:off x="13887450" y="12989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85452</xdr:rowOff>
    </xdr:from>
    <xdr:to>
      <xdr:col>85</xdr:col>
      <xdr:colOff>127000</xdr:colOff>
      <xdr:row>78</xdr:row>
      <xdr:rowOff>155666</xdr:rowOff>
    </xdr:to>
    <xdr:cxnSp macro="">
      <xdr:nvCxnSpPr>
        <xdr:cNvPr id="769" name="直線コネクタ 768">
          <a:extLst>
            <a:ext uri="{FF2B5EF4-FFF2-40B4-BE49-F238E27FC236}">
              <a16:creationId xmlns:a16="http://schemas.microsoft.com/office/drawing/2014/main" id="{645B9874-2789-4CF0-B494-B47C7859A776}"/>
            </a:ext>
          </a:extLst>
        </xdr:cNvPr>
        <xdr:cNvCxnSpPr/>
      </xdr:nvCxnSpPr>
      <xdr:spPr>
        <a:xfrm flipV="1">
          <a:off x="13938250" y="12804502"/>
          <a:ext cx="762000" cy="2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42818</xdr:rowOff>
    </xdr:from>
    <xdr:to>
      <xdr:col>76</xdr:col>
      <xdr:colOff>165100</xdr:colOff>
      <xdr:row>78</xdr:row>
      <xdr:rowOff>144418</xdr:rowOff>
    </xdr:to>
    <xdr:sp macro="" textlink="">
      <xdr:nvSpPr>
        <xdr:cNvPr id="770" name="楕円 769">
          <a:extLst>
            <a:ext uri="{FF2B5EF4-FFF2-40B4-BE49-F238E27FC236}">
              <a16:creationId xmlns:a16="http://schemas.microsoft.com/office/drawing/2014/main" id="{18F433CB-BFE5-417B-BBD4-272BA340535E}"/>
            </a:ext>
          </a:extLst>
        </xdr:cNvPr>
        <xdr:cNvSpPr/>
      </xdr:nvSpPr>
      <xdr:spPr>
        <a:xfrm>
          <a:off x="13093700" y="129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93618</xdr:rowOff>
    </xdr:from>
    <xdr:to>
      <xdr:col>81</xdr:col>
      <xdr:colOff>50800</xdr:colOff>
      <xdr:row>78</xdr:row>
      <xdr:rowOff>155666</xdr:rowOff>
    </xdr:to>
    <xdr:cxnSp macro="">
      <xdr:nvCxnSpPr>
        <xdr:cNvPr id="771" name="直線コネクタ 770">
          <a:extLst>
            <a:ext uri="{FF2B5EF4-FFF2-40B4-BE49-F238E27FC236}">
              <a16:creationId xmlns:a16="http://schemas.microsoft.com/office/drawing/2014/main" id="{B2D71A06-64BC-4360-B8DD-FAC08ABA0BC8}"/>
            </a:ext>
          </a:extLst>
        </xdr:cNvPr>
        <xdr:cNvCxnSpPr/>
      </xdr:nvCxnSpPr>
      <xdr:spPr>
        <a:xfrm>
          <a:off x="13144500" y="12977768"/>
          <a:ext cx="7937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152219</xdr:rowOff>
    </xdr:from>
    <xdr:to>
      <xdr:col>72</xdr:col>
      <xdr:colOff>38100</xdr:colOff>
      <xdr:row>78</xdr:row>
      <xdr:rowOff>82369</xdr:rowOff>
    </xdr:to>
    <xdr:sp macro="" textlink="">
      <xdr:nvSpPr>
        <xdr:cNvPr id="772" name="楕円 771">
          <a:extLst>
            <a:ext uri="{FF2B5EF4-FFF2-40B4-BE49-F238E27FC236}">
              <a16:creationId xmlns:a16="http://schemas.microsoft.com/office/drawing/2014/main" id="{853EEE6A-927D-415A-A877-6E1B703A2387}"/>
            </a:ext>
          </a:extLst>
        </xdr:cNvPr>
        <xdr:cNvSpPr/>
      </xdr:nvSpPr>
      <xdr:spPr>
        <a:xfrm>
          <a:off x="12299950" y="128712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31569</xdr:rowOff>
    </xdr:from>
    <xdr:to>
      <xdr:col>76</xdr:col>
      <xdr:colOff>114300</xdr:colOff>
      <xdr:row>78</xdr:row>
      <xdr:rowOff>93618</xdr:rowOff>
    </xdr:to>
    <xdr:cxnSp macro="">
      <xdr:nvCxnSpPr>
        <xdr:cNvPr id="773" name="直線コネクタ 772">
          <a:extLst>
            <a:ext uri="{FF2B5EF4-FFF2-40B4-BE49-F238E27FC236}">
              <a16:creationId xmlns:a16="http://schemas.microsoft.com/office/drawing/2014/main" id="{BA70BF3B-164B-4D5F-B542-12C1D04221C9}"/>
            </a:ext>
          </a:extLst>
        </xdr:cNvPr>
        <xdr:cNvCxnSpPr/>
      </xdr:nvCxnSpPr>
      <xdr:spPr>
        <a:xfrm>
          <a:off x="12344400" y="12915719"/>
          <a:ext cx="8001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90170</xdr:rowOff>
    </xdr:from>
    <xdr:to>
      <xdr:col>67</xdr:col>
      <xdr:colOff>101600</xdr:colOff>
      <xdr:row>78</xdr:row>
      <xdr:rowOff>20320</xdr:rowOff>
    </xdr:to>
    <xdr:sp macro="" textlink="">
      <xdr:nvSpPr>
        <xdr:cNvPr id="774" name="楕円 773">
          <a:extLst>
            <a:ext uri="{FF2B5EF4-FFF2-40B4-BE49-F238E27FC236}">
              <a16:creationId xmlns:a16="http://schemas.microsoft.com/office/drawing/2014/main" id="{F6C7942C-F3A6-4EF0-BCE0-E97010ABAE09}"/>
            </a:ext>
          </a:extLst>
        </xdr:cNvPr>
        <xdr:cNvSpPr/>
      </xdr:nvSpPr>
      <xdr:spPr>
        <a:xfrm>
          <a:off x="11487150" y="12809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140970</xdr:rowOff>
    </xdr:from>
    <xdr:to>
      <xdr:col>71</xdr:col>
      <xdr:colOff>177800</xdr:colOff>
      <xdr:row>78</xdr:row>
      <xdr:rowOff>31569</xdr:rowOff>
    </xdr:to>
    <xdr:cxnSp macro="">
      <xdr:nvCxnSpPr>
        <xdr:cNvPr id="775" name="直線コネクタ 774">
          <a:extLst>
            <a:ext uri="{FF2B5EF4-FFF2-40B4-BE49-F238E27FC236}">
              <a16:creationId xmlns:a16="http://schemas.microsoft.com/office/drawing/2014/main" id="{4F1B4B29-42DC-40F6-9500-3FBEB347970E}"/>
            </a:ext>
          </a:extLst>
        </xdr:cNvPr>
        <xdr:cNvCxnSpPr/>
      </xdr:nvCxnSpPr>
      <xdr:spPr>
        <a:xfrm>
          <a:off x="11537950" y="12860020"/>
          <a:ext cx="80645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776" name="n_1aveValue【児童館】&#10;有形固定資産減価償却率">
          <a:extLst>
            <a:ext uri="{FF2B5EF4-FFF2-40B4-BE49-F238E27FC236}">
              <a16:creationId xmlns:a16="http://schemas.microsoft.com/office/drawing/2014/main" id="{52D61A4E-A52E-43A1-8D4B-AFBCD6B5E617}"/>
            </a:ext>
          </a:extLst>
        </xdr:cNvPr>
        <xdr:cNvSpPr txBox="1"/>
      </xdr:nvSpPr>
      <xdr:spPr>
        <a:xfrm>
          <a:off x="13742044"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777" name="n_2aveValue【児童館】&#10;有形固定資産減価償却率">
          <a:extLst>
            <a:ext uri="{FF2B5EF4-FFF2-40B4-BE49-F238E27FC236}">
              <a16:creationId xmlns:a16="http://schemas.microsoft.com/office/drawing/2014/main" id="{81072562-D3EC-420E-B250-2A670ECBE663}"/>
            </a:ext>
          </a:extLst>
        </xdr:cNvPr>
        <xdr:cNvSpPr txBox="1"/>
      </xdr:nvSpPr>
      <xdr:spPr>
        <a:xfrm>
          <a:off x="1296099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778" name="n_3aveValue【児童館】&#10;有形固定資産減価償却率">
          <a:extLst>
            <a:ext uri="{FF2B5EF4-FFF2-40B4-BE49-F238E27FC236}">
              <a16:creationId xmlns:a16="http://schemas.microsoft.com/office/drawing/2014/main" id="{E13C6431-6CA4-4F5B-96C4-6DFCA21D1B19}"/>
            </a:ext>
          </a:extLst>
        </xdr:cNvPr>
        <xdr:cNvSpPr txBox="1"/>
      </xdr:nvSpPr>
      <xdr:spPr>
        <a:xfrm>
          <a:off x="12167244"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133911</xdr:rowOff>
    </xdr:from>
    <xdr:ext cx="405111" cy="259045"/>
    <xdr:sp macro="" textlink="">
      <xdr:nvSpPr>
        <xdr:cNvPr id="779" name="n_4aveValue【児童館】&#10;有形固定資産減価償却率">
          <a:extLst>
            <a:ext uri="{FF2B5EF4-FFF2-40B4-BE49-F238E27FC236}">
              <a16:creationId xmlns:a16="http://schemas.microsoft.com/office/drawing/2014/main" id="{6E781718-7AB7-4089-9622-6A61BEAD70C3}"/>
            </a:ext>
          </a:extLst>
        </xdr:cNvPr>
        <xdr:cNvSpPr txBox="1"/>
      </xdr:nvSpPr>
      <xdr:spPr>
        <a:xfrm>
          <a:off x="11354444" y="1367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51543</xdr:rowOff>
    </xdr:from>
    <xdr:ext cx="405111" cy="259045"/>
    <xdr:sp macro="" textlink="">
      <xdr:nvSpPr>
        <xdr:cNvPr id="780" name="n_1mainValue【児童館】&#10;有形固定資産減価償却率">
          <a:extLst>
            <a:ext uri="{FF2B5EF4-FFF2-40B4-BE49-F238E27FC236}">
              <a16:creationId xmlns:a16="http://schemas.microsoft.com/office/drawing/2014/main" id="{8C865F2C-A034-466A-87E2-9FC1DC3EC17F}"/>
            </a:ext>
          </a:extLst>
        </xdr:cNvPr>
        <xdr:cNvSpPr txBox="1"/>
      </xdr:nvSpPr>
      <xdr:spPr>
        <a:xfrm>
          <a:off x="13742044" y="12770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160945</xdr:rowOff>
    </xdr:from>
    <xdr:ext cx="405111" cy="259045"/>
    <xdr:sp macro="" textlink="">
      <xdr:nvSpPr>
        <xdr:cNvPr id="781" name="n_2mainValue【児童館】&#10;有形固定資産減価償却率">
          <a:extLst>
            <a:ext uri="{FF2B5EF4-FFF2-40B4-BE49-F238E27FC236}">
              <a16:creationId xmlns:a16="http://schemas.microsoft.com/office/drawing/2014/main" id="{CFCC19E8-CD18-4539-A9F3-EF9005E6B43D}"/>
            </a:ext>
          </a:extLst>
        </xdr:cNvPr>
        <xdr:cNvSpPr txBox="1"/>
      </xdr:nvSpPr>
      <xdr:spPr>
        <a:xfrm>
          <a:off x="12960994" y="1271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98896</xdr:rowOff>
    </xdr:from>
    <xdr:ext cx="340478" cy="259045"/>
    <xdr:sp macro="" textlink="">
      <xdr:nvSpPr>
        <xdr:cNvPr id="782" name="n_3mainValue【児童館】&#10;有形固定資産減価償却率">
          <a:extLst>
            <a:ext uri="{FF2B5EF4-FFF2-40B4-BE49-F238E27FC236}">
              <a16:creationId xmlns:a16="http://schemas.microsoft.com/office/drawing/2014/main" id="{5762F54E-7197-4171-B776-FE36A4795B3E}"/>
            </a:ext>
          </a:extLst>
        </xdr:cNvPr>
        <xdr:cNvSpPr txBox="1"/>
      </xdr:nvSpPr>
      <xdr:spPr>
        <a:xfrm>
          <a:off x="12180511" y="126528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36847</xdr:rowOff>
    </xdr:from>
    <xdr:ext cx="340478" cy="259045"/>
    <xdr:sp macro="" textlink="">
      <xdr:nvSpPr>
        <xdr:cNvPr id="783" name="n_4mainValue【児童館】&#10;有形固定資産減価償却率">
          <a:extLst>
            <a:ext uri="{FF2B5EF4-FFF2-40B4-BE49-F238E27FC236}">
              <a16:creationId xmlns:a16="http://schemas.microsoft.com/office/drawing/2014/main" id="{8AEABE10-A488-4DC6-96B4-A67B3DCC545C}"/>
            </a:ext>
          </a:extLst>
        </xdr:cNvPr>
        <xdr:cNvSpPr txBox="1"/>
      </xdr:nvSpPr>
      <xdr:spPr>
        <a:xfrm>
          <a:off x="11386761" y="12590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4F3F8CE0-5E99-47F8-BB19-69BD9439831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A284C7F0-ED7A-4234-BFAC-DEFAD0E1C8C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A47F6B6-5859-4600-966A-793874C62E6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0BA6FFC-B444-41C6-9CF2-850E0060B79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1592A92-94FD-4229-A48B-7E95A180D19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1BC6C544-6E9E-4205-84FB-1B91EFA011E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D0D059B-6D8D-4C82-B18B-AB4C41C6D76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E5A58116-F60B-40A7-8F71-1A0E142E123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4C3C967-374F-4123-8905-1C5E51C7C1C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7BD7B94F-ADDD-4653-91AF-6D08362467E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3701DD28-7A34-4A95-AECC-A6E974141F15}"/>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637066F5-968C-4331-9D3B-A08F553F83F2}"/>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460B1739-154A-4345-A428-B1CB6C184A5F}"/>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5B4A08A8-113A-49AB-B70E-7DB7811FE4ED}"/>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5234F008-89BE-4DD1-85E7-A7341D11545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6C72CE0D-FA40-41AB-865A-63DCE88F0C12}"/>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83F60E4D-4EE6-4D73-959F-25B602D7F275}"/>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8EF7E75B-9A5C-4262-A251-3135E8D15427}"/>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4D126A72-F8A7-40B9-B6A2-9A6E43D09BF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6671BDF1-8C84-4DDD-ACEA-9AF1387A531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C38A26E4-FE7A-4AC8-A27F-1D2BA37E6F9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805" name="直線コネクタ 804">
          <a:extLst>
            <a:ext uri="{FF2B5EF4-FFF2-40B4-BE49-F238E27FC236}">
              <a16:creationId xmlns:a16="http://schemas.microsoft.com/office/drawing/2014/main" id="{6CD4DCCC-8598-4438-BD53-CDFE4479F7F1}"/>
            </a:ext>
          </a:extLst>
        </xdr:cNvPr>
        <xdr:cNvCxnSpPr/>
      </xdr:nvCxnSpPr>
      <xdr:spPr>
        <a:xfrm flipV="1">
          <a:off x="19951064" y="13036550"/>
          <a:ext cx="0" cy="11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806" name="【児童館】&#10;一人当たり面積最小値テキスト">
          <a:extLst>
            <a:ext uri="{FF2B5EF4-FFF2-40B4-BE49-F238E27FC236}">
              <a16:creationId xmlns:a16="http://schemas.microsoft.com/office/drawing/2014/main" id="{60E84133-B35B-4C41-AA05-AE6A7C4F1CBC}"/>
            </a:ext>
          </a:extLst>
        </xdr:cNvPr>
        <xdr:cNvSpPr txBox="1"/>
      </xdr:nvSpPr>
      <xdr:spPr>
        <a:xfrm>
          <a:off x="19989800"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807" name="直線コネクタ 806">
          <a:extLst>
            <a:ext uri="{FF2B5EF4-FFF2-40B4-BE49-F238E27FC236}">
              <a16:creationId xmlns:a16="http://schemas.microsoft.com/office/drawing/2014/main" id="{5F6E65EF-3747-402F-9609-33A212C56844}"/>
            </a:ext>
          </a:extLst>
        </xdr:cNvPr>
        <xdr:cNvCxnSpPr/>
      </xdr:nvCxnSpPr>
      <xdr:spPr>
        <a:xfrm>
          <a:off x="19881850" y="14167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8" name="【児童館】&#10;一人当たり面積最大値テキスト">
          <a:extLst>
            <a:ext uri="{FF2B5EF4-FFF2-40B4-BE49-F238E27FC236}">
              <a16:creationId xmlns:a16="http://schemas.microsoft.com/office/drawing/2014/main" id="{50DC7096-5DBF-42A7-A8D3-BE750D5BEAFF}"/>
            </a:ext>
          </a:extLst>
        </xdr:cNvPr>
        <xdr:cNvSpPr txBox="1"/>
      </xdr:nvSpPr>
      <xdr:spPr>
        <a:xfrm>
          <a:off x="19989800"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a:extLst>
            <a:ext uri="{FF2B5EF4-FFF2-40B4-BE49-F238E27FC236}">
              <a16:creationId xmlns:a16="http://schemas.microsoft.com/office/drawing/2014/main" id="{EC39E904-F472-4AAA-BE19-1166AF436FAB}"/>
            </a:ext>
          </a:extLst>
        </xdr:cNvPr>
        <xdr:cNvCxnSpPr/>
      </xdr:nvCxnSpPr>
      <xdr:spPr>
        <a:xfrm>
          <a:off x="19881850" y="1303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810" name="【児童館】&#10;一人当たり面積平均値テキスト">
          <a:extLst>
            <a:ext uri="{FF2B5EF4-FFF2-40B4-BE49-F238E27FC236}">
              <a16:creationId xmlns:a16="http://schemas.microsoft.com/office/drawing/2014/main" id="{6F8B4D13-768F-4870-93D8-83F12B27A388}"/>
            </a:ext>
          </a:extLst>
        </xdr:cNvPr>
        <xdr:cNvSpPr txBox="1"/>
      </xdr:nvSpPr>
      <xdr:spPr>
        <a:xfrm>
          <a:off x="19989800" y="13675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11" name="フローチャート: 判断 810">
          <a:extLst>
            <a:ext uri="{FF2B5EF4-FFF2-40B4-BE49-F238E27FC236}">
              <a16:creationId xmlns:a16="http://schemas.microsoft.com/office/drawing/2014/main" id="{53EC75CF-6C22-42E9-9A5E-D283C9C0D9C6}"/>
            </a:ext>
          </a:extLst>
        </xdr:cNvPr>
        <xdr:cNvSpPr/>
      </xdr:nvSpPr>
      <xdr:spPr>
        <a:xfrm>
          <a:off x="19900900" y="13818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725FF844-B0C6-433B-BD99-9A2765DCABD9}"/>
            </a:ext>
          </a:extLst>
        </xdr:cNvPr>
        <xdr:cNvSpPr/>
      </xdr:nvSpPr>
      <xdr:spPr>
        <a:xfrm>
          <a:off x="19157950" y="13836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13" name="フローチャート: 判断 812">
          <a:extLst>
            <a:ext uri="{FF2B5EF4-FFF2-40B4-BE49-F238E27FC236}">
              <a16:creationId xmlns:a16="http://schemas.microsoft.com/office/drawing/2014/main" id="{D048AAC2-ED98-47AB-81D0-B87B97485111}"/>
            </a:ext>
          </a:extLst>
        </xdr:cNvPr>
        <xdr:cNvSpPr/>
      </xdr:nvSpPr>
      <xdr:spPr>
        <a:xfrm>
          <a:off x="18345150" y="138363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4" name="フローチャート: 判断 813">
          <a:extLst>
            <a:ext uri="{FF2B5EF4-FFF2-40B4-BE49-F238E27FC236}">
              <a16:creationId xmlns:a16="http://schemas.microsoft.com/office/drawing/2014/main" id="{DD888E3A-79FD-4174-B6BD-74BD1B6B7B02}"/>
            </a:ext>
          </a:extLst>
        </xdr:cNvPr>
        <xdr:cNvSpPr/>
      </xdr:nvSpPr>
      <xdr:spPr>
        <a:xfrm>
          <a:off x="17551400" y="1382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110744</xdr:rowOff>
    </xdr:from>
    <xdr:to>
      <xdr:col>98</xdr:col>
      <xdr:colOff>38100</xdr:colOff>
      <xdr:row>85</xdr:row>
      <xdr:rowOff>40894</xdr:rowOff>
    </xdr:to>
    <xdr:sp macro="" textlink="">
      <xdr:nvSpPr>
        <xdr:cNvPr id="815" name="フローチャート: 判断 814">
          <a:extLst>
            <a:ext uri="{FF2B5EF4-FFF2-40B4-BE49-F238E27FC236}">
              <a16:creationId xmlns:a16="http://schemas.microsoft.com/office/drawing/2014/main" id="{0FC2EA3D-8D5B-4FD2-A0D9-22C3C6377772}"/>
            </a:ext>
          </a:extLst>
        </xdr:cNvPr>
        <xdr:cNvSpPr/>
      </xdr:nvSpPr>
      <xdr:spPr>
        <a:xfrm>
          <a:off x="16757650" y="13985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AA963AE-524C-40FF-B740-5DB3AE263F3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15A3809-A2D5-4704-9405-1E8993FD070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1D3F8F3-F93C-4937-BF67-DF9ADDC2BA3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6544994-E54E-4DDA-961E-FEBAC26D5B4F}"/>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5ED6CF5-BC19-42FB-BDBD-8624E465057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21" name="楕円 820">
          <a:extLst>
            <a:ext uri="{FF2B5EF4-FFF2-40B4-BE49-F238E27FC236}">
              <a16:creationId xmlns:a16="http://schemas.microsoft.com/office/drawing/2014/main" id="{2F08A6CF-862A-45D1-A8D4-F4A74768C0B5}"/>
            </a:ext>
          </a:extLst>
        </xdr:cNvPr>
        <xdr:cNvSpPr/>
      </xdr:nvSpPr>
      <xdr:spPr>
        <a:xfrm>
          <a:off x="19900900" y="141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822" name="【児童館】&#10;一人当たり面積該当値テキスト">
          <a:extLst>
            <a:ext uri="{FF2B5EF4-FFF2-40B4-BE49-F238E27FC236}">
              <a16:creationId xmlns:a16="http://schemas.microsoft.com/office/drawing/2014/main" id="{7037B8E6-AEE5-4AF2-A6F0-532F74B65807}"/>
            </a:ext>
          </a:extLst>
        </xdr:cNvPr>
        <xdr:cNvSpPr txBox="1"/>
      </xdr:nvSpPr>
      <xdr:spPr>
        <a:xfrm>
          <a:off x="19989800" y="1402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23" name="楕円 822">
          <a:extLst>
            <a:ext uri="{FF2B5EF4-FFF2-40B4-BE49-F238E27FC236}">
              <a16:creationId xmlns:a16="http://schemas.microsoft.com/office/drawing/2014/main" id="{F0CDCF3F-8746-4BAD-9C92-E43DA9A0043A}"/>
            </a:ext>
          </a:extLst>
        </xdr:cNvPr>
        <xdr:cNvSpPr/>
      </xdr:nvSpPr>
      <xdr:spPr>
        <a:xfrm>
          <a:off x="19157950" y="14171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86</xdr:row>
      <xdr:rowOff>10668</xdr:rowOff>
    </xdr:to>
    <xdr:cxnSp macro="">
      <xdr:nvCxnSpPr>
        <xdr:cNvPr id="824" name="直線コネクタ 823">
          <a:extLst>
            <a:ext uri="{FF2B5EF4-FFF2-40B4-BE49-F238E27FC236}">
              <a16:creationId xmlns:a16="http://schemas.microsoft.com/office/drawing/2014/main" id="{6FF1B7E2-8351-48D5-A23C-A8065433C3C0}"/>
            </a:ext>
          </a:extLst>
        </xdr:cNvPr>
        <xdr:cNvCxnSpPr/>
      </xdr:nvCxnSpPr>
      <xdr:spPr>
        <a:xfrm flipV="1">
          <a:off x="19202400" y="14153387"/>
          <a:ext cx="7493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25" name="楕円 824">
          <a:extLst>
            <a:ext uri="{FF2B5EF4-FFF2-40B4-BE49-F238E27FC236}">
              <a16:creationId xmlns:a16="http://schemas.microsoft.com/office/drawing/2014/main" id="{DA83A6E9-794F-4EFF-B852-2F6585F88D11}"/>
            </a:ext>
          </a:extLst>
        </xdr:cNvPr>
        <xdr:cNvSpPr/>
      </xdr:nvSpPr>
      <xdr:spPr>
        <a:xfrm>
          <a:off x="18345150" y="14171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26" name="直線コネクタ 825">
          <a:extLst>
            <a:ext uri="{FF2B5EF4-FFF2-40B4-BE49-F238E27FC236}">
              <a16:creationId xmlns:a16="http://schemas.microsoft.com/office/drawing/2014/main" id="{A60243F3-F027-4B59-AA8E-87F4296643EF}"/>
            </a:ext>
          </a:extLst>
        </xdr:cNvPr>
        <xdr:cNvCxnSpPr/>
      </xdr:nvCxnSpPr>
      <xdr:spPr>
        <a:xfrm>
          <a:off x="18395950" y="1421561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27" name="楕円 826">
          <a:extLst>
            <a:ext uri="{FF2B5EF4-FFF2-40B4-BE49-F238E27FC236}">
              <a16:creationId xmlns:a16="http://schemas.microsoft.com/office/drawing/2014/main" id="{1CFF75DA-63AD-4F4C-BBA9-CB44AFD4996A}"/>
            </a:ext>
          </a:extLst>
        </xdr:cNvPr>
        <xdr:cNvSpPr/>
      </xdr:nvSpPr>
      <xdr:spPr>
        <a:xfrm>
          <a:off x="17551400" y="14171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828" name="直線コネクタ 827">
          <a:extLst>
            <a:ext uri="{FF2B5EF4-FFF2-40B4-BE49-F238E27FC236}">
              <a16:creationId xmlns:a16="http://schemas.microsoft.com/office/drawing/2014/main" id="{7C602D2E-3CB3-42AA-AE73-410C2E1977CF}"/>
            </a:ext>
          </a:extLst>
        </xdr:cNvPr>
        <xdr:cNvCxnSpPr/>
      </xdr:nvCxnSpPr>
      <xdr:spPr>
        <a:xfrm>
          <a:off x="17602200" y="142156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829" name="楕円 828">
          <a:extLst>
            <a:ext uri="{FF2B5EF4-FFF2-40B4-BE49-F238E27FC236}">
              <a16:creationId xmlns:a16="http://schemas.microsoft.com/office/drawing/2014/main" id="{A09FC897-0A17-4B44-9CE2-03C7006939F9}"/>
            </a:ext>
          </a:extLst>
        </xdr:cNvPr>
        <xdr:cNvSpPr/>
      </xdr:nvSpPr>
      <xdr:spPr>
        <a:xfrm>
          <a:off x="16757650" y="14171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830" name="直線コネクタ 829">
          <a:extLst>
            <a:ext uri="{FF2B5EF4-FFF2-40B4-BE49-F238E27FC236}">
              <a16:creationId xmlns:a16="http://schemas.microsoft.com/office/drawing/2014/main" id="{F64EA6FF-2003-4144-8814-C9992140A6EC}"/>
            </a:ext>
          </a:extLst>
        </xdr:cNvPr>
        <xdr:cNvCxnSpPr/>
      </xdr:nvCxnSpPr>
      <xdr:spPr>
        <a:xfrm>
          <a:off x="16802100" y="142156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児童館】&#10;一人当たり面積">
          <a:extLst>
            <a:ext uri="{FF2B5EF4-FFF2-40B4-BE49-F238E27FC236}">
              <a16:creationId xmlns:a16="http://schemas.microsoft.com/office/drawing/2014/main" id="{C8FB99B6-F44F-412B-8D80-52B10E5D8ED2}"/>
            </a:ext>
          </a:extLst>
        </xdr:cNvPr>
        <xdr:cNvSpPr txBox="1"/>
      </xdr:nvSpPr>
      <xdr:spPr>
        <a:xfrm>
          <a:off x="18980227" y="1361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32" name="n_2aveValue【児童館】&#10;一人当たり面積">
          <a:extLst>
            <a:ext uri="{FF2B5EF4-FFF2-40B4-BE49-F238E27FC236}">
              <a16:creationId xmlns:a16="http://schemas.microsoft.com/office/drawing/2014/main" id="{C0ED6CC2-C634-43E4-9D60-CEF026DFFB38}"/>
            </a:ext>
          </a:extLst>
        </xdr:cNvPr>
        <xdr:cNvSpPr txBox="1"/>
      </xdr:nvSpPr>
      <xdr:spPr>
        <a:xfrm>
          <a:off x="18180127" y="1361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3" name="n_3aveValue【児童館】&#10;一人当たり面積">
          <a:extLst>
            <a:ext uri="{FF2B5EF4-FFF2-40B4-BE49-F238E27FC236}">
              <a16:creationId xmlns:a16="http://schemas.microsoft.com/office/drawing/2014/main" id="{57C974DD-2ADC-49B6-973C-0469FE4958B2}"/>
            </a:ext>
          </a:extLst>
        </xdr:cNvPr>
        <xdr:cNvSpPr txBox="1"/>
      </xdr:nvSpPr>
      <xdr:spPr>
        <a:xfrm>
          <a:off x="1738637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57421</xdr:rowOff>
    </xdr:from>
    <xdr:ext cx="469744" cy="259045"/>
    <xdr:sp macro="" textlink="">
      <xdr:nvSpPr>
        <xdr:cNvPr id="834" name="n_4aveValue【児童館】&#10;一人当たり面積">
          <a:extLst>
            <a:ext uri="{FF2B5EF4-FFF2-40B4-BE49-F238E27FC236}">
              <a16:creationId xmlns:a16="http://schemas.microsoft.com/office/drawing/2014/main" id="{A0BE6ADA-B173-4E72-908A-3E264DF5252A}"/>
            </a:ext>
          </a:extLst>
        </xdr:cNvPr>
        <xdr:cNvSpPr txBox="1"/>
      </xdr:nvSpPr>
      <xdr:spPr>
        <a:xfrm>
          <a:off x="16592627" y="1376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35" name="n_1mainValue【児童館】&#10;一人当たり面積">
          <a:extLst>
            <a:ext uri="{FF2B5EF4-FFF2-40B4-BE49-F238E27FC236}">
              <a16:creationId xmlns:a16="http://schemas.microsoft.com/office/drawing/2014/main" id="{AFCFC355-A552-4CC8-9188-9B2F5AA532B1}"/>
            </a:ext>
          </a:extLst>
        </xdr:cNvPr>
        <xdr:cNvSpPr txBox="1"/>
      </xdr:nvSpPr>
      <xdr:spPr>
        <a:xfrm>
          <a:off x="18980227" y="1425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36" name="n_2mainValue【児童館】&#10;一人当たり面積">
          <a:extLst>
            <a:ext uri="{FF2B5EF4-FFF2-40B4-BE49-F238E27FC236}">
              <a16:creationId xmlns:a16="http://schemas.microsoft.com/office/drawing/2014/main" id="{2A4A153E-C5DF-4A30-A1A0-2F6F26BD2074}"/>
            </a:ext>
          </a:extLst>
        </xdr:cNvPr>
        <xdr:cNvSpPr txBox="1"/>
      </xdr:nvSpPr>
      <xdr:spPr>
        <a:xfrm>
          <a:off x="18180127" y="1425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7" name="n_3mainValue【児童館】&#10;一人当たり面積">
          <a:extLst>
            <a:ext uri="{FF2B5EF4-FFF2-40B4-BE49-F238E27FC236}">
              <a16:creationId xmlns:a16="http://schemas.microsoft.com/office/drawing/2014/main" id="{A2897078-AB61-40EC-B757-2B9A0E9DC7AA}"/>
            </a:ext>
          </a:extLst>
        </xdr:cNvPr>
        <xdr:cNvSpPr txBox="1"/>
      </xdr:nvSpPr>
      <xdr:spPr>
        <a:xfrm>
          <a:off x="17386377" y="1425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838" name="n_4mainValue【児童館】&#10;一人当たり面積">
          <a:extLst>
            <a:ext uri="{FF2B5EF4-FFF2-40B4-BE49-F238E27FC236}">
              <a16:creationId xmlns:a16="http://schemas.microsoft.com/office/drawing/2014/main" id="{51C85DB9-64BB-4818-93E9-7E1A63822FBC}"/>
            </a:ext>
          </a:extLst>
        </xdr:cNvPr>
        <xdr:cNvSpPr txBox="1"/>
      </xdr:nvSpPr>
      <xdr:spPr>
        <a:xfrm>
          <a:off x="16592627" y="1425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4F1A9F48-1D61-4880-94ED-8302DFC75DB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70585C4-DC39-4BAC-9361-AE91C7016EE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4EB60499-DA85-4954-A56C-BF27A921613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4846EBDE-F298-41A6-BC98-1284B669DEB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F302321-33A4-4438-88C4-2406BF35D8D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CC69E9D8-44D6-4510-85A1-EF90FAFE4E3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334203A2-A2E1-4303-86EF-4679B7A6D14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06F50B7-D77B-467F-AF25-8E388DF98D5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29CD0377-395E-4D9B-8EFE-0499500BC96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6857ADCC-16BC-42EC-8891-F29870D9B60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C4541748-FE1B-4F66-AA74-D845F750074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B8979E19-26AE-4398-8FE3-6023D72014E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B26FC5D-9FB2-4FEB-B096-3801A646F7C8}"/>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455BEA60-EAFA-4564-A496-4D7CDFB39D3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735ED6D4-3565-488B-B624-1FA550B3C167}"/>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4AAE0028-42B7-4596-963E-6D0006582C9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7EE609A3-0534-4B21-A3AF-BED86D1D41A8}"/>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73AE1630-621A-419C-B0C5-246B1536B20E}"/>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834A03EF-ED06-4CC7-9DAC-9FD74AE83AA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D50B28B9-BC95-4751-AE93-3B1C3B9313D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153BE103-1B3D-4F2F-9ED6-6AB16DC9E0C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F60083E-D838-4994-94EA-D8FD08DB570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A0DD641A-DC04-445C-811F-01C5F8345C32}"/>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9F01CAC3-4B1B-4C81-B666-B70D6EE31B1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152F0F16-BB14-4BCC-9B2E-803C6E178C9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FBA54809-FDC6-4E5F-B6D0-C232616B4352}"/>
            </a:ext>
          </a:extLst>
        </xdr:cNvPr>
        <xdr:cNvCxnSpPr/>
      </xdr:nvCxnSpPr>
      <xdr:spPr>
        <a:xfrm flipV="1">
          <a:off x="14699614" y="166888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公民館】&#10;有形固定資産減価償却率最小値テキスト">
          <a:extLst>
            <a:ext uri="{FF2B5EF4-FFF2-40B4-BE49-F238E27FC236}">
              <a16:creationId xmlns:a16="http://schemas.microsoft.com/office/drawing/2014/main" id="{E677C31F-0810-4735-BC14-39715372B24A}"/>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33BFBB7C-12AF-4D54-8CE7-93E2C6068492}"/>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867" name="【公民館】&#10;有形固定資産減価償却率最大値テキスト">
          <a:extLst>
            <a:ext uri="{FF2B5EF4-FFF2-40B4-BE49-F238E27FC236}">
              <a16:creationId xmlns:a16="http://schemas.microsoft.com/office/drawing/2014/main" id="{79DF972E-FEB8-4A19-9964-01BE93D8B5C0}"/>
            </a:ext>
          </a:extLst>
        </xdr:cNvPr>
        <xdr:cNvSpPr txBox="1"/>
      </xdr:nvSpPr>
      <xdr:spPr>
        <a:xfrm>
          <a:off x="14738350" y="16464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868" name="直線コネクタ 867">
          <a:extLst>
            <a:ext uri="{FF2B5EF4-FFF2-40B4-BE49-F238E27FC236}">
              <a16:creationId xmlns:a16="http://schemas.microsoft.com/office/drawing/2014/main" id="{B0224A21-78BD-4BFF-BD11-0B3B915F03D3}"/>
            </a:ext>
          </a:extLst>
        </xdr:cNvPr>
        <xdr:cNvCxnSpPr/>
      </xdr:nvCxnSpPr>
      <xdr:spPr>
        <a:xfrm>
          <a:off x="14611350" y="16688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869" name="【公民館】&#10;有形固定資産減価償却率平均値テキスト">
          <a:extLst>
            <a:ext uri="{FF2B5EF4-FFF2-40B4-BE49-F238E27FC236}">
              <a16:creationId xmlns:a16="http://schemas.microsoft.com/office/drawing/2014/main" id="{6FEC6C84-6DD1-429D-8E99-9DD80B775E28}"/>
            </a:ext>
          </a:extLst>
        </xdr:cNvPr>
        <xdr:cNvSpPr txBox="1"/>
      </xdr:nvSpPr>
      <xdr:spPr>
        <a:xfrm>
          <a:off x="14738350" y="17508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870" name="フローチャート: 判断 869">
          <a:extLst>
            <a:ext uri="{FF2B5EF4-FFF2-40B4-BE49-F238E27FC236}">
              <a16:creationId xmlns:a16="http://schemas.microsoft.com/office/drawing/2014/main" id="{B292CA12-2B30-42CA-AC01-D48624381FD9}"/>
            </a:ext>
          </a:extLst>
        </xdr:cNvPr>
        <xdr:cNvSpPr/>
      </xdr:nvSpPr>
      <xdr:spPr>
        <a:xfrm>
          <a:off x="14649450" y="176569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871" name="フローチャート: 判断 870">
          <a:extLst>
            <a:ext uri="{FF2B5EF4-FFF2-40B4-BE49-F238E27FC236}">
              <a16:creationId xmlns:a16="http://schemas.microsoft.com/office/drawing/2014/main" id="{875DBB54-45F7-48E1-9ED1-B9D696366576}"/>
            </a:ext>
          </a:extLst>
        </xdr:cNvPr>
        <xdr:cNvSpPr/>
      </xdr:nvSpPr>
      <xdr:spPr>
        <a:xfrm>
          <a:off x="1388745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72" name="フローチャート: 判断 871">
          <a:extLst>
            <a:ext uri="{FF2B5EF4-FFF2-40B4-BE49-F238E27FC236}">
              <a16:creationId xmlns:a16="http://schemas.microsoft.com/office/drawing/2014/main" id="{882F197A-FB9F-41B3-99DA-AC184297B883}"/>
            </a:ext>
          </a:extLst>
        </xdr:cNvPr>
        <xdr:cNvSpPr/>
      </xdr:nvSpPr>
      <xdr:spPr>
        <a:xfrm>
          <a:off x="13093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73" name="フローチャート: 判断 872">
          <a:extLst>
            <a:ext uri="{FF2B5EF4-FFF2-40B4-BE49-F238E27FC236}">
              <a16:creationId xmlns:a16="http://schemas.microsoft.com/office/drawing/2014/main" id="{96A2B589-7D2C-4924-A05C-75728468C17F}"/>
            </a:ext>
          </a:extLst>
        </xdr:cNvPr>
        <xdr:cNvSpPr/>
      </xdr:nvSpPr>
      <xdr:spPr>
        <a:xfrm>
          <a:off x="12299950" y="1754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874" name="フローチャート: 判断 873">
          <a:extLst>
            <a:ext uri="{FF2B5EF4-FFF2-40B4-BE49-F238E27FC236}">
              <a16:creationId xmlns:a16="http://schemas.microsoft.com/office/drawing/2014/main" id="{E802BD55-27B6-4C51-A712-E90FD52305A6}"/>
            </a:ext>
          </a:extLst>
        </xdr:cNvPr>
        <xdr:cNvSpPr/>
      </xdr:nvSpPr>
      <xdr:spPr>
        <a:xfrm>
          <a:off x="11487150" y="1754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7FCCD9F-563D-492A-88EE-E177A260338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CEB9202-A127-446F-B0B7-656519836D0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B5ACE60-A3F8-4E55-964A-DB6EBE29BAC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74A5C78-B242-438D-941D-5EA9A3A5A44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DC0BBCA-7717-4F42-B44C-3657EEF1DE5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125005</xdr:rowOff>
    </xdr:from>
    <xdr:to>
      <xdr:col>85</xdr:col>
      <xdr:colOff>177800</xdr:colOff>
      <xdr:row>107</xdr:row>
      <xdr:rowOff>55155</xdr:rowOff>
    </xdr:to>
    <xdr:sp macro="" textlink="">
      <xdr:nvSpPr>
        <xdr:cNvPr id="880" name="楕円 879">
          <a:extLst>
            <a:ext uri="{FF2B5EF4-FFF2-40B4-BE49-F238E27FC236}">
              <a16:creationId xmlns:a16="http://schemas.microsoft.com/office/drawing/2014/main" id="{FBBC5AC5-F1A7-4CC0-86AB-6E029DB058D7}"/>
            </a:ext>
          </a:extLst>
        </xdr:cNvPr>
        <xdr:cNvSpPr/>
      </xdr:nvSpPr>
      <xdr:spPr>
        <a:xfrm>
          <a:off x="14649450" y="17727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103432</xdr:rowOff>
    </xdr:from>
    <xdr:ext cx="405111" cy="259045"/>
    <xdr:sp macro="" textlink="">
      <xdr:nvSpPr>
        <xdr:cNvPr id="881" name="【公民館】&#10;有形固定資産減価償却率該当値テキスト">
          <a:extLst>
            <a:ext uri="{FF2B5EF4-FFF2-40B4-BE49-F238E27FC236}">
              <a16:creationId xmlns:a16="http://schemas.microsoft.com/office/drawing/2014/main" id="{7659F593-5AF1-445B-AEE5-93A7D0C9F59E}"/>
            </a:ext>
          </a:extLst>
        </xdr:cNvPr>
        <xdr:cNvSpPr txBox="1"/>
      </xdr:nvSpPr>
      <xdr:spPr>
        <a:xfrm>
          <a:off x="14738350" y="1770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882" name="楕円 881">
          <a:extLst>
            <a:ext uri="{FF2B5EF4-FFF2-40B4-BE49-F238E27FC236}">
              <a16:creationId xmlns:a16="http://schemas.microsoft.com/office/drawing/2014/main" id="{73330262-7DE4-4354-AD70-4A071AAA6A10}"/>
            </a:ext>
          </a:extLst>
        </xdr:cNvPr>
        <xdr:cNvSpPr/>
      </xdr:nvSpPr>
      <xdr:spPr>
        <a:xfrm>
          <a:off x="1388745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148045</xdr:rowOff>
    </xdr:from>
    <xdr:to>
      <xdr:col>85</xdr:col>
      <xdr:colOff>127000</xdr:colOff>
      <xdr:row>107</xdr:row>
      <xdr:rowOff>4355</xdr:rowOff>
    </xdr:to>
    <xdr:cxnSp macro="">
      <xdr:nvCxnSpPr>
        <xdr:cNvPr id="883" name="直線コネクタ 882">
          <a:extLst>
            <a:ext uri="{FF2B5EF4-FFF2-40B4-BE49-F238E27FC236}">
              <a16:creationId xmlns:a16="http://schemas.microsoft.com/office/drawing/2014/main" id="{BF8F4787-D31C-4445-B287-9DC9B682BA6D}"/>
            </a:ext>
          </a:extLst>
        </xdr:cNvPr>
        <xdr:cNvCxnSpPr/>
      </xdr:nvCxnSpPr>
      <xdr:spPr>
        <a:xfrm>
          <a:off x="13938250" y="17750245"/>
          <a:ext cx="762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77651</xdr:rowOff>
    </xdr:from>
    <xdr:to>
      <xdr:col>76</xdr:col>
      <xdr:colOff>165100</xdr:colOff>
      <xdr:row>107</xdr:row>
      <xdr:rowOff>7801</xdr:rowOff>
    </xdr:to>
    <xdr:sp macro="" textlink="">
      <xdr:nvSpPr>
        <xdr:cNvPr id="884" name="楕円 883">
          <a:extLst>
            <a:ext uri="{FF2B5EF4-FFF2-40B4-BE49-F238E27FC236}">
              <a16:creationId xmlns:a16="http://schemas.microsoft.com/office/drawing/2014/main" id="{D42E3C04-1A1A-4B56-8ABD-D421B685C376}"/>
            </a:ext>
          </a:extLst>
        </xdr:cNvPr>
        <xdr:cNvSpPr/>
      </xdr:nvSpPr>
      <xdr:spPr>
        <a:xfrm>
          <a:off x="13093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128451</xdr:rowOff>
    </xdr:from>
    <xdr:to>
      <xdr:col>81</xdr:col>
      <xdr:colOff>50800</xdr:colOff>
      <xdr:row>106</xdr:row>
      <xdr:rowOff>148045</xdr:rowOff>
    </xdr:to>
    <xdr:cxnSp macro="">
      <xdr:nvCxnSpPr>
        <xdr:cNvPr id="885" name="直線コネクタ 884">
          <a:extLst>
            <a:ext uri="{FF2B5EF4-FFF2-40B4-BE49-F238E27FC236}">
              <a16:creationId xmlns:a16="http://schemas.microsoft.com/office/drawing/2014/main" id="{A24C8AE3-B927-41FF-800D-42D70C337352}"/>
            </a:ext>
          </a:extLst>
        </xdr:cNvPr>
        <xdr:cNvCxnSpPr/>
      </xdr:nvCxnSpPr>
      <xdr:spPr>
        <a:xfrm>
          <a:off x="13144500" y="17730651"/>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886" name="楕円 885">
          <a:extLst>
            <a:ext uri="{FF2B5EF4-FFF2-40B4-BE49-F238E27FC236}">
              <a16:creationId xmlns:a16="http://schemas.microsoft.com/office/drawing/2014/main" id="{5303F1C6-DE5C-4321-9667-05F964326BB5}"/>
            </a:ext>
          </a:extLst>
        </xdr:cNvPr>
        <xdr:cNvSpPr/>
      </xdr:nvSpPr>
      <xdr:spPr>
        <a:xfrm>
          <a:off x="12299950" y="176537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102326</xdr:rowOff>
    </xdr:from>
    <xdr:to>
      <xdr:col>76</xdr:col>
      <xdr:colOff>114300</xdr:colOff>
      <xdr:row>106</xdr:row>
      <xdr:rowOff>128451</xdr:rowOff>
    </xdr:to>
    <xdr:cxnSp macro="">
      <xdr:nvCxnSpPr>
        <xdr:cNvPr id="887" name="直線コネクタ 886">
          <a:extLst>
            <a:ext uri="{FF2B5EF4-FFF2-40B4-BE49-F238E27FC236}">
              <a16:creationId xmlns:a16="http://schemas.microsoft.com/office/drawing/2014/main" id="{6E2D4AB7-EED6-4C3F-AAC8-BE10222AAFF2}"/>
            </a:ext>
          </a:extLst>
        </xdr:cNvPr>
        <xdr:cNvCxnSpPr/>
      </xdr:nvCxnSpPr>
      <xdr:spPr>
        <a:xfrm>
          <a:off x="12344400" y="17704526"/>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888" name="楕円 887">
          <a:extLst>
            <a:ext uri="{FF2B5EF4-FFF2-40B4-BE49-F238E27FC236}">
              <a16:creationId xmlns:a16="http://schemas.microsoft.com/office/drawing/2014/main" id="{452DE915-6A81-4115-802C-C1AB5BA7FEF3}"/>
            </a:ext>
          </a:extLst>
        </xdr:cNvPr>
        <xdr:cNvSpPr/>
      </xdr:nvSpPr>
      <xdr:spPr>
        <a:xfrm>
          <a:off x="1148715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102326</xdr:rowOff>
    </xdr:to>
    <xdr:cxnSp macro="">
      <xdr:nvCxnSpPr>
        <xdr:cNvPr id="889" name="直線コネクタ 888">
          <a:extLst>
            <a:ext uri="{FF2B5EF4-FFF2-40B4-BE49-F238E27FC236}">
              <a16:creationId xmlns:a16="http://schemas.microsoft.com/office/drawing/2014/main" id="{C95B5CBE-02BD-4F1F-B4CB-91CCA9137007}"/>
            </a:ext>
          </a:extLst>
        </xdr:cNvPr>
        <xdr:cNvCxnSpPr/>
      </xdr:nvCxnSpPr>
      <xdr:spPr>
        <a:xfrm>
          <a:off x="11537950" y="17673501"/>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890" name="n_1aveValue【公民館】&#10;有形固定資産減価償却率">
          <a:extLst>
            <a:ext uri="{FF2B5EF4-FFF2-40B4-BE49-F238E27FC236}">
              <a16:creationId xmlns:a16="http://schemas.microsoft.com/office/drawing/2014/main" id="{B72905A5-BE23-468C-AFC2-0C013136E83B}"/>
            </a:ext>
          </a:extLst>
        </xdr:cNvPr>
        <xdr:cNvSpPr txBox="1"/>
      </xdr:nvSpPr>
      <xdr:spPr>
        <a:xfrm>
          <a:off x="13742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891" name="n_2aveValue【公民館】&#10;有形固定資産減価償却率">
          <a:extLst>
            <a:ext uri="{FF2B5EF4-FFF2-40B4-BE49-F238E27FC236}">
              <a16:creationId xmlns:a16="http://schemas.microsoft.com/office/drawing/2014/main" id="{7A8EBDAC-60D4-471F-ACAF-C3F47B82CF6B}"/>
            </a:ext>
          </a:extLst>
        </xdr:cNvPr>
        <xdr:cNvSpPr txBox="1"/>
      </xdr:nvSpPr>
      <xdr:spPr>
        <a:xfrm>
          <a:off x="1296099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892" name="n_3aveValue【公民館】&#10;有形固定資産減価償却率">
          <a:extLst>
            <a:ext uri="{FF2B5EF4-FFF2-40B4-BE49-F238E27FC236}">
              <a16:creationId xmlns:a16="http://schemas.microsoft.com/office/drawing/2014/main" id="{23F4FB24-1AF0-4B1E-8CB1-A23DB6976B36}"/>
            </a:ext>
          </a:extLst>
        </xdr:cNvPr>
        <xdr:cNvSpPr txBox="1"/>
      </xdr:nvSpPr>
      <xdr:spPr>
        <a:xfrm>
          <a:off x="121672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893" name="n_4aveValue【公民館】&#10;有形固定資産減価償却率">
          <a:extLst>
            <a:ext uri="{FF2B5EF4-FFF2-40B4-BE49-F238E27FC236}">
              <a16:creationId xmlns:a16="http://schemas.microsoft.com/office/drawing/2014/main" id="{E806D2D0-AFD3-4F58-95C5-7D883534375F}"/>
            </a:ext>
          </a:extLst>
        </xdr:cNvPr>
        <xdr:cNvSpPr txBox="1"/>
      </xdr:nvSpPr>
      <xdr:spPr>
        <a:xfrm>
          <a:off x="113544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894" name="n_1mainValue【公民館】&#10;有形固定資産減価償却率">
          <a:extLst>
            <a:ext uri="{FF2B5EF4-FFF2-40B4-BE49-F238E27FC236}">
              <a16:creationId xmlns:a16="http://schemas.microsoft.com/office/drawing/2014/main" id="{C48BA3BA-ACDE-4A27-BAFE-5A7E8A5E7FDE}"/>
            </a:ext>
          </a:extLst>
        </xdr:cNvPr>
        <xdr:cNvSpPr txBox="1"/>
      </xdr:nvSpPr>
      <xdr:spPr>
        <a:xfrm>
          <a:off x="137420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170378</xdr:rowOff>
    </xdr:from>
    <xdr:ext cx="405111" cy="259045"/>
    <xdr:sp macro="" textlink="">
      <xdr:nvSpPr>
        <xdr:cNvPr id="895" name="n_2mainValue【公民館】&#10;有形固定資産減価償却率">
          <a:extLst>
            <a:ext uri="{FF2B5EF4-FFF2-40B4-BE49-F238E27FC236}">
              <a16:creationId xmlns:a16="http://schemas.microsoft.com/office/drawing/2014/main" id="{917C6876-FE57-406E-A919-4B39B2DAF95A}"/>
            </a:ext>
          </a:extLst>
        </xdr:cNvPr>
        <xdr:cNvSpPr txBox="1"/>
      </xdr:nvSpPr>
      <xdr:spPr>
        <a:xfrm>
          <a:off x="1296099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896" name="n_3mainValue【公民館】&#10;有形固定資産減価償却率">
          <a:extLst>
            <a:ext uri="{FF2B5EF4-FFF2-40B4-BE49-F238E27FC236}">
              <a16:creationId xmlns:a16="http://schemas.microsoft.com/office/drawing/2014/main" id="{683E737A-F47A-4426-96FE-6FAECC24F4BD}"/>
            </a:ext>
          </a:extLst>
        </xdr:cNvPr>
        <xdr:cNvSpPr txBox="1"/>
      </xdr:nvSpPr>
      <xdr:spPr>
        <a:xfrm>
          <a:off x="121672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897" name="n_4mainValue【公民館】&#10;有形固定資産減価償却率">
          <a:extLst>
            <a:ext uri="{FF2B5EF4-FFF2-40B4-BE49-F238E27FC236}">
              <a16:creationId xmlns:a16="http://schemas.microsoft.com/office/drawing/2014/main" id="{003BB9F9-FA4F-4EE7-8665-063B669BEC90}"/>
            </a:ext>
          </a:extLst>
        </xdr:cNvPr>
        <xdr:cNvSpPr txBox="1"/>
      </xdr:nvSpPr>
      <xdr:spPr>
        <a:xfrm>
          <a:off x="1135444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5029CD09-DCEE-455B-BF89-5FD42E53C6F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16697DB6-BC15-4245-81C2-981432B8568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B8BF18D-1423-4257-9FB4-73CD6540129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3E8DBB2-F706-443F-B2B2-B3397B2F94E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E8524C0D-3E6C-49D4-A3A4-C6A90C66CE3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53507B8-ACC7-4028-8D60-0340CD13044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14EC4E05-0504-4ECA-B877-CE6B4A4430D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6E41B90C-8F12-4F86-91B5-B0FD7DA2B6A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A8681C6-19BD-46E1-8ABD-43D5F864517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F99E53A3-F718-4E56-8853-7B0E73D9271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1AA6BF2D-6662-425C-9934-CCEB2280146A}"/>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9EA90ECF-5AEB-4A39-8148-CA33F4D911A8}"/>
            </a:ext>
          </a:extLst>
        </xdr:cNvPr>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5A7AC971-6BF0-4829-993B-A2A7AB64D81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B731D0A7-889E-4E9F-8311-55D24B10D3C3}"/>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2" name="直線コネクタ 911">
          <a:extLst>
            <a:ext uri="{FF2B5EF4-FFF2-40B4-BE49-F238E27FC236}">
              <a16:creationId xmlns:a16="http://schemas.microsoft.com/office/drawing/2014/main" id="{CA3993A5-CB4E-43BF-B5A8-B29B67359EEC}"/>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3" name="テキスト ボックス 912">
          <a:extLst>
            <a:ext uri="{FF2B5EF4-FFF2-40B4-BE49-F238E27FC236}">
              <a16:creationId xmlns:a16="http://schemas.microsoft.com/office/drawing/2014/main" id="{6C81FDBD-C2EE-4695-AE7D-DEB009DADE91}"/>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9373EE39-DB87-47E8-AF0B-B50F5E01FF7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58B832EE-4C84-4C00-9D52-5EA23B363F7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D0CC2595-E3BD-4199-BF21-DB7C9C14A2C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917" name="直線コネクタ 916">
          <a:extLst>
            <a:ext uri="{FF2B5EF4-FFF2-40B4-BE49-F238E27FC236}">
              <a16:creationId xmlns:a16="http://schemas.microsoft.com/office/drawing/2014/main" id="{199A32F2-1E85-49F4-81BB-A1DC475A24C5}"/>
            </a:ext>
          </a:extLst>
        </xdr:cNvPr>
        <xdr:cNvCxnSpPr/>
      </xdr:nvCxnSpPr>
      <xdr:spPr>
        <a:xfrm flipV="1">
          <a:off x="19951064" y="166748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8" name="【公民館】&#10;一人当たり面積最小値テキスト">
          <a:extLst>
            <a:ext uri="{FF2B5EF4-FFF2-40B4-BE49-F238E27FC236}">
              <a16:creationId xmlns:a16="http://schemas.microsoft.com/office/drawing/2014/main" id="{C8ED4634-E58C-46F9-BEBD-609C91A341F6}"/>
            </a:ext>
          </a:extLst>
        </xdr:cNvPr>
        <xdr:cNvSpPr txBox="1"/>
      </xdr:nvSpPr>
      <xdr:spPr>
        <a:xfrm>
          <a:off x="1998980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9" name="直線コネクタ 918">
          <a:extLst>
            <a:ext uri="{FF2B5EF4-FFF2-40B4-BE49-F238E27FC236}">
              <a16:creationId xmlns:a16="http://schemas.microsoft.com/office/drawing/2014/main" id="{BCCD5F32-C5B8-4727-85D7-4EC87159D9EC}"/>
            </a:ext>
          </a:extLst>
        </xdr:cNvPr>
        <xdr:cNvCxnSpPr/>
      </xdr:nvCxnSpPr>
      <xdr:spPr>
        <a:xfrm>
          <a:off x="198818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920" name="【公民館】&#10;一人当たり面積最大値テキスト">
          <a:extLst>
            <a:ext uri="{FF2B5EF4-FFF2-40B4-BE49-F238E27FC236}">
              <a16:creationId xmlns:a16="http://schemas.microsoft.com/office/drawing/2014/main" id="{D351C076-6581-444C-9D2D-7860304091C4}"/>
            </a:ext>
          </a:extLst>
        </xdr:cNvPr>
        <xdr:cNvSpPr txBox="1"/>
      </xdr:nvSpPr>
      <xdr:spPr>
        <a:xfrm>
          <a:off x="19989800" y="164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921" name="直線コネクタ 920">
          <a:extLst>
            <a:ext uri="{FF2B5EF4-FFF2-40B4-BE49-F238E27FC236}">
              <a16:creationId xmlns:a16="http://schemas.microsoft.com/office/drawing/2014/main" id="{92E06764-4FCE-4BF7-8492-B06AC2B9D377}"/>
            </a:ext>
          </a:extLst>
        </xdr:cNvPr>
        <xdr:cNvCxnSpPr/>
      </xdr:nvCxnSpPr>
      <xdr:spPr>
        <a:xfrm>
          <a:off x="19881850" y="16674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922" name="【公民館】&#10;一人当たり面積平均値テキスト">
          <a:extLst>
            <a:ext uri="{FF2B5EF4-FFF2-40B4-BE49-F238E27FC236}">
              <a16:creationId xmlns:a16="http://schemas.microsoft.com/office/drawing/2014/main" id="{B2B7D1DF-9B10-4F7E-87DB-F8EC66C07EFE}"/>
            </a:ext>
          </a:extLst>
        </xdr:cNvPr>
        <xdr:cNvSpPr txBox="1"/>
      </xdr:nvSpPr>
      <xdr:spPr>
        <a:xfrm>
          <a:off x="19989800" y="1742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923" name="フローチャート: 判断 922">
          <a:extLst>
            <a:ext uri="{FF2B5EF4-FFF2-40B4-BE49-F238E27FC236}">
              <a16:creationId xmlns:a16="http://schemas.microsoft.com/office/drawing/2014/main" id="{50A8F6EF-0961-431B-9166-F5BB1702F3A2}"/>
            </a:ext>
          </a:extLst>
        </xdr:cNvPr>
        <xdr:cNvSpPr/>
      </xdr:nvSpPr>
      <xdr:spPr>
        <a:xfrm>
          <a:off x="19900900" y="1757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924" name="フローチャート: 判断 923">
          <a:extLst>
            <a:ext uri="{FF2B5EF4-FFF2-40B4-BE49-F238E27FC236}">
              <a16:creationId xmlns:a16="http://schemas.microsoft.com/office/drawing/2014/main" id="{F36F2FB3-0823-4CA0-8B64-FAE5FE00FCC9}"/>
            </a:ext>
          </a:extLst>
        </xdr:cNvPr>
        <xdr:cNvSpPr/>
      </xdr:nvSpPr>
      <xdr:spPr>
        <a:xfrm>
          <a:off x="19157950" y="175710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925" name="フローチャート: 判断 924">
          <a:extLst>
            <a:ext uri="{FF2B5EF4-FFF2-40B4-BE49-F238E27FC236}">
              <a16:creationId xmlns:a16="http://schemas.microsoft.com/office/drawing/2014/main" id="{BD999479-C726-4F9C-A511-CA7C2DA3490A}"/>
            </a:ext>
          </a:extLst>
        </xdr:cNvPr>
        <xdr:cNvSpPr/>
      </xdr:nvSpPr>
      <xdr:spPr>
        <a:xfrm>
          <a:off x="18345150" y="175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926" name="フローチャート: 判断 925">
          <a:extLst>
            <a:ext uri="{FF2B5EF4-FFF2-40B4-BE49-F238E27FC236}">
              <a16:creationId xmlns:a16="http://schemas.microsoft.com/office/drawing/2014/main" id="{6BB516F2-BDC1-41A7-A676-387EADBF3778}"/>
            </a:ext>
          </a:extLst>
        </xdr:cNvPr>
        <xdr:cNvSpPr/>
      </xdr:nvSpPr>
      <xdr:spPr>
        <a:xfrm>
          <a:off x="17551400" y="1756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927" name="フローチャート: 判断 926">
          <a:extLst>
            <a:ext uri="{FF2B5EF4-FFF2-40B4-BE49-F238E27FC236}">
              <a16:creationId xmlns:a16="http://schemas.microsoft.com/office/drawing/2014/main" id="{1A3720FE-98E1-4100-9378-17474A0392F8}"/>
            </a:ext>
          </a:extLst>
        </xdr:cNvPr>
        <xdr:cNvSpPr/>
      </xdr:nvSpPr>
      <xdr:spPr>
        <a:xfrm>
          <a:off x="16757650" y="176607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B76CBDD-282A-4A55-87FE-39AAA51AF83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87D8520-0164-43F3-88E6-DF9FAD5BDA4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0A64FD3-1311-437D-B74D-2DBC73B60A5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48E1F86-2DFC-4BB0-B483-C4F8D4295FB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1D7B579-22B2-4700-821C-91DAF7AC3AE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165988</xdr:rowOff>
    </xdr:from>
    <xdr:to>
      <xdr:col>116</xdr:col>
      <xdr:colOff>114300</xdr:colOff>
      <xdr:row>106</xdr:row>
      <xdr:rowOff>96138</xdr:rowOff>
    </xdr:to>
    <xdr:sp macro="" textlink="">
      <xdr:nvSpPr>
        <xdr:cNvPr id="933" name="楕円 932">
          <a:extLst>
            <a:ext uri="{FF2B5EF4-FFF2-40B4-BE49-F238E27FC236}">
              <a16:creationId xmlns:a16="http://schemas.microsoft.com/office/drawing/2014/main" id="{38575CB0-4F72-4468-80AB-8C4FA6FDFD55}"/>
            </a:ext>
          </a:extLst>
        </xdr:cNvPr>
        <xdr:cNvSpPr/>
      </xdr:nvSpPr>
      <xdr:spPr>
        <a:xfrm>
          <a:off x="19900900" y="1759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144415</xdr:rowOff>
    </xdr:from>
    <xdr:ext cx="469744" cy="259045"/>
    <xdr:sp macro="" textlink="">
      <xdr:nvSpPr>
        <xdr:cNvPr id="934" name="【公民館】&#10;一人当たり面積該当値テキスト">
          <a:extLst>
            <a:ext uri="{FF2B5EF4-FFF2-40B4-BE49-F238E27FC236}">
              <a16:creationId xmlns:a16="http://schemas.microsoft.com/office/drawing/2014/main" id="{7CAD1C5A-1191-41BD-8B81-80A241E541A5}"/>
            </a:ext>
          </a:extLst>
        </xdr:cNvPr>
        <xdr:cNvSpPr txBox="1"/>
      </xdr:nvSpPr>
      <xdr:spPr>
        <a:xfrm>
          <a:off x="19989800" y="1757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169990</xdr:rowOff>
    </xdr:from>
    <xdr:to>
      <xdr:col>112</xdr:col>
      <xdr:colOff>38100</xdr:colOff>
      <xdr:row>106</xdr:row>
      <xdr:rowOff>100140</xdr:rowOff>
    </xdr:to>
    <xdr:sp macro="" textlink="">
      <xdr:nvSpPr>
        <xdr:cNvPr id="935" name="楕円 934">
          <a:extLst>
            <a:ext uri="{FF2B5EF4-FFF2-40B4-BE49-F238E27FC236}">
              <a16:creationId xmlns:a16="http://schemas.microsoft.com/office/drawing/2014/main" id="{3D293338-2B1D-45C4-8831-13F650D3EA13}"/>
            </a:ext>
          </a:extLst>
        </xdr:cNvPr>
        <xdr:cNvSpPr/>
      </xdr:nvSpPr>
      <xdr:spPr>
        <a:xfrm>
          <a:off x="19157950" y="17600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45338</xdr:rowOff>
    </xdr:from>
    <xdr:to>
      <xdr:col>116</xdr:col>
      <xdr:colOff>63500</xdr:colOff>
      <xdr:row>106</xdr:row>
      <xdr:rowOff>49340</xdr:rowOff>
    </xdr:to>
    <xdr:cxnSp macro="">
      <xdr:nvCxnSpPr>
        <xdr:cNvPr id="936" name="直線コネクタ 935">
          <a:extLst>
            <a:ext uri="{FF2B5EF4-FFF2-40B4-BE49-F238E27FC236}">
              <a16:creationId xmlns:a16="http://schemas.microsoft.com/office/drawing/2014/main" id="{0CA9DE59-FE89-4377-9C6F-5763968D5C10}"/>
            </a:ext>
          </a:extLst>
        </xdr:cNvPr>
        <xdr:cNvCxnSpPr/>
      </xdr:nvCxnSpPr>
      <xdr:spPr>
        <a:xfrm flipV="1">
          <a:off x="19202400" y="17647538"/>
          <a:ext cx="7493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4254</xdr:rowOff>
    </xdr:from>
    <xdr:to>
      <xdr:col>107</xdr:col>
      <xdr:colOff>101600</xdr:colOff>
      <xdr:row>106</xdr:row>
      <xdr:rowOff>105854</xdr:rowOff>
    </xdr:to>
    <xdr:sp macro="" textlink="">
      <xdr:nvSpPr>
        <xdr:cNvPr id="937" name="楕円 936">
          <a:extLst>
            <a:ext uri="{FF2B5EF4-FFF2-40B4-BE49-F238E27FC236}">
              <a16:creationId xmlns:a16="http://schemas.microsoft.com/office/drawing/2014/main" id="{45D11B32-6252-4D44-B1FA-EC089FFA3DC7}"/>
            </a:ext>
          </a:extLst>
        </xdr:cNvPr>
        <xdr:cNvSpPr/>
      </xdr:nvSpPr>
      <xdr:spPr>
        <a:xfrm>
          <a:off x="18345150" y="176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49340</xdr:rowOff>
    </xdr:from>
    <xdr:to>
      <xdr:col>111</xdr:col>
      <xdr:colOff>177800</xdr:colOff>
      <xdr:row>106</xdr:row>
      <xdr:rowOff>55054</xdr:rowOff>
    </xdr:to>
    <xdr:cxnSp macro="">
      <xdr:nvCxnSpPr>
        <xdr:cNvPr id="938" name="直線コネクタ 937">
          <a:extLst>
            <a:ext uri="{FF2B5EF4-FFF2-40B4-BE49-F238E27FC236}">
              <a16:creationId xmlns:a16="http://schemas.microsoft.com/office/drawing/2014/main" id="{E2998867-58AE-4202-9B6A-A898D5DA63CF}"/>
            </a:ext>
          </a:extLst>
        </xdr:cNvPr>
        <xdr:cNvCxnSpPr/>
      </xdr:nvCxnSpPr>
      <xdr:spPr>
        <a:xfrm flipV="1">
          <a:off x="18395950" y="17651540"/>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8826</xdr:rowOff>
    </xdr:from>
    <xdr:to>
      <xdr:col>102</xdr:col>
      <xdr:colOff>165100</xdr:colOff>
      <xdr:row>106</xdr:row>
      <xdr:rowOff>110426</xdr:rowOff>
    </xdr:to>
    <xdr:sp macro="" textlink="">
      <xdr:nvSpPr>
        <xdr:cNvPr id="939" name="楕円 938">
          <a:extLst>
            <a:ext uri="{FF2B5EF4-FFF2-40B4-BE49-F238E27FC236}">
              <a16:creationId xmlns:a16="http://schemas.microsoft.com/office/drawing/2014/main" id="{3D9B7D7E-9753-4D32-965C-D4C0038143CD}"/>
            </a:ext>
          </a:extLst>
        </xdr:cNvPr>
        <xdr:cNvSpPr/>
      </xdr:nvSpPr>
      <xdr:spPr>
        <a:xfrm>
          <a:off x="17551400" y="176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55054</xdr:rowOff>
    </xdr:from>
    <xdr:to>
      <xdr:col>107</xdr:col>
      <xdr:colOff>50800</xdr:colOff>
      <xdr:row>106</xdr:row>
      <xdr:rowOff>59626</xdr:rowOff>
    </xdr:to>
    <xdr:cxnSp macro="">
      <xdr:nvCxnSpPr>
        <xdr:cNvPr id="940" name="直線コネクタ 939">
          <a:extLst>
            <a:ext uri="{FF2B5EF4-FFF2-40B4-BE49-F238E27FC236}">
              <a16:creationId xmlns:a16="http://schemas.microsoft.com/office/drawing/2014/main" id="{37BB5286-C01B-4F6B-9747-CA64DAACE497}"/>
            </a:ext>
          </a:extLst>
        </xdr:cNvPr>
        <xdr:cNvCxnSpPr/>
      </xdr:nvCxnSpPr>
      <xdr:spPr>
        <a:xfrm flipV="1">
          <a:off x="17602200" y="1765725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xdr:rowOff>
    </xdr:from>
    <xdr:to>
      <xdr:col>98</xdr:col>
      <xdr:colOff>38100</xdr:colOff>
      <xdr:row>106</xdr:row>
      <xdr:rowOff>101854</xdr:rowOff>
    </xdr:to>
    <xdr:sp macro="" textlink="">
      <xdr:nvSpPr>
        <xdr:cNvPr id="941" name="楕円 940">
          <a:extLst>
            <a:ext uri="{FF2B5EF4-FFF2-40B4-BE49-F238E27FC236}">
              <a16:creationId xmlns:a16="http://schemas.microsoft.com/office/drawing/2014/main" id="{1C92599A-2C26-4EAF-B109-CC925DB983FA}"/>
            </a:ext>
          </a:extLst>
        </xdr:cNvPr>
        <xdr:cNvSpPr/>
      </xdr:nvSpPr>
      <xdr:spPr>
        <a:xfrm>
          <a:off x="16757650" y="17602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59626</xdr:rowOff>
    </xdr:to>
    <xdr:cxnSp macro="">
      <xdr:nvCxnSpPr>
        <xdr:cNvPr id="942" name="直線コネクタ 941">
          <a:extLst>
            <a:ext uri="{FF2B5EF4-FFF2-40B4-BE49-F238E27FC236}">
              <a16:creationId xmlns:a16="http://schemas.microsoft.com/office/drawing/2014/main" id="{C1E35362-6B88-4451-AB9E-61C4AD945F31}"/>
            </a:ext>
          </a:extLst>
        </xdr:cNvPr>
        <xdr:cNvCxnSpPr/>
      </xdr:nvCxnSpPr>
      <xdr:spPr>
        <a:xfrm>
          <a:off x="16802100" y="17653254"/>
          <a:ext cx="8001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943" name="n_1aveValue【公民館】&#10;一人当たり面積">
          <a:extLst>
            <a:ext uri="{FF2B5EF4-FFF2-40B4-BE49-F238E27FC236}">
              <a16:creationId xmlns:a16="http://schemas.microsoft.com/office/drawing/2014/main" id="{3FEB30B9-2166-432A-A4F3-266E7829D149}"/>
            </a:ext>
          </a:extLst>
        </xdr:cNvPr>
        <xdr:cNvSpPr txBox="1"/>
      </xdr:nvSpPr>
      <xdr:spPr>
        <a:xfrm>
          <a:off x="18980227" y="1734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944" name="n_2aveValue【公民館】&#10;一人当たり面積">
          <a:extLst>
            <a:ext uri="{FF2B5EF4-FFF2-40B4-BE49-F238E27FC236}">
              <a16:creationId xmlns:a16="http://schemas.microsoft.com/office/drawing/2014/main" id="{8DC9F089-8B26-4530-BAC3-1EC1D3103F8A}"/>
            </a:ext>
          </a:extLst>
        </xdr:cNvPr>
        <xdr:cNvSpPr txBox="1"/>
      </xdr:nvSpPr>
      <xdr:spPr>
        <a:xfrm>
          <a:off x="18180127" y="1733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945" name="n_3aveValue【公民館】&#10;一人当たり面積">
          <a:extLst>
            <a:ext uri="{FF2B5EF4-FFF2-40B4-BE49-F238E27FC236}">
              <a16:creationId xmlns:a16="http://schemas.microsoft.com/office/drawing/2014/main" id="{D31DD6AC-BBCA-4957-A8BE-6507A9B8EBF2}"/>
            </a:ext>
          </a:extLst>
        </xdr:cNvPr>
        <xdr:cNvSpPr txBox="1"/>
      </xdr:nvSpPr>
      <xdr:spPr>
        <a:xfrm>
          <a:off x="17386377" y="1734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151274</xdr:rowOff>
    </xdr:from>
    <xdr:ext cx="469744" cy="259045"/>
    <xdr:sp macro="" textlink="">
      <xdr:nvSpPr>
        <xdr:cNvPr id="946" name="n_4aveValue【公民館】&#10;一人当たり面積">
          <a:extLst>
            <a:ext uri="{FF2B5EF4-FFF2-40B4-BE49-F238E27FC236}">
              <a16:creationId xmlns:a16="http://schemas.microsoft.com/office/drawing/2014/main" id="{7FB160A4-F9C0-4834-9EE2-04C3C9246600}"/>
            </a:ext>
          </a:extLst>
        </xdr:cNvPr>
        <xdr:cNvSpPr txBox="1"/>
      </xdr:nvSpPr>
      <xdr:spPr>
        <a:xfrm>
          <a:off x="16592627" y="1775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91267</xdr:rowOff>
    </xdr:from>
    <xdr:ext cx="469744" cy="259045"/>
    <xdr:sp macro="" textlink="">
      <xdr:nvSpPr>
        <xdr:cNvPr id="947" name="n_1mainValue【公民館】&#10;一人当たり面積">
          <a:extLst>
            <a:ext uri="{FF2B5EF4-FFF2-40B4-BE49-F238E27FC236}">
              <a16:creationId xmlns:a16="http://schemas.microsoft.com/office/drawing/2014/main" id="{65DD7BA5-47B5-4D22-87C1-E684E2B149D1}"/>
            </a:ext>
          </a:extLst>
        </xdr:cNvPr>
        <xdr:cNvSpPr txBox="1"/>
      </xdr:nvSpPr>
      <xdr:spPr>
        <a:xfrm>
          <a:off x="18980227" y="176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96981</xdr:rowOff>
    </xdr:from>
    <xdr:ext cx="469744" cy="259045"/>
    <xdr:sp macro="" textlink="">
      <xdr:nvSpPr>
        <xdr:cNvPr id="948" name="n_2mainValue【公民館】&#10;一人当たり面積">
          <a:extLst>
            <a:ext uri="{FF2B5EF4-FFF2-40B4-BE49-F238E27FC236}">
              <a16:creationId xmlns:a16="http://schemas.microsoft.com/office/drawing/2014/main" id="{C0FC07CA-A297-47F5-A322-B2BA2DF12AF5}"/>
            </a:ext>
          </a:extLst>
        </xdr:cNvPr>
        <xdr:cNvSpPr txBox="1"/>
      </xdr:nvSpPr>
      <xdr:spPr>
        <a:xfrm>
          <a:off x="18180127" y="1769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101553</xdr:rowOff>
    </xdr:from>
    <xdr:ext cx="469744" cy="259045"/>
    <xdr:sp macro="" textlink="">
      <xdr:nvSpPr>
        <xdr:cNvPr id="949" name="n_3mainValue【公民館】&#10;一人当たり面積">
          <a:extLst>
            <a:ext uri="{FF2B5EF4-FFF2-40B4-BE49-F238E27FC236}">
              <a16:creationId xmlns:a16="http://schemas.microsoft.com/office/drawing/2014/main" id="{E23791B0-93D6-4261-9ECE-0208E2F44A96}"/>
            </a:ext>
          </a:extLst>
        </xdr:cNvPr>
        <xdr:cNvSpPr txBox="1"/>
      </xdr:nvSpPr>
      <xdr:spPr>
        <a:xfrm>
          <a:off x="17386377" y="177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118381</xdr:rowOff>
    </xdr:from>
    <xdr:ext cx="469744" cy="259045"/>
    <xdr:sp macro="" textlink="">
      <xdr:nvSpPr>
        <xdr:cNvPr id="950" name="n_4mainValue【公民館】&#10;一人当たり面積">
          <a:extLst>
            <a:ext uri="{FF2B5EF4-FFF2-40B4-BE49-F238E27FC236}">
              <a16:creationId xmlns:a16="http://schemas.microsoft.com/office/drawing/2014/main" id="{5DE83D58-392C-43B3-8D94-847C43E579CD}"/>
            </a:ext>
          </a:extLst>
        </xdr:cNvPr>
        <xdr:cNvSpPr txBox="1"/>
      </xdr:nvSpPr>
      <xdr:spPr>
        <a:xfrm>
          <a:off x="16592627" y="1737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C0E53AB2-3B54-4615-A511-9BA7D0741C4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63504E27-55A8-4EEC-8580-7B684BCBAD6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19088D59-2C48-4902-B568-3B1A0ACD1F7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類似団体と比較して有形固定資産減価償却率が特に高くなっているのが公営住宅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住宅については、公共施設等総合管理計画及び公営住宅等長寿命化計画に基づき、適正な管理を図っていく。学校施設は老朽化が進んでいるため、公共施設等管理計画に基づき、施設の長寿命化を図っていく。</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類似団体と比較して有形固定資産減価償却率が</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くなっているのが</a:t>
          </a:r>
          <a:r>
            <a:rPr kumimoji="1" lang="ja-JP" altLang="en-US" sz="1100">
              <a:solidFill>
                <a:schemeClr val="dk1"/>
              </a:solidFill>
              <a:effectLst/>
              <a:latin typeface="+mn-lt"/>
              <a:ea typeface="+mn-ea"/>
              <a:cs typeface="+mn-cs"/>
            </a:rPr>
            <a:t>児童館、港湾・漁港</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児童館の有形固定資産減価償却率の減少については、「獅子島子ども第三の居場所」の新設に伴う影響である。港湾・漁港</a:t>
          </a:r>
          <a:r>
            <a:rPr kumimoji="1" lang="ja-JP" altLang="en-US" sz="1100">
              <a:solidFill>
                <a:schemeClr val="dk1"/>
              </a:solidFill>
              <a:effectLst/>
              <a:latin typeface="+mn-lt"/>
              <a:ea typeface="+mn-ea"/>
              <a:cs typeface="+mn-cs"/>
            </a:rPr>
            <a:t>については、港整備事業により順番に資産形成を伴う工事を進めている影響である。</a:t>
          </a:r>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2F78B6-AC36-4723-8C77-73D61BBDE7A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15132D-74A7-4D5E-A71E-8C4DF2F6A50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A52411-EA69-42F4-8424-AB7B42FBFB5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BFDA46-AE35-474A-9E85-595C1FAEDFD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613CB7-6F36-4FA0-9F70-817CC20A2F38}"/>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A682DC-24C4-47DD-999A-4D78FD139C0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23053F8-A86A-4CBB-9A56-04C0C7E1C26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B3066D-C64D-40C1-BC15-31B5FCFADA8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051B42-0C8D-4F58-AAAF-55076AB1C50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29100F-90D2-4BD1-B502-B884DE02FAA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77135E-A9F5-48B4-9201-F0989F65BEA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728383-3273-484C-BC91-6EDE313DF4D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2045A7-95A1-4AE6-AFE3-65DA129AAD1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0D68FA-CD3B-4878-8F0D-299B08B1C45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EA572B-8ADD-44F6-B124-BB0A9FA0727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70F3FB-0C98-40AD-90CF-883FECCB9C4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724A90-7471-45F3-8374-805C89056E6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CF5E37-50D3-443A-B334-0CDDAAADE3E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25991B-9AFE-4972-BC31-3894B4475CF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1D4552-8444-4894-8685-24DA660FF36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36FC18-3C07-4A25-BDC1-2DCA7B3AC348}"/>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D328CF-6493-49E4-A460-0274F59C011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A89B4C-2198-40CE-B257-B22BCE0558F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252DC4-7C4D-4E02-AF87-8FAE0C6C098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979BAA-16C2-4215-A4FC-403CBA01C9A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9CFB9D-5CA9-43DE-9856-D366AA4333C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76C8A6-A033-48F9-9C80-6BF90D70CAE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89B62A-6B72-43AF-AB61-1AA2CDE8FAB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BAEE5C-78E6-44C6-A5F5-A53490BA05F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1A3862-D0B8-4250-B4AB-370D245546D5}"/>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B5E40E-379E-4C3D-9F49-C0F99E5A3A0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1FD2F1-1C86-42CB-B30F-8B4EC3BACBA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2B8064-929D-4085-9CFC-071518890DD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BD2A09-B89E-441B-BF37-6579A8251E1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3431D5-7FEC-4420-9188-1CCC2F1A788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DC60D6-9133-4EC7-9733-EB3C8D82756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C66427-E43B-4DC5-84C8-4CC49817CDF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2EB039-D5F7-423D-A2E2-FD2F0274BB4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F95BB1-120D-44CE-93E3-98974C9D8EB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3CE943-DFAF-4F90-9DB5-F5D8CFF115B8}"/>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46CD90-620F-47B1-9C3B-B27BEFF6385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FE031B-0E4A-4A58-9977-79741A316EFA}"/>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2835195-E7A2-451D-9D86-07AF9A2050D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88105A-59B1-4168-9A9D-4FA70C15EEE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374C1F2-021D-4285-A2FF-8FBB36E614F6}"/>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4A8F6B-9C67-41DC-A127-40F9AE926D8C}"/>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3ECF3E9-1565-4A4E-84FB-2984712813B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70E03F5-FB6F-4EE7-A821-81173D6CF4D4}"/>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3D1691B-75DE-4A56-9446-7B6B9AD7767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4D6D56-7ABE-459C-B7D0-EF780EC68EC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F067DEF-A6E1-4765-B8BF-A7CB65845CDB}"/>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2DEEBAE-186F-4799-BEA7-1F1F825AA4EE}"/>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42996BA-386A-44CF-A933-9553C8C24335}"/>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C213FA1-CE83-4378-8648-C28A65C46E2A}"/>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C08F79D-83BD-450B-87B2-AA6E01ED269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1B6136-86B3-46D6-B53B-38137CFD6B7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E268E30-DF25-469A-871E-DFFA9062BE0B}"/>
            </a:ext>
          </a:extLst>
        </xdr:cNvPr>
        <xdr:cNvCxnSpPr/>
      </xdr:nvCxnSpPr>
      <xdr:spPr>
        <a:xfrm flipV="1">
          <a:off x="4177665" y="5555343"/>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600B0AE-9C19-4B56-8C79-4718E14B4B8C}"/>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7D3D4B1-8B68-4BFF-A807-B76D5348D79E}"/>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554DC2E7-4C56-4EF2-9D38-995FB059DFF0}"/>
            </a:ext>
          </a:extLst>
        </xdr:cNvPr>
        <xdr:cNvSpPr txBox="1"/>
      </xdr:nvSpPr>
      <xdr:spPr>
        <a:xfrm>
          <a:off x="421640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E0C75795-2038-4D2C-95FF-748F0FF344A6}"/>
            </a:ext>
          </a:extLst>
        </xdr:cNvPr>
        <xdr:cNvCxnSpPr/>
      </xdr:nvCxnSpPr>
      <xdr:spPr>
        <a:xfrm>
          <a:off x="41084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59604E32-32FF-4156-8725-FA96089DAEB8}"/>
            </a:ext>
          </a:extLst>
        </xdr:cNvPr>
        <xdr:cNvSpPr txBox="1"/>
      </xdr:nvSpPr>
      <xdr:spPr>
        <a:xfrm>
          <a:off x="42164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29C32BD0-3EC8-471E-B7BA-696D0B1E26D1}"/>
            </a:ext>
          </a:extLst>
        </xdr:cNvPr>
        <xdr:cNvSpPr/>
      </xdr:nvSpPr>
      <xdr:spPr>
        <a:xfrm>
          <a:off x="4127500" y="6416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C7343935-BC62-4FE6-8104-FE1C9AFD5609}"/>
            </a:ext>
          </a:extLst>
        </xdr:cNvPr>
        <xdr:cNvSpPr/>
      </xdr:nvSpPr>
      <xdr:spPr>
        <a:xfrm>
          <a:off x="3384550" y="63953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8FCDD22A-E7ED-457B-902B-05B3223905AE}"/>
            </a:ext>
          </a:extLst>
        </xdr:cNvPr>
        <xdr:cNvSpPr/>
      </xdr:nvSpPr>
      <xdr:spPr>
        <a:xfrm>
          <a:off x="2571750" y="64051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F311B1E4-FB67-4432-BA11-A8D73CAFC5B2}"/>
            </a:ext>
          </a:extLst>
        </xdr:cNvPr>
        <xdr:cNvSpPr/>
      </xdr:nvSpPr>
      <xdr:spPr>
        <a:xfrm>
          <a:off x="1778000" y="63773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62956</xdr:rowOff>
    </xdr:from>
    <xdr:to>
      <xdr:col>6</xdr:col>
      <xdr:colOff>38100</xdr:colOff>
      <xdr:row>37</xdr:row>
      <xdr:rowOff>164556</xdr:rowOff>
    </xdr:to>
    <xdr:sp macro="" textlink="">
      <xdr:nvSpPr>
        <xdr:cNvPr id="68" name="フローチャート: 判断 67">
          <a:extLst>
            <a:ext uri="{FF2B5EF4-FFF2-40B4-BE49-F238E27FC236}">
              <a16:creationId xmlns:a16="http://schemas.microsoft.com/office/drawing/2014/main" id="{44741E63-BF1F-4B58-B5BB-BACFBAE87B8B}"/>
            </a:ext>
          </a:extLst>
        </xdr:cNvPr>
        <xdr:cNvSpPr/>
      </xdr:nvSpPr>
      <xdr:spPr>
        <a:xfrm>
          <a:off x="984250" y="61780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A7F62A-5BE6-4114-94E7-4CE56E2BAD6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F743AC-64A4-47D9-B07F-566AB622E2B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CF7C87-0144-4D2A-B1BD-13550409B37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BDEB60-53EF-44D9-A1EF-AD7B81FB8BF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4678218-2BD0-4299-ADE8-16DC5766B09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4" name="楕円 73">
          <a:extLst>
            <a:ext uri="{FF2B5EF4-FFF2-40B4-BE49-F238E27FC236}">
              <a16:creationId xmlns:a16="http://schemas.microsoft.com/office/drawing/2014/main" id="{8E1D6FBA-8EAB-481F-B72B-ACCEDC01F82E}"/>
            </a:ext>
          </a:extLst>
        </xdr:cNvPr>
        <xdr:cNvSpPr/>
      </xdr:nvSpPr>
      <xdr:spPr>
        <a:xfrm>
          <a:off x="4127500" y="6766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879BAD3D-3986-480B-9503-D3EB1BF80AFD}"/>
            </a:ext>
          </a:extLst>
        </xdr:cNvPr>
        <xdr:cNvSpPr txBox="1"/>
      </xdr:nvSpPr>
      <xdr:spPr>
        <a:xfrm>
          <a:off x="4216400" y="674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312EA824-4610-4387-8707-A4FB42FC2230}"/>
            </a:ext>
          </a:extLst>
        </xdr:cNvPr>
        <xdr:cNvSpPr/>
      </xdr:nvSpPr>
      <xdr:spPr>
        <a:xfrm>
          <a:off x="3384550" y="6733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7" name="直線コネクタ 76">
          <a:extLst>
            <a:ext uri="{FF2B5EF4-FFF2-40B4-BE49-F238E27FC236}">
              <a16:creationId xmlns:a16="http://schemas.microsoft.com/office/drawing/2014/main" id="{ACC426C7-8BDC-4E15-9135-B7695CD7749C}"/>
            </a:ext>
          </a:extLst>
        </xdr:cNvPr>
        <xdr:cNvCxnSpPr/>
      </xdr:nvCxnSpPr>
      <xdr:spPr>
        <a:xfrm>
          <a:off x="3429000" y="6778172"/>
          <a:ext cx="7493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90715</xdr:rowOff>
    </xdr:from>
    <xdr:to>
      <xdr:col>15</xdr:col>
      <xdr:colOff>101600</xdr:colOff>
      <xdr:row>41</xdr:row>
      <xdr:rowOff>20865</xdr:rowOff>
    </xdr:to>
    <xdr:sp macro="" textlink="">
      <xdr:nvSpPr>
        <xdr:cNvPr id="78" name="楕円 77">
          <a:extLst>
            <a:ext uri="{FF2B5EF4-FFF2-40B4-BE49-F238E27FC236}">
              <a16:creationId xmlns:a16="http://schemas.microsoft.com/office/drawing/2014/main" id="{40300DC3-9813-4AF5-9C8E-AA7360A48F7C}"/>
            </a:ext>
          </a:extLst>
        </xdr:cNvPr>
        <xdr:cNvSpPr/>
      </xdr:nvSpPr>
      <xdr:spPr>
        <a:xfrm>
          <a:off x="2571750" y="6701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141515</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EDE2C1D3-92A8-45E4-ABD0-B4EE8C4BC9F7}"/>
            </a:ext>
          </a:extLst>
        </xdr:cNvPr>
        <xdr:cNvCxnSpPr/>
      </xdr:nvCxnSpPr>
      <xdr:spPr>
        <a:xfrm>
          <a:off x="2622550" y="6751865"/>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853DE50B-3B36-4FCA-B3D2-9F79C3E05FD7}"/>
            </a:ext>
          </a:extLst>
        </xdr:cNvPr>
        <xdr:cNvSpPr/>
      </xdr:nvSpPr>
      <xdr:spPr>
        <a:xfrm>
          <a:off x="1778000" y="66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141515</xdr:rowOff>
    </xdr:to>
    <xdr:cxnSp macro="">
      <xdr:nvCxnSpPr>
        <xdr:cNvPr id="81" name="直線コネクタ 80">
          <a:extLst>
            <a:ext uri="{FF2B5EF4-FFF2-40B4-BE49-F238E27FC236}">
              <a16:creationId xmlns:a16="http://schemas.microsoft.com/office/drawing/2014/main" id="{DF432D27-61B7-4C8A-A778-B2B2FA3EDBEC}"/>
            </a:ext>
          </a:extLst>
        </xdr:cNvPr>
        <xdr:cNvCxnSpPr/>
      </xdr:nvCxnSpPr>
      <xdr:spPr>
        <a:xfrm>
          <a:off x="1828800" y="6719207"/>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a:extLst>
            <a:ext uri="{FF2B5EF4-FFF2-40B4-BE49-F238E27FC236}">
              <a16:creationId xmlns:a16="http://schemas.microsoft.com/office/drawing/2014/main" id="{E712A68B-23ED-4980-B36E-C833B5A4A0E0}"/>
            </a:ext>
          </a:extLst>
        </xdr:cNvPr>
        <xdr:cNvSpPr/>
      </xdr:nvSpPr>
      <xdr:spPr>
        <a:xfrm>
          <a:off x="984250" y="663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108857</xdr:rowOff>
    </xdr:to>
    <xdr:cxnSp macro="">
      <xdr:nvCxnSpPr>
        <xdr:cNvPr id="83" name="直線コネクタ 82">
          <a:extLst>
            <a:ext uri="{FF2B5EF4-FFF2-40B4-BE49-F238E27FC236}">
              <a16:creationId xmlns:a16="http://schemas.microsoft.com/office/drawing/2014/main" id="{015B6236-5D6B-42DA-9AA7-5D43516DC7DD}"/>
            </a:ext>
          </a:extLst>
        </xdr:cNvPr>
        <xdr:cNvCxnSpPr/>
      </xdr:nvCxnSpPr>
      <xdr:spPr>
        <a:xfrm>
          <a:off x="1028700" y="668655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2607D0A5-4DB9-4D4A-91AA-828494CDAEA6}"/>
            </a:ext>
          </a:extLst>
        </xdr:cNvPr>
        <xdr:cNvSpPr txBox="1"/>
      </xdr:nvSpPr>
      <xdr:spPr>
        <a:xfrm>
          <a:off x="32391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0B86E999-7BB5-4A81-AEA7-B3087B29A1BC}"/>
            </a:ext>
          </a:extLst>
        </xdr:cNvPr>
        <xdr:cNvSpPr txBox="1"/>
      </xdr:nvSpPr>
      <xdr:spPr>
        <a:xfrm>
          <a:off x="24390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20DDBAA6-437A-4438-8446-D98A3DC1345C}"/>
            </a:ext>
          </a:extLst>
        </xdr:cNvPr>
        <xdr:cNvSpPr txBox="1"/>
      </xdr:nvSpPr>
      <xdr:spPr>
        <a:xfrm>
          <a:off x="164529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9633</xdr:rowOff>
    </xdr:from>
    <xdr:ext cx="405111" cy="259045"/>
    <xdr:sp macro="" textlink="">
      <xdr:nvSpPr>
        <xdr:cNvPr id="87" name="n_4aveValue【図書館】&#10;有形固定資産減価償却率">
          <a:extLst>
            <a:ext uri="{FF2B5EF4-FFF2-40B4-BE49-F238E27FC236}">
              <a16:creationId xmlns:a16="http://schemas.microsoft.com/office/drawing/2014/main" id="{560ACFDB-8425-4744-A222-4496C95AF51B}"/>
            </a:ext>
          </a:extLst>
        </xdr:cNvPr>
        <xdr:cNvSpPr txBox="1"/>
      </xdr:nvSpPr>
      <xdr:spPr>
        <a:xfrm>
          <a:off x="851544"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6E7C510B-6BE5-44BD-8A9B-3F965DD9F8C4}"/>
            </a:ext>
          </a:extLst>
        </xdr:cNvPr>
        <xdr:cNvSpPr txBox="1"/>
      </xdr:nvSpPr>
      <xdr:spPr>
        <a:xfrm>
          <a:off x="3239144" y="682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11992</xdr:rowOff>
    </xdr:from>
    <xdr:ext cx="405111" cy="259045"/>
    <xdr:sp macro="" textlink="">
      <xdr:nvSpPr>
        <xdr:cNvPr id="89" name="n_2mainValue【図書館】&#10;有形固定資産減価償却率">
          <a:extLst>
            <a:ext uri="{FF2B5EF4-FFF2-40B4-BE49-F238E27FC236}">
              <a16:creationId xmlns:a16="http://schemas.microsoft.com/office/drawing/2014/main" id="{F05FD8E4-958B-4966-B00F-68589D4E49A8}"/>
            </a:ext>
          </a:extLst>
        </xdr:cNvPr>
        <xdr:cNvSpPr txBox="1"/>
      </xdr:nvSpPr>
      <xdr:spPr>
        <a:xfrm>
          <a:off x="2439044" y="678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ABF5E3C9-7371-4C3B-8B32-131B365650C1}"/>
            </a:ext>
          </a:extLst>
        </xdr:cNvPr>
        <xdr:cNvSpPr txBox="1"/>
      </xdr:nvSpPr>
      <xdr:spPr>
        <a:xfrm>
          <a:off x="1645294" y="676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115F1744-92A0-4ACB-8B57-B2396BEE6F8A}"/>
            </a:ext>
          </a:extLst>
        </xdr:cNvPr>
        <xdr:cNvSpPr txBox="1"/>
      </xdr:nvSpPr>
      <xdr:spPr>
        <a:xfrm>
          <a:off x="8515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5997BEC-B043-4218-9985-D981020CA1C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0D79FF9-7BDF-4E74-9672-50C60B41445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3425A91-409C-4655-AC5E-5D983BB61C9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61669BF-DFCD-442C-BD67-E46DB18EBFD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74534CC-EAA4-4936-9A8B-4A1D16F8708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7535EE-2D51-496A-B002-607221017ABC}"/>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89894E0-DBA4-4892-9CEA-AE557FCA50F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C5B4E72-D5A1-443B-AD29-8A4B8C1EF1F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D66B60C-6C06-4677-8688-080332612C73}"/>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F01C5C8-9FBA-49A2-A293-95764DE96FE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836033A-ABE4-4059-9674-E0827C4CDA5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8049077-3870-46E8-9EE4-4D16C37ECACD}"/>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8C7CF70-E68E-4A40-96C7-D9B25B88D1E8}"/>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5F8189D-0F23-44FD-A844-646F968373D7}"/>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2956E50-0BD5-4637-9B3F-77D16B1B265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44E1DAC-681D-4CCF-B34A-0AC426E528E9}"/>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76CEAA3-9D19-41DB-A6FE-8ABB58D90B19}"/>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72758D3-FE1A-428E-A2DB-36CC535D8F64}"/>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6290F4E-5AD2-488F-BE88-CCE7FBBC046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95988FE-96E6-4F05-A1FE-22190B56800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23FF67F-85F1-41E8-B3FB-12C8FA5AEAA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F249272E-D201-4A37-97BA-977812CD1703}"/>
            </a:ext>
          </a:extLst>
        </xdr:cNvPr>
        <xdr:cNvCxnSpPr/>
      </xdr:nvCxnSpPr>
      <xdr:spPr>
        <a:xfrm flipV="1">
          <a:off x="9429115" y="5610860"/>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7D1E14FA-6C65-4B0A-B0E6-FCDF24401F7D}"/>
            </a:ext>
          </a:extLst>
        </xdr:cNvPr>
        <xdr:cNvSpPr txBox="1"/>
      </xdr:nvSpPr>
      <xdr:spPr>
        <a:xfrm>
          <a:off x="946785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2857D7BF-3AF5-4E9D-9397-42237EDEA8D7}"/>
            </a:ext>
          </a:extLst>
        </xdr:cNvPr>
        <xdr:cNvCxnSpPr/>
      </xdr:nvCxnSpPr>
      <xdr:spPr>
        <a:xfrm>
          <a:off x="9359900" y="6895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F8432E15-05CC-465C-86E9-C58F5BB498BD}"/>
            </a:ext>
          </a:extLst>
        </xdr:cNvPr>
        <xdr:cNvSpPr txBox="1"/>
      </xdr:nvSpPr>
      <xdr:spPr>
        <a:xfrm>
          <a:off x="946785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53DC4719-7397-4AF8-A2D5-FDC03CB57D06}"/>
            </a:ext>
          </a:extLst>
        </xdr:cNvPr>
        <xdr:cNvCxnSpPr/>
      </xdr:nvCxnSpPr>
      <xdr:spPr>
        <a:xfrm>
          <a:off x="935990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F4775A0F-10C0-4753-B59B-CB6352BD557F}"/>
            </a:ext>
          </a:extLst>
        </xdr:cNvPr>
        <xdr:cNvSpPr txBox="1"/>
      </xdr:nvSpPr>
      <xdr:spPr>
        <a:xfrm>
          <a:off x="9467850" y="6105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478A7666-3204-4EAF-92BE-92088B134CBA}"/>
            </a:ext>
          </a:extLst>
        </xdr:cNvPr>
        <xdr:cNvSpPr/>
      </xdr:nvSpPr>
      <xdr:spPr>
        <a:xfrm>
          <a:off x="9398000" y="6247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57CA5ADB-5407-4627-962E-39FC25AC4038}"/>
            </a:ext>
          </a:extLst>
        </xdr:cNvPr>
        <xdr:cNvSpPr/>
      </xdr:nvSpPr>
      <xdr:spPr>
        <a:xfrm>
          <a:off x="8636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3186467A-D7BD-4CCA-B432-B94270CA2BE9}"/>
            </a:ext>
          </a:extLst>
        </xdr:cNvPr>
        <xdr:cNvSpPr/>
      </xdr:nvSpPr>
      <xdr:spPr>
        <a:xfrm>
          <a:off x="7842250" y="63009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5D3BBB32-AF0F-48F9-A3B3-32C82EAD322C}"/>
            </a:ext>
          </a:extLst>
        </xdr:cNvPr>
        <xdr:cNvSpPr/>
      </xdr:nvSpPr>
      <xdr:spPr>
        <a:xfrm>
          <a:off x="7029450" y="62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a:extLst>
            <a:ext uri="{FF2B5EF4-FFF2-40B4-BE49-F238E27FC236}">
              <a16:creationId xmlns:a16="http://schemas.microsoft.com/office/drawing/2014/main" id="{0B431765-8E34-4A1F-AD5E-D89B6E625131}"/>
            </a:ext>
          </a:extLst>
        </xdr:cNvPr>
        <xdr:cNvSpPr/>
      </xdr:nvSpPr>
      <xdr:spPr>
        <a:xfrm>
          <a:off x="6235700" y="641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68B0604-DE3F-421E-8321-02789F98445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98C673-A591-4E7E-BA46-EDD7A6A66DA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BFAA93-FC1B-4B85-A086-25B9A3FD3BA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86B697-C86D-4657-8C5A-2D02C7DE1EE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4115B0-0002-49F6-8713-CE3F2DF8B85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a:extLst>
            <a:ext uri="{FF2B5EF4-FFF2-40B4-BE49-F238E27FC236}">
              <a16:creationId xmlns:a16="http://schemas.microsoft.com/office/drawing/2014/main" id="{4BC4C7A3-8651-4371-B762-7B0020795941}"/>
            </a:ext>
          </a:extLst>
        </xdr:cNvPr>
        <xdr:cNvSpPr/>
      </xdr:nvSpPr>
      <xdr:spPr>
        <a:xfrm>
          <a:off x="9398000" y="6608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E66C4895-4FDA-432D-ABD8-25D2850D8442}"/>
            </a:ext>
          </a:extLst>
        </xdr:cNvPr>
        <xdr:cNvSpPr txBox="1"/>
      </xdr:nvSpPr>
      <xdr:spPr>
        <a:xfrm>
          <a:off x="946785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1" name="楕円 130">
          <a:extLst>
            <a:ext uri="{FF2B5EF4-FFF2-40B4-BE49-F238E27FC236}">
              <a16:creationId xmlns:a16="http://schemas.microsoft.com/office/drawing/2014/main" id="{31FA8506-227A-41B6-A76A-AC64814E190A}"/>
            </a:ext>
          </a:extLst>
        </xdr:cNvPr>
        <xdr:cNvSpPr/>
      </xdr:nvSpPr>
      <xdr:spPr>
        <a:xfrm>
          <a:off x="86360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53340</xdr:rowOff>
    </xdr:to>
    <xdr:cxnSp macro="">
      <xdr:nvCxnSpPr>
        <xdr:cNvPr id="132" name="直線コネクタ 131">
          <a:extLst>
            <a:ext uri="{FF2B5EF4-FFF2-40B4-BE49-F238E27FC236}">
              <a16:creationId xmlns:a16="http://schemas.microsoft.com/office/drawing/2014/main" id="{ACBD2097-1DA3-407D-806C-D3C92A0C0FE0}"/>
            </a:ext>
          </a:extLst>
        </xdr:cNvPr>
        <xdr:cNvCxnSpPr/>
      </xdr:nvCxnSpPr>
      <xdr:spPr>
        <a:xfrm flipV="1">
          <a:off x="8686800" y="6659118"/>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xdr:rowOff>
    </xdr:from>
    <xdr:to>
      <xdr:col>46</xdr:col>
      <xdr:colOff>38100</xdr:colOff>
      <xdr:row>40</xdr:row>
      <xdr:rowOff>108712</xdr:rowOff>
    </xdr:to>
    <xdr:sp macro="" textlink="">
      <xdr:nvSpPr>
        <xdr:cNvPr id="133" name="楕円 132">
          <a:extLst>
            <a:ext uri="{FF2B5EF4-FFF2-40B4-BE49-F238E27FC236}">
              <a16:creationId xmlns:a16="http://schemas.microsoft.com/office/drawing/2014/main" id="{94E3C255-757E-4195-80AD-8C8E339F44A9}"/>
            </a:ext>
          </a:extLst>
        </xdr:cNvPr>
        <xdr:cNvSpPr/>
      </xdr:nvSpPr>
      <xdr:spPr>
        <a:xfrm>
          <a:off x="7842250" y="66174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57912</xdr:rowOff>
    </xdr:to>
    <xdr:cxnSp macro="">
      <xdr:nvCxnSpPr>
        <xdr:cNvPr id="134" name="直線コネクタ 133">
          <a:extLst>
            <a:ext uri="{FF2B5EF4-FFF2-40B4-BE49-F238E27FC236}">
              <a16:creationId xmlns:a16="http://schemas.microsoft.com/office/drawing/2014/main" id="{152B18F7-9174-425F-8D38-89D7FAE0FA3E}"/>
            </a:ext>
          </a:extLst>
        </xdr:cNvPr>
        <xdr:cNvCxnSpPr/>
      </xdr:nvCxnSpPr>
      <xdr:spPr>
        <a:xfrm flipV="1">
          <a:off x="7886700" y="666369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a:extLst>
            <a:ext uri="{FF2B5EF4-FFF2-40B4-BE49-F238E27FC236}">
              <a16:creationId xmlns:a16="http://schemas.microsoft.com/office/drawing/2014/main" id="{3A2D7447-655F-44A3-A9C4-705DCF89CCE6}"/>
            </a:ext>
          </a:extLst>
        </xdr:cNvPr>
        <xdr:cNvSpPr/>
      </xdr:nvSpPr>
      <xdr:spPr>
        <a:xfrm>
          <a:off x="7029450" y="66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57912</xdr:rowOff>
    </xdr:from>
    <xdr:to>
      <xdr:col>45</xdr:col>
      <xdr:colOff>177800</xdr:colOff>
      <xdr:row>40</xdr:row>
      <xdr:rowOff>62484</xdr:rowOff>
    </xdr:to>
    <xdr:cxnSp macro="">
      <xdr:nvCxnSpPr>
        <xdr:cNvPr id="136" name="直線コネクタ 135">
          <a:extLst>
            <a:ext uri="{FF2B5EF4-FFF2-40B4-BE49-F238E27FC236}">
              <a16:creationId xmlns:a16="http://schemas.microsoft.com/office/drawing/2014/main" id="{8C9C7BBD-08F7-4885-A242-C39952788317}"/>
            </a:ext>
          </a:extLst>
        </xdr:cNvPr>
        <xdr:cNvCxnSpPr/>
      </xdr:nvCxnSpPr>
      <xdr:spPr>
        <a:xfrm flipV="1">
          <a:off x="7080250" y="666826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95B912AD-1155-4472-AB34-345D2F049D1B}"/>
            </a:ext>
          </a:extLst>
        </xdr:cNvPr>
        <xdr:cNvSpPr/>
      </xdr:nvSpPr>
      <xdr:spPr>
        <a:xfrm>
          <a:off x="6235700" y="6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13D985F6-1CEB-4ACF-B221-2CE38DDE7E12}"/>
            </a:ext>
          </a:extLst>
        </xdr:cNvPr>
        <xdr:cNvCxnSpPr/>
      </xdr:nvCxnSpPr>
      <xdr:spPr>
        <a:xfrm flipV="1">
          <a:off x="6286500" y="667283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D885DFD8-60A0-47B0-A475-89C13DC2036C}"/>
            </a:ext>
          </a:extLst>
        </xdr:cNvPr>
        <xdr:cNvSpPr txBox="1"/>
      </xdr:nvSpPr>
      <xdr:spPr>
        <a:xfrm>
          <a:off x="84582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75A834A1-1724-4F61-A6AF-2F35945CF944}"/>
            </a:ext>
          </a:extLst>
        </xdr:cNvPr>
        <xdr:cNvSpPr txBox="1"/>
      </xdr:nvSpPr>
      <xdr:spPr>
        <a:xfrm>
          <a:off x="7677227"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F119060A-BB76-4B71-B214-656DF3C19946}"/>
            </a:ext>
          </a:extLst>
        </xdr:cNvPr>
        <xdr:cNvSpPr txBox="1"/>
      </xdr:nvSpPr>
      <xdr:spPr>
        <a:xfrm>
          <a:off x="6864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a:extLst>
            <a:ext uri="{FF2B5EF4-FFF2-40B4-BE49-F238E27FC236}">
              <a16:creationId xmlns:a16="http://schemas.microsoft.com/office/drawing/2014/main" id="{0C22C95C-A2A5-4B92-B5D5-B3BFEB01B196}"/>
            </a:ext>
          </a:extLst>
        </xdr:cNvPr>
        <xdr:cNvSpPr txBox="1"/>
      </xdr:nvSpPr>
      <xdr:spPr>
        <a:xfrm>
          <a:off x="607067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43" name="n_1mainValue【図書館】&#10;一人当たり面積">
          <a:extLst>
            <a:ext uri="{FF2B5EF4-FFF2-40B4-BE49-F238E27FC236}">
              <a16:creationId xmlns:a16="http://schemas.microsoft.com/office/drawing/2014/main" id="{8F089C5E-8854-4F37-B3B3-6B1B5A72F5CB}"/>
            </a:ext>
          </a:extLst>
        </xdr:cNvPr>
        <xdr:cNvSpPr txBox="1"/>
      </xdr:nvSpPr>
      <xdr:spPr>
        <a:xfrm>
          <a:off x="845827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44" name="n_2mainValue【図書館】&#10;一人当たり面積">
          <a:extLst>
            <a:ext uri="{FF2B5EF4-FFF2-40B4-BE49-F238E27FC236}">
              <a16:creationId xmlns:a16="http://schemas.microsoft.com/office/drawing/2014/main" id="{AB9DD928-61B4-4E49-8856-DB4DBC35A3A7}"/>
            </a:ext>
          </a:extLst>
        </xdr:cNvPr>
        <xdr:cNvSpPr txBox="1"/>
      </xdr:nvSpPr>
      <xdr:spPr>
        <a:xfrm>
          <a:off x="7677227"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104411</xdr:rowOff>
    </xdr:from>
    <xdr:ext cx="469744" cy="259045"/>
    <xdr:sp macro="" textlink="">
      <xdr:nvSpPr>
        <xdr:cNvPr id="145" name="n_3mainValue【図書館】&#10;一人当たり面積">
          <a:extLst>
            <a:ext uri="{FF2B5EF4-FFF2-40B4-BE49-F238E27FC236}">
              <a16:creationId xmlns:a16="http://schemas.microsoft.com/office/drawing/2014/main" id="{901B2EB5-234A-461C-A391-43C9EB050F14}"/>
            </a:ext>
          </a:extLst>
        </xdr:cNvPr>
        <xdr:cNvSpPr txBox="1"/>
      </xdr:nvSpPr>
      <xdr:spPr>
        <a:xfrm>
          <a:off x="6864427" y="67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6" name="n_4mainValue【図書館】&#10;一人当たり面積">
          <a:extLst>
            <a:ext uri="{FF2B5EF4-FFF2-40B4-BE49-F238E27FC236}">
              <a16:creationId xmlns:a16="http://schemas.microsoft.com/office/drawing/2014/main" id="{C94DFC22-C152-457A-BB52-0BB7A2DCE7A2}"/>
            </a:ext>
          </a:extLst>
        </xdr:cNvPr>
        <xdr:cNvSpPr txBox="1"/>
      </xdr:nvSpPr>
      <xdr:spPr>
        <a:xfrm>
          <a:off x="6070677" y="67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BBFE062-61DC-4A87-82FA-C915753B121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5F16B10-053F-4E87-90B1-88BDB86FB88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2A6C69F-7DAB-4D62-889F-CA68262146B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522159C-E747-4469-9056-3A398652ED4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5D7D7B6-2164-4216-B6BB-BC656EB023F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E56A01D-AFD0-476D-83C3-8AB6807CB03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28B9FFF-BE92-479A-8065-80248C99C7A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11A970B-CA35-49B3-A64C-3A410003373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D6EC0AC-9861-425C-AA92-757AA5DA811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74349FC-6600-486D-94EA-65060DE66B4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D4CAE37-ECE2-4037-B3A0-2CF92408022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A5B8EAF-1FD9-446F-936D-3D24B0D11CAF}"/>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95E81CC-05BA-4E47-B2D3-6D424D9F2D7E}"/>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B5F504B-63A2-459B-B263-B2154DC25815}"/>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0828DD5-CAF6-4476-90A6-E1FF67F0E8EC}"/>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768BEBB-9473-4F6D-8663-F4E67DC6FD1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AA03091-FAD2-4A17-9C61-6E5E9456266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5CEB9B0-5F37-4995-BCAA-FB828246BCD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335039B-1CF8-4CE4-AC49-43CF4DFF0A9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374DE75-399D-4E33-AD0E-B0EAF123CB2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0D649E2-5148-4469-B3ED-777AC052C16C}"/>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307EF86-FFC8-4A2E-B7D7-1C1E0C1187C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323A907-2567-4C6C-97FC-A96A3C23FEE1}"/>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29845C5-0D67-4189-A52B-EDA488E7734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43FD077-E207-47E1-8DC7-597C5FA2A978}"/>
            </a:ext>
          </a:extLst>
        </xdr:cNvPr>
        <xdr:cNvCxnSpPr/>
      </xdr:nvCxnSpPr>
      <xdr:spPr>
        <a:xfrm flipV="1">
          <a:off x="4177665" y="9098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6E7AC4A-19E1-4617-82F0-1BBE4755D733}"/>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F217C51-554A-4B5B-92AF-E18A5C6E3204}"/>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9018077-F1B1-4389-8CD7-8011471E831D}"/>
            </a:ext>
          </a:extLst>
        </xdr:cNvPr>
        <xdr:cNvSpPr txBox="1"/>
      </xdr:nvSpPr>
      <xdr:spPr>
        <a:xfrm>
          <a:off x="4216400" y="888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E599D81A-0AAA-4720-9F34-BB12851C8BFE}"/>
            </a:ext>
          </a:extLst>
        </xdr:cNvPr>
        <xdr:cNvCxnSpPr/>
      </xdr:nvCxnSpPr>
      <xdr:spPr>
        <a:xfrm>
          <a:off x="410845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82EF0A7-6DAD-476C-9ECE-7DB2CBDF2D50}"/>
            </a:ext>
          </a:extLst>
        </xdr:cNvPr>
        <xdr:cNvSpPr txBox="1"/>
      </xdr:nvSpPr>
      <xdr:spPr>
        <a:xfrm>
          <a:off x="4216400" y="988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4169F30A-DB9A-4CDD-8128-2BB5F3725F9D}"/>
            </a:ext>
          </a:extLst>
        </xdr:cNvPr>
        <xdr:cNvSpPr/>
      </xdr:nvSpPr>
      <xdr:spPr>
        <a:xfrm>
          <a:off x="4127500" y="10027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CE56A731-0193-4E3B-8DAB-346B1A9AE785}"/>
            </a:ext>
          </a:extLst>
        </xdr:cNvPr>
        <xdr:cNvSpPr/>
      </xdr:nvSpPr>
      <xdr:spPr>
        <a:xfrm>
          <a:off x="3384550" y="10071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13E714AB-9359-4713-B168-11D14347C57B}"/>
            </a:ext>
          </a:extLst>
        </xdr:cNvPr>
        <xdr:cNvSpPr/>
      </xdr:nvSpPr>
      <xdr:spPr>
        <a:xfrm>
          <a:off x="257175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120FA8D9-F564-475C-BB55-AD2204E0F900}"/>
            </a:ext>
          </a:extLst>
        </xdr:cNvPr>
        <xdr:cNvSpPr/>
      </xdr:nvSpPr>
      <xdr:spPr>
        <a:xfrm>
          <a:off x="17780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C2EF5E9C-D14D-47EE-A53A-B461784AFB0A}"/>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AC6DB0B-0E7A-475D-81E0-1A24E50E4A9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4563108-A693-4B2B-807C-CB6CA4D5537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786AF4-B3AD-4C22-B4A2-A18A9A857AE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B2C011-236C-4FEB-9E49-04A8B5718F2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D2EBDE-35E3-49C9-BE53-2F2F41D69E5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128270</xdr:rowOff>
    </xdr:from>
    <xdr:to>
      <xdr:col>24</xdr:col>
      <xdr:colOff>114300</xdr:colOff>
      <xdr:row>63</xdr:row>
      <xdr:rowOff>58420</xdr:rowOff>
    </xdr:to>
    <xdr:sp macro="" textlink="">
      <xdr:nvSpPr>
        <xdr:cNvPr id="187" name="楕円 186">
          <a:extLst>
            <a:ext uri="{FF2B5EF4-FFF2-40B4-BE49-F238E27FC236}">
              <a16:creationId xmlns:a16="http://schemas.microsoft.com/office/drawing/2014/main" id="{CC1A66EB-701D-43EB-9CFF-042A154A447A}"/>
            </a:ext>
          </a:extLst>
        </xdr:cNvPr>
        <xdr:cNvSpPr/>
      </xdr:nvSpPr>
      <xdr:spPr>
        <a:xfrm>
          <a:off x="4127500" y="10370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106697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9D6620E-071D-425C-8059-6121A8362BB6}"/>
            </a:ext>
          </a:extLst>
        </xdr:cNvPr>
        <xdr:cNvSpPr txBox="1"/>
      </xdr:nvSpPr>
      <xdr:spPr>
        <a:xfrm>
          <a:off x="4216400"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90170</xdr:rowOff>
    </xdr:from>
    <xdr:to>
      <xdr:col>20</xdr:col>
      <xdr:colOff>38100</xdr:colOff>
      <xdr:row>63</xdr:row>
      <xdr:rowOff>20320</xdr:rowOff>
    </xdr:to>
    <xdr:sp macro="" textlink="">
      <xdr:nvSpPr>
        <xdr:cNvPr id="189" name="楕円 188">
          <a:extLst>
            <a:ext uri="{FF2B5EF4-FFF2-40B4-BE49-F238E27FC236}">
              <a16:creationId xmlns:a16="http://schemas.microsoft.com/office/drawing/2014/main" id="{1C504745-A3E4-405A-854C-EB8E464EB0EE}"/>
            </a:ext>
          </a:extLst>
        </xdr:cNvPr>
        <xdr:cNvSpPr/>
      </xdr:nvSpPr>
      <xdr:spPr>
        <a:xfrm>
          <a:off x="3384550" y="10332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140970</xdr:rowOff>
    </xdr:from>
    <xdr:to>
      <xdr:col>24</xdr:col>
      <xdr:colOff>63500</xdr:colOff>
      <xdr:row>63</xdr:row>
      <xdr:rowOff>7620</xdr:rowOff>
    </xdr:to>
    <xdr:cxnSp macro="">
      <xdr:nvCxnSpPr>
        <xdr:cNvPr id="190" name="直線コネクタ 189">
          <a:extLst>
            <a:ext uri="{FF2B5EF4-FFF2-40B4-BE49-F238E27FC236}">
              <a16:creationId xmlns:a16="http://schemas.microsoft.com/office/drawing/2014/main" id="{92F6988B-6385-4957-BD1F-9BD54EC52424}"/>
            </a:ext>
          </a:extLst>
        </xdr:cNvPr>
        <xdr:cNvCxnSpPr/>
      </xdr:nvCxnSpPr>
      <xdr:spPr>
        <a:xfrm>
          <a:off x="3429000" y="10383520"/>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53975</xdr:rowOff>
    </xdr:from>
    <xdr:to>
      <xdr:col>15</xdr:col>
      <xdr:colOff>101600</xdr:colOff>
      <xdr:row>62</xdr:row>
      <xdr:rowOff>155575</xdr:rowOff>
    </xdr:to>
    <xdr:sp macro="" textlink="">
      <xdr:nvSpPr>
        <xdr:cNvPr id="191" name="楕円 190">
          <a:extLst>
            <a:ext uri="{FF2B5EF4-FFF2-40B4-BE49-F238E27FC236}">
              <a16:creationId xmlns:a16="http://schemas.microsoft.com/office/drawing/2014/main" id="{70AB6FCE-EE5F-45FC-B19C-D7D9CFDCFE6D}"/>
            </a:ext>
          </a:extLst>
        </xdr:cNvPr>
        <xdr:cNvSpPr/>
      </xdr:nvSpPr>
      <xdr:spPr>
        <a:xfrm>
          <a:off x="257175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104775</xdr:rowOff>
    </xdr:from>
    <xdr:to>
      <xdr:col>19</xdr:col>
      <xdr:colOff>177800</xdr:colOff>
      <xdr:row>62</xdr:row>
      <xdr:rowOff>140970</xdr:rowOff>
    </xdr:to>
    <xdr:cxnSp macro="">
      <xdr:nvCxnSpPr>
        <xdr:cNvPr id="192" name="直線コネクタ 191">
          <a:extLst>
            <a:ext uri="{FF2B5EF4-FFF2-40B4-BE49-F238E27FC236}">
              <a16:creationId xmlns:a16="http://schemas.microsoft.com/office/drawing/2014/main" id="{448F397D-A710-4D70-80CA-00E006651610}"/>
            </a:ext>
          </a:extLst>
        </xdr:cNvPr>
        <xdr:cNvCxnSpPr/>
      </xdr:nvCxnSpPr>
      <xdr:spPr>
        <a:xfrm>
          <a:off x="2622550" y="1034732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3" name="楕円 192">
          <a:extLst>
            <a:ext uri="{FF2B5EF4-FFF2-40B4-BE49-F238E27FC236}">
              <a16:creationId xmlns:a16="http://schemas.microsoft.com/office/drawing/2014/main" id="{B9B2FEEE-0313-4027-AA0A-0FB0C4CC5791}"/>
            </a:ext>
          </a:extLst>
        </xdr:cNvPr>
        <xdr:cNvSpPr/>
      </xdr:nvSpPr>
      <xdr:spPr>
        <a:xfrm>
          <a:off x="17780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104775</xdr:rowOff>
    </xdr:to>
    <xdr:cxnSp macro="">
      <xdr:nvCxnSpPr>
        <xdr:cNvPr id="194" name="直線コネクタ 193">
          <a:extLst>
            <a:ext uri="{FF2B5EF4-FFF2-40B4-BE49-F238E27FC236}">
              <a16:creationId xmlns:a16="http://schemas.microsoft.com/office/drawing/2014/main" id="{D7766C55-A62E-4DC4-9BE6-A6001B5BF25C}"/>
            </a:ext>
          </a:extLst>
        </xdr:cNvPr>
        <xdr:cNvCxnSpPr/>
      </xdr:nvCxnSpPr>
      <xdr:spPr>
        <a:xfrm>
          <a:off x="1828800" y="1030922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149225</xdr:rowOff>
    </xdr:from>
    <xdr:to>
      <xdr:col>6</xdr:col>
      <xdr:colOff>38100</xdr:colOff>
      <xdr:row>62</xdr:row>
      <xdr:rowOff>79375</xdr:rowOff>
    </xdr:to>
    <xdr:sp macro="" textlink="">
      <xdr:nvSpPr>
        <xdr:cNvPr id="195" name="楕円 194">
          <a:extLst>
            <a:ext uri="{FF2B5EF4-FFF2-40B4-BE49-F238E27FC236}">
              <a16:creationId xmlns:a16="http://schemas.microsoft.com/office/drawing/2014/main" id="{6A60D72A-D991-4934-BBA0-8F7BE05C1B87}"/>
            </a:ext>
          </a:extLst>
        </xdr:cNvPr>
        <xdr:cNvSpPr/>
      </xdr:nvSpPr>
      <xdr:spPr>
        <a:xfrm>
          <a:off x="984250" y="10226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28575</xdr:rowOff>
    </xdr:from>
    <xdr:to>
      <xdr:col>10</xdr:col>
      <xdr:colOff>114300</xdr:colOff>
      <xdr:row>62</xdr:row>
      <xdr:rowOff>66675</xdr:rowOff>
    </xdr:to>
    <xdr:cxnSp macro="">
      <xdr:nvCxnSpPr>
        <xdr:cNvPr id="196" name="直線コネクタ 195">
          <a:extLst>
            <a:ext uri="{FF2B5EF4-FFF2-40B4-BE49-F238E27FC236}">
              <a16:creationId xmlns:a16="http://schemas.microsoft.com/office/drawing/2014/main" id="{11ACACFD-15D1-4557-86AF-C4A77491BBD5}"/>
            </a:ext>
          </a:extLst>
        </xdr:cNvPr>
        <xdr:cNvCxnSpPr/>
      </xdr:nvCxnSpPr>
      <xdr:spPr>
        <a:xfrm>
          <a:off x="1028700" y="1027112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3BD201C6-FB21-48AE-B63C-01438FDFB984}"/>
            </a:ext>
          </a:extLst>
        </xdr:cNvPr>
        <xdr:cNvSpPr txBox="1"/>
      </xdr:nvSpPr>
      <xdr:spPr>
        <a:xfrm>
          <a:off x="3239144" y="985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4202F69B-2386-4A80-8E36-45623E985905}"/>
            </a:ext>
          </a:extLst>
        </xdr:cNvPr>
        <xdr:cNvSpPr txBox="1"/>
      </xdr:nvSpPr>
      <xdr:spPr>
        <a:xfrm>
          <a:off x="24390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5811660-3E30-435B-BA58-85E6F2A8890E}"/>
            </a:ext>
          </a:extLst>
        </xdr:cNvPr>
        <xdr:cNvSpPr txBox="1"/>
      </xdr:nvSpPr>
      <xdr:spPr>
        <a:xfrm>
          <a:off x="1645294" y="977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体育館・プール】&#10;有形固定資産減価償却率">
          <a:extLst>
            <a:ext uri="{FF2B5EF4-FFF2-40B4-BE49-F238E27FC236}">
              <a16:creationId xmlns:a16="http://schemas.microsoft.com/office/drawing/2014/main" id="{FA5B2471-73AD-4114-AB6D-1795FCD3F074}"/>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11447</xdr:rowOff>
    </xdr:from>
    <xdr:ext cx="405111" cy="259045"/>
    <xdr:sp macro="" textlink="">
      <xdr:nvSpPr>
        <xdr:cNvPr id="201" name="n_1mainValue【体育館・プール】&#10;有形固定資産減価償却率">
          <a:extLst>
            <a:ext uri="{FF2B5EF4-FFF2-40B4-BE49-F238E27FC236}">
              <a16:creationId xmlns:a16="http://schemas.microsoft.com/office/drawing/2014/main" id="{CC904363-1B02-43AE-A7FE-4543065F0E27}"/>
            </a:ext>
          </a:extLst>
        </xdr:cNvPr>
        <xdr:cNvSpPr txBox="1"/>
      </xdr:nvSpPr>
      <xdr:spPr>
        <a:xfrm>
          <a:off x="32391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146702</xdr:rowOff>
    </xdr:from>
    <xdr:ext cx="405111" cy="259045"/>
    <xdr:sp macro="" textlink="">
      <xdr:nvSpPr>
        <xdr:cNvPr id="202" name="n_2mainValue【体育館・プール】&#10;有形固定資産減価償却率">
          <a:extLst>
            <a:ext uri="{FF2B5EF4-FFF2-40B4-BE49-F238E27FC236}">
              <a16:creationId xmlns:a16="http://schemas.microsoft.com/office/drawing/2014/main" id="{16C8D931-59E3-4AE8-8788-D53666BA07A7}"/>
            </a:ext>
          </a:extLst>
        </xdr:cNvPr>
        <xdr:cNvSpPr txBox="1"/>
      </xdr:nvSpPr>
      <xdr:spPr>
        <a:xfrm>
          <a:off x="2439044" y="1038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3" name="n_3mainValue【体育館・プール】&#10;有形固定資産減価償却率">
          <a:extLst>
            <a:ext uri="{FF2B5EF4-FFF2-40B4-BE49-F238E27FC236}">
              <a16:creationId xmlns:a16="http://schemas.microsoft.com/office/drawing/2014/main" id="{8FCB60A8-216D-4354-90FA-AAA26D595C16}"/>
            </a:ext>
          </a:extLst>
        </xdr:cNvPr>
        <xdr:cNvSpPr txBox="1"/>
      </xdr:nvSpPr>
      <xdr:spPr>
        <a:xfrm>
          <a:off x="1645294" y="1035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204" name="n_4mainValue【体育館・プール】&#10;有形固定資産減価償却率">
          <a:extLst>
            <a:ext uri="{FF2B5EF4-FFF2-40B4-BE49-F238E27FC236}">
              <a16:creationId xmlns:a16="http://schemas.microsoft.com/office/drawing/2014/main" id="{42DF43F8-4339-4B55-9A8C-0A8ABAFBD15F}"/>
            </a:ext>
          </a:extLst>
        </xdr:cNvPr>
        <xdr:cNvSpPr txBox="1"/>
      </xdr:nvSpPr>
      <xdr:spPr>
        <a:xfrm>
          <a:off x="851544" y="1031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0B7BC0-02FF-45F1-8DA0-E9F6AA660D1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675320C-806D-4C51-8DEC-9F55ADCFBAB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1356C9A-8127-43E8-A718-5BE586B3CE0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756F2D5-A56A-41DD-956C-BDD087EA3AC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240B9BB-7425-4805-BE25-C4EA4938B8A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4AF4141-2DF2-4163-9B92-C93534E2DDB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20D9D70-81A3-4C3C-9909-08BC18B880A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90E52D0-412E-48EA-98C4-A2EFC66904B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56377F6-D319-4EC2-AE31-6FEF2C08636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8A2B76E-A8A4-4FC3-BEEC-951B639A3BE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B53A4AAB-1F96-4B82-B320-35728A1CA8D0}"/>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6F6013F4-04CB-4891-A9EE-6163D724554D}"/>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A32D5569-888B-4748-A949-E1AE0E8BB957}"/>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176DF3AC-1C56-424C-8DDC-6C630607168B}"/>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68323422-1DD4-49C8-85C9-71CF8B986FE2}"/>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7F0043CE-FFEB-421E-9A95-42FC373EFBF7}"/>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9EA9FDB7-45E1-4DC9-BC7F-C61E3392D6EB}"/>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F366947A-3EC6-4035-9E8A-3C57261547DC}"/>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814FE20-B6EC-44E6-8DD2-738A8757030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1B8DEFE5-390A-4507-BF50-7B70ABAB924B}"/>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72006913-1027-4C22-B194-B3D3BB7521C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0E4BF092-9904-49FD-B1A0-DC579EE40F47}"/>
            </a:ext>
          </a:extLst>
        </xdr:cNvPr>
        <xdr:cNvCxnSpPr/>
      </xdr:nvCxnSpPr>
      <xdr:spPr>
        <a:xfrm flipV="1">
          <a:off x="9429115" y="9207551"/>
          <a:ext cx="0" cy="1364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2BA77AAD-D660-4765-998C-CCC9DC497891}"/>
            </a:ext>
          </a:extLst>
        </xdr:cNvPr>
        <xdr:cNvSpPr txBox="1"/>
      </xdr:nvSpPr>
      <xdr:spPr>
        <a:xfrm>
          <a:off x="9467850" y="105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955535C8-093C-4675-8E30-2A5F775FD4D1}"/>
            </a:ext>
          </a:extLst>
        </xdr:cNvPr>
        <xdr:cNvCxnSpPr/>
      </xdr:nvCxnSpPr>
      <xdr:spPr>
        <a:xfrm>
          <a:off x="9359900" y="10571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E5273486-DD4E-45E1-84BB-9A45841B3A5D}"/>
            </a:ext>
          </a:extLst>
        </xdr:cNvPr>
        <xdr:cNvSpPr txBox="1"/>
      </xdr:nvSpPr>
      <xdr:spPr>
        <a:xfrm>
          <a:off x="9467850" y="898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2DA0A1AB-AE59-42F3-8D8D-DBA68952FC59}"/>
            </a:ext>
          </a:extLst>
        </xdr:cNvPr>
        <xdr:cNvCxnSpPr/>
      </xdr:nvCxnSpPr>
      <xdr:spPr>
        <a:xfrm>
          <a:off x="9359900" y="9207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819D8743-24B9-4A62-B0CE-BCAA95C1B86B}"/>
            </a:ext>
          </a:extLst>
        </xdr:cNvPr>
        <xdr:cNvSpPr txBox="1"/>
      </xdr:nvSpPr>
      <xdr:spPr>
        <a:xfrm>
          <a:off x="9467850" y="10027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134DC451-397F-45AF-A3CF-AD42FAA2A37F}"/>
            </a:ext>
          </a:extLst>
        </xdr:cNvPr>
        <xdr:cNvSpPr/>
      </xdr:nvSpPr>
      <xdr:spPr>
        <a:xfrm>
          <a:off x="9398000" y="10169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6761D66B-A274-4CAE-B3C6-61DB27AF4AA3}"/>
            </a:ext>
          </a:extLst>
        </xdr:cNvPr>
        <xdr:cNvSpPr/>
      </xdr:nvSpPr>
      <xdr:spPr>
        <a:xfrm>
          <a:off x="8636000" y="1019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34E777DA-3A2F-45F4-B31C-ABE59AC00585}"/>
            </a:ext>
          </a:extLst>
        </xdr:cNvPr>
        <xdr:cNvSpPr/>
      </xdr:nvSpPr>
      <xdr:spPr>
        <a:xfrm>
          <a:off x="7842250" y="10210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026CA501-C281-4D76-BBF3-16DFAE977448}"/>
            </a:ext>
          </a:extLst>
        </xdr:cNvPr>
        <xdr:cNvSpPr/>
      </xdr:nvSpPr>
      <xdr:spPr>
        <a:xfrm>
          <a:off x="7029450" y="102045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236" name="フローチャート: 判断 235">
          <a:extLst>
            <a:ext uri="{FF2B5EF4-FFF2-40B4-BE49-F238E27FC236}">
              <a16:creationId xmlns:a16="http://schemas.microsoft.com/office/drawing/2014/main" id="{0AE0271E-A546-4C99-8078-AEFE203DCC9C}"/>
            </a:ext>
          </a:extLst>
        </xdr:cNvPr>
        <xdr:cNvSpPr/>
      </xdr:nvSpPr>
      <xdr:spPr>
        <a:xfrm>
          <a:off x="6235700" y="1026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52B1060-0562-40BD-8703-38EB0482556E}"/>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D7FD0FE-2BB0-4373-9679-B4AD175C845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1777FDE-7B69-45D1-B22E-AEBDD5F6EAA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946744-3A9C-4A46-8ADD-40292E385E1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336E7F4-A804-4C51-825C-E83E3EF32D7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147168</xdr:rowOff>
    </xdr:from>
    <xdr:to>
      <xdr:col>55</xdr:col>
      <xdr:colOff>50800</xdr:colOff>
      <xdr:row>62</xdr:row>
      <xdr:rowOff>77318</xdr:rowOff>
    </xdr:to>
    <xdr:sp macro="" textlink="">
      <xdr:nvSpPr>
        <xdr:cNvPr id="242" name="楕円 241">
          <a:extLst>
            <a:ext uri="{FF2B5EF4-FFF2-40B4-BE49-F238E27FC236}">
              <a16:creationId xmlns:a16="http://schemas.microsoft.com/office/drawing/2014/main" id="{608AB455-A550-48F2-9764-CDBE890150B0}"/>
            </a:ext>
          </a:extLst>
        </xdr:cNvPr>
        <xdr:cNvSpPr/>
      </xdr:nvSpPr>
      <xdr:spPr>
        <a:xfrm>
          <a:off x="9398000" y="102246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125595</xdr:rowOff>
    </xdr:from>
    <xdr:ext cx="469744" cy="259045"/>
    <xdr:sp macro="" textlink="">
      <xdr:nvSpPr>
        <xdr:cNvPr id="243" name="【体育館・プール】&#10;一人当たり面積該当値テキスト">
          <a:extLst>
            <a:ext uri="{FF2B5EF4-FFF2-40B4-BE49-F238E27FC236}">
              <a16:creationId xmlns:a16="http://schemas.microsoft.com/office/drawing/2014/main" id="{D64EFBCA-21AB-40A8-96DB-47986489E32C}"/>
            </a:ext>
          </a:extLst>
        </xdr:cNvPr>
        <xdr:cNvSpPr txBox="1"/>
      </xdr:nvSpPr>
      <xdr:spPr>
        <a:xfrm>
          <a:off x="9467850" y="102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152654</xdr:rowOff>
    </xdr:from>
    <xdr:to>
      <xdr:col>50</xdr:col>
      <xdr:colOff>165100</xdr:colOff>
      <xdr:row>62</xdr:row>
      <xdr:rowOff>82804</xdr:rowOff>
    </xdr:to>
    <xdr:sp macro="" textlink="">
      <xdr:nvSpPr>
        <xdr:cNvPr id="244" name="楕円 243">
          <a:extLst>
            <a:ext uri="{FF2B5EF4-FFF2-40B4-BE49-F238E27FC236}">
              <a16:creationId xmlns:a16="http://schemas.microsoft.com/office/drawing/2014/main" id="{971ACB7E-9900-4269-AA4B-ABB362830F35}"/>
            </a:ext>
          </a:extLst>
        </xdr:cNvPr>
        <xdr:cNvSpPr/>
      </xdr:nvSpPr>
      <xdr:spPr>
        <a:xfrm>
          <a:off x="8636000" y="10230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26518</xdr:rowOff>
    </xdr:from>
    <xdr:to>
      <xdr:col>55</xdr:col>
      <xdr:colOff>0</xdr:colOff>
      <xdr:row>62</xdr:row>
      <xdr:rowOff>32004</xdr:rowOff>
    </xdr:to>
    <xdr:cxnSp macro="">
      <xdr:nvCxnSpPr>
        <xdr:cNvPr id="245" name="直線コネクタ 244">
          <a:extLst>
            <a:ext uri="{FF2B5EF4-FFF2-40B4-BE49-F238E27FC236}">
              <a16:creationId xmlns:a16="http://schemas.microsoft.com/office/drawing/2014/main" id="{3DEAC55C-A218-4DB9-A2D4-357FF48DFC4D}"/>
            </a:ext>
          </a:extLst>
        </xdr:cNvPr>
        <xdr:cNvCxnSpPr/>
      </xdr:nvCxnSpPr>
      <xdr:spPr>
        <a:xfrm flipV="1">
          <a:off x="8686800" y="10269068"/>
          <a:ext cx="7429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159055</xdr:rowOff>
    </xdr:from>
    <xdr:to>
      <xdr:col>46</xdr:col>
      <xdr:colOff>38100</xdr:colOff>
      <xdr:row>62</xdr:row>
      <xdr:rowOff>89205</xdr:rowOff>
    </xdr:to>
    <xdr:sp macro="" textlink="">
      <xdr:nvSpPr>
        <xdr:cNvPr id="246" name="楕円 245">
          <a:extLst>
            <a:ext uri="{FF2B5EF4-FFF2-40B4-BE49-F238E27FC236}">
              <a16:creationId xmlns:a16="http://schemas.microsoft.com/office/drawing/2014/main" id="{B980C042-E67E-4A3A-8B66-DA5AC3F743C9}"/>
            </a:ext>
          </a:extLst>
        </xdr:cNvPr>
        <xdr:cNvSpPr/>
      </xdr:nvSpPr>
      <xdr:spPr>
        <a:xfrm>
          <a:off x="7842250" y="102365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38405</xdr:rowOff>
    </xdr:to>
    <xdr:cxnSp macro="">
      <xdr:nvCxnSpPr>
        <xdr:cNvPr id="247" name="直線コネクタ 246">
          <a:extLst>
            <a:ext uri="{FF2B5EF4-FFF2-40B4-BE49-F238E27FC236}">
              <a16:creationId xmlns:a16="http://schemas.microsoft.com/office/drawing/2014/main" id="{30379C32-1CBF-4CB2-89AE-A977D4FF34DB}"/>
            </a:ext>
          </a:extLst>
        </xdr:cNvPr>
        <xdr:cNvCxnSpPr/>
      </xdr:nvCxnSpPr>
      <xdr:spPr>
        <a:xfrm flipV="1">
          <a:off x="7886700" y="10274554"/>
          <a:ext cx="8001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164998</xdr:rowOff>
    </xdr:from>
    <xdr:to>
      <xdr:col>41</xdr:col>
      <xdr:colOff>101600</xdr:colOff>
      <xdr:row>62</xdr:row>
      <xdr:rowOff>95148</xdr:rowOff>
    </xdr:to>
    <xdr:sp macro="" textlink="">
      <xdr:nvSpPr>
        <xdr:cNvPr id="248" name="楕円 247">
          <a:extLst>
            <a:ext uri="{FF2B5EF4-FFF2-40B4-BE49-F238E27FC236}">
              <a16:creationId xmlns:a16="http://schemas.microsoft.com/office/drawing/2014/main" id="{133E24A4-8193-402A-A96A-D44D0FAFE256}"/>
            </a:ext>
          </a:extLst>
        </xdr:cNvPr>
        <xdr:cNvSpPr/>
      </xdr:nvSpPr>
      <xdr:spPr>
        <a:xfrm>
          <a:off x="7029450" y="102424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38405</xdr:rowOff>
    </xdr:from>
    <xdr:to>
      <xdr:col>45</xdr:col>
      <xdr:colOff>177800</xdr:colOff>
      <xdr:row>62</xdr:row>
      <xdr:rowOff>44348</xdr:rowOff>
    </xdr:to>
    <xdr:cxnSp macro="">
      <xdr:nvCxnSpPr>
        <xdr:cNvPr id="249" name="直線コネクタ 248">
          <a:extLst>
            <a:ext uri="{FF2B5EF4-FFF2-40B4-BE49-F238E27FC236}">
              <a16:creationId xmlns:a16="http://schemas.microsoft.com/office/drawing/2014/main" id="{74B7A841-9AE7-438F-AA55-AB996510A3AE}"/>
            </a:ext>
          </a:extLst>
        </xdr:cNvPr>
        <xdr:cNvCxnSpPr/>
      </xdr:nvCxnSpPr>
      <xdr:spPr>
        <a:xfrm flipV="1">
          <a:off x="7080250" y="10280955"/>
          <a:ext cx="80645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170028</xdr:rowOff>
    </xdr:from>
    <xdr:to>
      <xdr:col>36</xdr:col>
      <xdr:colOff>165100</xdr:colOff>
      <xdr:row>62</xdr:row>
      <xdr:rowOff>100178</xdr:rowOff>
    </xdr:to>
    <xdr:sp macro="" textlink="">
      <xdr:nvSpPr>
        <xdr:cNvPr id="250" name="楕円 249">
          <a:extLst>
            <a:ext uri="{FF2B5EF4-FFF2-40B4-BE49-F238E27FC236}">
              <a16:creationId xmlns:a16="http://schemas.microsoft.com/office/drawing/2014/main" id="{EF5B718B-E34A-49E7-81A4-9EAAF859685F}"/>
            </a:ext>
          </a:extLst>
        </xdr:cNvPr>
        <xdr:cNvSpPr/>
      </xdr:nvSpPr>
      <xdr:spPr>
        <a:xfrm>
          <a:off x="6235700" y="102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44348</xdr:rowOff>
    </xdr:from>
    <xdr:to>
      <xdr:col>41</xdr:col>
      <xdr:colOff>50800</xdr:colOff>
      <xdr:row>62</xdr:row>
      <xdr:rowOff>49378</xdr:rowOff>
    </xdr:to>
    <xdr:cxnSp macro="">
      <xdr:nvCxnSpPr>
        <xdr:cNvPr id="251" name="直線コネクタ 250">
          <a:extLst>
            <a:ext uri="{FF2B5EF4-FFF2-40B4-BE49-F238E27FC236}">
              <a16:creationId xmlns:a16="http://schemas.microsoft.com/office/drawing/2014/main" id="{A4E7CB24-7025-4524-A4A7-80DD9BF8B500}"/>
            </a:ext>
          </a:extLst>
        </xdr:cNvPr>
        <xdr:cNvCxnSpPr/>
      </xdr:nvCxnSpPr>
      <xdr:spPr>
        <a:xfrm flipV="1">
          <a:off x="6286500" y="10286898"/>
          <a:ext cx="79375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FD048984-164F-41BC-8F88-F7077BA65C0F}"/>
            </a:ext>
          </a:extLst>
        </xdr:cNvPr>
        <xdr:cNvSpPr txBox="1"/>
      </xdr:nvSpPr>
      <xdr:spPr>
        <a:xfrm>
          <a:off x="8458277" y="99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5913230D-18F3-4297-B7F2-448A5649C591}"/>
            </a:ext>
          </a:extLst>
        </xdr:cNvPr>
        <xdr:cNvSpPr txBox="1"/>
      </xdr:nvSpPr>
      <xdr:spPr>
        <a:xfrm>
          <a:off x="7677227" y="999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A511F9B1-8C2D-4AE9-87F0-76D2863F0878}"/>
            </a:ext>
          </a:extLst>
        </xdr:cNvPr>
        <xdr:cNvSpPr txBox="1"/>
      </xdr:nvSpPr>
      <xdr:spPr>
        <a:xfrm>
          <a:off x="6864427" y="99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118736</xdr:rowOff>
    </xdr:from>
    <xdr:ext cx="469744" cy="259045"/>
    <xdr:sp macro="" textlink="">
      <xdr:nvSpPr>
        <xdr:cNvPr id="255" name="n_4aveValue【体育館・プール】&#10;一人当たり面積">
          <a:extLst>
            <a:ext uri="{FF2B5EF4-FFF2-40B4-BE49-F238E27FC236}">
              <a16:creationId xmlns:a16="http://schemas.microsoft.com/office/drawing/2014/main" id="{F43A90BD-E8C7-42FF-9323-02D47E630268}"/>
            </a:ext>
          </a:extLst>
        </xdr:cNvPr>
        <xdr:cNvSpPr txBox="1"/>
      </xdr:nvSpPr>
      <xdr:spPr>
        <a:xfrm>
          <a:off x="6070677" y="1036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73931</xdr:rowOff>
    </xdr:from>
    <xdr:ext cx="469744" cy="259045"/>
    <xdr:sp macro="" textlink="">
      <xdr:nvSpPr>
        <xdr:cNvPr id="256" name="n_1mainValue【体育館・プール】&#10;一人当たり面積">
          <a:extLst>
            <a:ext uri="{FF2B5EF4-FFF2-40B4-BE49-F238E27FC236}">
              <a16:creationId xmlns:a16="http://schemas.microsoft.com/office/drawing/2014/main" id="{87C410AB-3F3E-42F7-85BE-0E7B45970DED}"/>
            </a:ext>
          </a:extLst>
        </xdr:cNvPr>
        <xdr:cNvSpPr txBox="1"/>
      </xdr:nvSpPr>
      <xdr:spPr>
        <a:xfrm>
          <a:off x="8458277" y="1031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80332</xdr:rowOff>
    </xdr:from>
    <xdr:ext cx="469744" cy="259045"/>
    <xdr:sp macro="" textlink="">
      <xdr:nvSpPr>
        <xdr:cNvPr id="257" name="n_2mainValue【体育館・プール】&#10;一人当たり面積">
          <a:extLst>
            <a:ext uri="{FF2B5EF4-FFF2-40B4-BE49-F238E27FC236}">
              <a16:creationId xmlns:a16="http://schemas.microsoft.com/office/drawing/2014/main" id="{EDB359CC-F731-4439-AEBF-9275CA6312AC}"/>
            </a:ext>
          </a:extLst>
        </xdr:cNvPr>
        <xdr:cNvSpPr txBox="1"/>
      </xdr:nvSpPr>
      <xdr:spPr>
        <a:xfrm>
          <a:off x="7677227" y="103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86275</xdr:rowOff>
    </xdr:from>
    <xdr:ext cx="469744" cy="259045"/>
    <xdr:sp macro="" textlink="">
      <xdr:nvSpPr>
        <xdr:cNvPr id="258" name="n_3mainValue【体育館・プール】&#10;一人当たり面積">
          <a:extLst>
            <a:ext uri="{FF2B5EF4-FFF2-40B4-BE49-F238E27FC236}">
              <a16:creationId xmlns:a16="http://schemas.microsoft.com/office/drawing/2014/main" id="{EB36FA62-40D9-4A04-A85D-072DD9407E2C}"/>
            </a:ext>
          </a:extLst>
        </xdr:cNvPr>
        <xdr:cNvSpPr txBox="1"/>
      </xdr:nvSpPr>
      <xdr:spPr>
        <a:xfrm>
          <a:off x="6864427" y="1032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116705</xdr:rowOff>
    </xdr:from>
    <xdr:ext cx="469744" cy="259045"/>
    <xdr:sp macro="" textlink="">
      <xdr:nvSpPr>
        <xdr:cNvPr id="259" name="n_4mainValue【体育館・プール】&#10;一人当たり面積">
          <a:extLst>
            <a:ext uri="{FF2B5EF4-FFF2-40B4-BE49-F238E27FC236}">
              <a16:creationId xmlns:a16="http://schemas.microsoft.com/office/drawing/2014/main" id="{B2E7D4C3-4050-464A-A4D4-8A97B1AF17C1}"/>
            </a:ext>
          </a:extLst>
        </xdr:cNvPr>
        <xdr:cNvSpPr txBox="1"/>
      </xdr:nvSpPr>
      <xdr:spPr>
        <a:xfrm>
          <a:off x="6070677" y="1002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669CC83-A46E-41FC-B765-73D501DCB1D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11675E3-416D-4A0A-9C35-C882CE2BD30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3BDEB91-8E50-4EA0-A999-9DCFA2493B7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0C58DE4-D159-4B27-9BE0-6219B2DF6CA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2D527F69-7B9E-4E65-9136-D2EFE064DA7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6BB97AC-4F69-4A83-ADDD-4080EAF8AE2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EE7E417-303D-45E0-9F5E-AF9652B389A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7940216-CF69-4458-807E-3A4CF96BB46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1885DA5-46F9-4ADA-A83E-338C72B8AAB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8A89C59-AE8A-41D0-AAD8-D423194459E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C2AB6898-A7B6-4684-812C-18D9A94AF1A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6607515-2550-4F2A-8416-E2C78EB49FCC}"/>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2E2D911-4580-46B2-9485-E9008DBADAC4}"/>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C84AB0A7-8E96-4F20-B623-0231921E7CD6}"/>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8C832433-52F2-423B-9B5E-68C2A7BD799A}"/>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5365C433-A5C4-484C-A731-BA8232EF6B8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AD828AE9-B4CD-4BF9-A7FE-FFEDA32AE16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2E432719-7CA8-4040-B9A5-2B19C06727A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28735A11-AA70-4E37-AB95-6F56A0938EBF}"/>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D674E098-6F03-4D22-89A0-3AB3A245BEA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B84BED60-4324-4541-8A7A-904533E25EC4}"/>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C2212C8-C29D-43C6-9A12-38EC9AA4076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AB7B722B-871E-43DD-B0B5-96C12B3C2A8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183BD8A-7FD5-4DC3-8B1E-A348300722F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3AD05D3A-44EB-48C2-8F62-A151039B02A8}"/>
            </a:ext>
          </a:extLst>
        </xdr:cNvPr>
        <xdr:cNvCxnSpPr/>
      </xdr:nvCxnSpPr>
      <xdr:spPr>
        <a:xfrm flipV="1">
          <a:off x="4177665" y="12908914"/>
          <a:ext cx="0" cy="1410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A2F57025-DC72-4B62-9696-C66B1E7FDA5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1D874C3-899E-4C26-89A1-379EBA8D1B79}"/>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F166A234-5C60-4948-950D-6D4651616A5B}"/>
            </a:ext>
          </a:extLst>
        </xdr:cNvPr>
        <xdr:cNvSpPr txBox="1"/>
      </xdr:nvSpPr>
      <xdr:spPr>
        <a:xfrm>
          <a:off x="4216400" y="1269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B0DA97BA-0117-478A-994A-5368FC1ABD33}"/>
            </a:ext>
          </a:extLst>
        </xdr:cNvPr>
        <xdr:cNvCxnSpPr/>
      </xdr:nvCxnSpPr>
      <xdr:spPr>
        <a:xfrm>
          <a:off x="4108450" y="12908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16C515C-B664-4C26-A3A2-1AE5A942897C}"/>
            </a:ext>
          </a:extLst>
        </xdr:cNvPr>
        <xdr:cNvSpPr txBox="1"/>
      </xdr:nvSpPr>
      <xdr:spPr>
        <a:xfrm>
          <a:off x="4216400" y="13348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6B0E3AB6-CF7A-4BA4-8CB4-294DC8BDD8B0}"/>
            </a:ext>
          </a:extLst>
        </xdr:cNvPr>
        <xdr:cNvSpPr/>
      </xdr:nvSpPr>
      <xdr:spPr>
        <a:xfrm>
          <a:off x="4127500" y="13490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1A8EFCE5-D5CF-43B8-8E84-6E8306A1C246}"/>
            </a:ext>
          </a:extLst>
        </xdr:cNvPr>
        <xdr:cNvSpPr/>
      </xdr:nvSpPr>
      <xdr:spPr>
        <a:xfrm>
          <a:off x="3384550" y="13482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9006896E-CA27-4A46-937C-88FA62E320E4}"/>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B57910E4-7BC5-45C6-8BB1-618296B29C53}"/>
            </a:ext>
          </a:extLst>
        </xdr:cNvPr>
        <xdr:cNvSpPr/>
      </xdr:nvSpPr>
      <xdr:spPr>
        <a:xfrm>
          <a:off x="1778000" y="1342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4" name="フローチャート: 判断 293">
          <a:extLst>
            <a:ext uri="{FF2B5EF4-FFF2-40B4-BE49-F238E27FC236}">
              <a16:creationId xmlns:a16="http://schemas.microsoft.com/office/drawing/2014/main" id="{7336D410-7BFC-4F20-8649-5DBB452D6836}"/>
            </a:ext>
          </a:extLst>
        </xdr:cNvPr>
        <xdr:cNvSpPr/>
      </xdr:nvSpPr>
      <xdr:spPr>
        <a:xfrm>
          <a:off x="984250" y="1359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E4CDD17-A7FC-4B23-8AAE-A7F1A1DB729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F006A7E-7B76-4534-9448-C7299603F38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F897824-C626-4420-94B9-EE7B5444ACB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BE358CA-A35F-43DE-A2FA-900A620242C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11F65C5-1230-41FD-9A19-B213BC7A406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0" name="楕円 299">
          <a:extLst>
            <a:ext uri="{FF2B5EF4-FFF2-40B4-BE49-F238E27FC236}">
              <a16:creationId xmlns:a16="http://schemas.microsoft.com/office/drawing/2014/main" id="{301C8EE8-5F62-4730-A5B8-28151BAB78F3}"/>
            </a:ext>
          </a:extLst>
        </xdr:cNvPr>
        <xdr:cNvSpPr/>
      </xdr:nvSpPr>
      <xdr:spPr>
        <a:xfrm>
          <a:off x="4127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150513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56F24739-7372-4398-B36D-B6DE9A79B0B1}"/>
            </a:ext>
          </a:extLst>
        </xdr:cNvPr>
        <xdr:cNvSpPr txBox="1"/>
      </xdr:nvSpPr>
      <xdr:spPr>
        <a:xfrm>
          <a:off x="42164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302" name="楕円 301">
          <a:extLst>
            <a:ext uri="{FF2B5EF4-FFF2-40B4-BE49-F238E27FC236}">
              <a16:creationId xmlns:a16="http://schemas.microsoft.com/office/drawing/2014/main" id="{38A3F0FC-18FE-4013-978D-6D0836333CEC}"/>
            </a:ext>
          </a:extLst>
        </xdr:cNvPr>
        <xdr:cNvSpPr/>
      </xdr:nvSpPr>
      <xdr:spPr>
        <a:xfrm>
          <a:off x="3384550" y="13513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13336</xdr:rowOff>
    </xdr:from>
    <xdr:to>
      <xdr:col>24</xdr:col>
      <xdr:colOff>63500</xdr:colOff>
      <xdr:row>82</xdr:row>
      <xdr:rowOff>51436</xdr:rowOff>
    </xdr:to>
    <xdr:cxnSp macro="">
      <xdr:nvCxnSpPr>
        <xdr:cNvPr id="303" name="直線コネクタ 302">
          <a:extLst>
            <a:ext uri="{FF2B5EF4-FFF2-40B4-BE49-F238E27FC236}">
              <a16:creationId xmlns:a16="http://schemas.microsoft.com/office/drawing/2014/main" id="{9B8CE5CF-08CB-4B2E-849D-900D57A293E5}"/>
            </a:ext>
          </a:extLst>
        </xdr:cNvPr>
        <xdr:cNvCxnSpPr/>
      </xdr:nvCxnSpPr>
      <xdr:spPr>
        <a:xfrm>
          <a:off x="3429000" y="13557886"/>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93980</xdr:rowOff>
    </xdr:from>
    <xdr:to>
      <xdr:col>15</xdr:col>
      <xdr:colOff>101600</xdr:colOff>
      <xdr:row>82</xdr:row>
      <xdr:rowOff>24130</xdr:rowOff>
    </xdr:to>
    <xdr:sp macro="" textlink="">
      <xdr:nvSpPr>
        <xdr:cNvPr id="304" name="楕円 303">
          <a:extLst>
            <a:ext uri="{FF2B5EF4-FFF2-40B4-BE49-F238E27FC236}">
              <a16:creationId xmlns:a16="http://schemas.microsoft.com/office/drawing/2014/main" id="{258C4645-7FD4-427F-9B6A-104F96A73C8C}"/>
            </a:ext>
          </a:extLst>
        </xdr:cNvPr>
        <xdr:cNvSpPr/>
      </xdr:nvSpPr>
      <xdr:spPr>
        <a:xfrm>
          <a:off x="2571750" y="13473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144780</xdr:rowOff>
    </xdr:from>
    <xdr:to>
      <xdr:col>19</xdr:col>
      <xdr:colOff>177800</xdr:colOff>
      <xdr:row>82</xdr:row>
      <xdr:rowOff>13336</xdr:rowOff>
    </xdr:to>
    <xdr:cxnSp macro="">
      <xdr:nvCxnSpPr>
        <xdr:cNvPr id="305" name="直線コネクタ 304">
          <a:extLst>
            <a:ext uri="{FF2B5EF4-FFF2-40B4-BE49-F238E27FC236}">
              <a16:creationId xmlns:a16="http://schemas.microsoft.com/office/drawing/2014/main" id="{BCBA5F72-DEB9-4FD1-A3BF-A7AB649B0ED4}"/>
            </a:ext>
          </a:extLst>
        </xdr:cNvPr>
        <xdr:cNvCxnSpPr/>
      </xdr:nvCxnSpPr>
      <xdr:spPr>
        <a:xfrm>
          <a:off x="2622550" y="13524230"/>
          <a:ext cx="80645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76836</xdr:rowOff>
    </xdr:from>
    <xdr:to>
      <xdr:col>10</xdr:col>
      <xdr:colOff>165100</xdr:colOff>
      <xdr:row>82</xdr:row>
      <xdr:rowOff>6986</xdr:rowOff>
    </xdr:to>
    <xdr:sp macro="" textlink="">
      <xdr:nvSpPr>
        <xdr:cNvPr id="306" name="楕円 305">
          <a:extLst>
            <a:ext uri="{FF2B5EF4-FFF2-40B4-BE49-F238E27FC236}">
              <a16:creationId xmlns:a16="http://schemas.microsoft.com/office/drawing/2014/main" id="{D7FC4E0A-18FA-48D3-B82D-BA8750958748}"/>
            </a:ext>
          </a:extLst>
        </xdr:cNvPr>
        <xdr:cNvSpPr/>
      </xdr:nvSpPr>
      <xdr:spPr>
        <a:xfrm>
          <a:off x="1778000" y="13456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127636</xdr:rowOff>
    </xdr:from>
    <xdr:to>
      <xdr:col>15</xdr:col>
      <xdr:colOff>50800</xdr:colOff>
      <xdr:row>81</xdr:row>
      <xdr:rowOff>144780</xdr:rowOff>
    </xdr:to>
    <xdr:cxnSp macro="">
      <xdr:nvCxnSpPr>
        <xdr:cNvPr id="307" name="直線コネクタ 306">
          <a:extLst>
            <a:ext uri="{FF2B5EF4-FFF2-40B4-BE49-F238E27FC236}">
              <a16:creationId xmlns:a16="http://schemas.microsoft.com/office/drawing/2014/main" id="{6E773524-AFC1-4C5E-B9CD-C91785205067}"/>
            </a:ext>
          </a:extLst>
        </xdr:cNvPr>
        <xdr:cNvCxnSpPr/>
      </xdr:nvCxnSpPr>
      <xdr:spPr>
        <a:xfrm>
          <a:off x="1828800" y="13507086"/>
          <a:ext cx="79375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38736</xdr:rowOff>
    </xdr:from>
    <xdr:to>
      <xdr:col>6</xdr:col>
      <xdr:colOff>38100</xdr:colOff>
      <xdr:row>81</xdr:row>
      <xdr:rowOff>140336</xdr:rowOff>
    </xdr:to>
    <xdr:sp macro="" textlink="">
      <xdr:nvSpPr>
        <xdr:cNvPr id="308" name="楕円 307">
          <a:extLst>
            <a:ext uri="{FF2B5EF4-FFF2-40B4-BE49-F238E27FC236}">
              <a16:creationId xmlns:a16="http://schemas.microsoft.com/office/drawing/2014/main" id="{5654C6CB-46B7-41F6-A311-F0E69EE55A7E}"/>
            </a:ext>
          </a:extLst>
        </xdr:cNvPr>
        <xdr:cNvSpPr/>
      </xdr:nvSpPr>
      <xdr:spPr>
        <a:xfrm>
          <a:off x="984250" y="13418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127636</xdr:rowOff>
    </xdr:to>
    <xdr:cxnSp macro="">
      <xdr:nvCxnSpPr>
        <xdr:cNvPr id="309" name="直線コネクタ 308">
          <a:extLst>
            <a:ext uri="{FF2B5EF4-FFF2-40B4-BE49-F238E27FC236}">
              <a16:creationId xmlns:a16="http://schemas.microsoft.com/office/drawing/2014/main" id="{2D371910-D4FD-4892-B0B5-A805CCE7B1EF}"/>
            </a:ext>
          </a:extLst>
        </xdr:cNvPr>
        <xdr:cNvCxnSpPr/>
      </xdr:nvCxnSpPr>
      <xdr:spPr>
        <a:xfrm>
          <a:off x="1028700" y="13468986"/>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5510B28A-714D-43CB-BA7E-5DF6EF1CD14D}"/>
            </a:ext>
          </a:extLst>
        </xdr:cNvPr>
        <xdr:cNvSpPr txBox="1"/>
      </xdr:nvSpPr>
      <xdr:spPr>
        <a:xfrm>
          <a:off x="32391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1" name="n_2aveValue【福祉施設】&#10;有形固定資産減価償却率">
          <a:extLst>
            <a:ext uri="{FF2B5EF4-FFF2-40B4-BE49-F238E27FC236}">
              <a16:creationId xmlns:a16="http://schemas.microsoft.com/office/drawing/2014/main" id="{BBF5F018-788C-45AD-9377-EEFBCF19A73A}"/>
            </a:ext>
          </a:extLst>
        </xdr:cNvPr>
        <xdr:cNvSpPr txBox="1"/>
      </xdr:nvSpPr>
      <xdr:spPr>
        <a:xfrm>
          <a:off x="243904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E11EC7ED-B62F-4C75-9D60-A75D10D6D3DD}"/>
            </a:ext>
          </a:extLst>
        </xdr:cNvPr>
        <xdr:cNvSpPr txBox="1"/>
      </xdr:nvSpPr>
      <xdr:spPr>
        <a:xfrm>
          <a:off x="1645294"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3" name="n_4aveValue【福祉施設】&#10;有形固定資産減価償却率">
          <a:extLst>
            <a:ext uri="{FF2B5EF4-FFF2-40B4-BE49-F238E27FC236}">
              <a16:creationId xmlns:a16="http://schemas.microsoft.com/office/drawing/2014/main" id="{DDEB34D9-980A-47B5-B280-5CF287CF5F8F}"/>
            </a:ext>
          </a:extLst>
        </xdr:cNvPr>
        <xdr:cNvSpPr txBox="1"/>
      </xdr:nvSpPr>
      <xdr:spPr>
        <a:xfrm>
          <a:off x="85154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55263</xdr:rowOff>
    </xdr:from>
    <xdr:ext cx="405111" cy="259045"/>
    <xdr:sp macro="" textlink="">
      <xdr:nvSpPr>
        <xdr:cNvPr id="314" name="n_1mainValue【福祉施設】&#10;有形固定資産減価償却率">
          <a:extLst>
            <a:ext uri="{FF2B5EF4-FFF2-40B4-BE49-F238E27FC236}">
              <a16:creationId xmlns:a16="http://schemas.microsoft.com/office/drawing/2014/main" id="{D58DD090-1D6D-45DA-B32E-0B8130683ABE}"/>
            </a:ext>
          </a:extLst>
        </xdr:cNvPr>
        <xdr:cNvSpPr txBox="1"/>
      </xdr:nvSpPr>
      <xdr:spPr>
        <a:xfrm>
          <a:off x="32391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5" name="n_2mainValue【福祉施設】&#10;有形固定資産減価償却率">
          <a:extLst>
            <a:ext uri="{FF2B5EF4-FFF2-40B4-BE49-F238E27FC236}">
              <a16:creationId xmlns:a16="http://schemas.microsoft.com/office/drawing/2014/main" id="{F60F04AA-1FC9-4A97-8EF7-D96FDE55FE7E}"/>
            </a:ext>
          </a:extLst>
        </xdr:cNvPr>
        <xdr:cNvSpPr txBox="1"/>
      </xdr:nvSpPr>
      <xdr:spPr>
        <a:xfrm>
          <a:off x="2439044"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169563</xdr:rowOff>
    </xdr:from>
    <xdr:ext cx="405111" cy="259045"/>
    <xdr:sp macro="" textlink="">
      <xdr:nvSpPr>
        <xdr:cNvPr id="316" name="n_3mainValue【福祉施設】&#10;有形固定資産減価償却率">
          <a:extLst>
            <a:ext uri="{FF2B5EF4-FFF2-40B4-BE49-F238E27FC236}">
              <a16:creationId xmlns:a16="http://schemas.microsoft.com/office/drawing/2014/main" id="{4C253680-5BCF-4003-A974-264CBBC14470}"/>
            </a:ext>
          </a:extLst>
        </xdr:cNvPr>
        <xdr:cNvSpPr txBox="1"/>
      </xdr:nvSpPr>
      <xdr:spPr>
        <a:xfrm>
          <a:off x="1645294" y="1354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156863</xdr:rowOff>
    </xdr:from>
    <xdr:ext cx="405111" cy="259045"/>
    <xdr:sp macro="" textlink="">
      <xdr:nvSpPr>
        <xdr:cNvPr id="317" name="n_4mainValue【福祉施設】&#10;有形固定資産減価償却率">
          <a:extLst>
            <a:ext uri="{FF2B5EF4-FFF2-40B4-BE49-F238E27FC236}">
              <a16:creationId xmlns:a16="http://schemas.microsoft.com/office/drawing/2014/main" id="{53FF7350-AE87-44D7-854C-E5191518AEFC}"/>
            </a:ext>
          </a:extLst>
        </xdr:cNvPr>
        <xdr:cNvSpPr txBox="1"/>
      </xdr:nvSpPr>
      <xdr:spPr>
        <a:xfrm>
          <a:off x="8515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28BA9FC-C0DF-45D3-AB84-62C9AC49476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E3CCAE0-32DB-4FC9-8E0D-093DDE22C9F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0FC071C-E085-4276-8FDD-19A78632C38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792F6A8-51F1-4A42-98F0-DA46364292A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7E18C94-82AA-4EE6-87E7-9703EE51099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B1270CA-F24D-4AC5-B998-4CAEDB819E2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82CD520-11F5-421C-9C2D-F645DC3139C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0051CC6-5F3E-46AE-8BFF-C816C5A1498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3D1612B-C331-4803-A858-5151D2ABA4F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0583485-30F2-4508-8778-357C490320F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62BE5C5B-1C8D-49EC-9F8E-54D2DD4A9527}"/>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57BC8D9-1E70-4AAD-B5E8-EEA0B9977C62}"/>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4F92225-41E9-46DC-AD0E-9F128ABA859F}"/>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F30F299-08C4-4F4E-B1D7-FA916D9B4E3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7E4FC28-FFD3-4A59-A26A-DBD53B0C4339}"/>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BB0A56ED-965F-4F15-A0C0-82F85F117988}"/>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A2FB1CE-C986-4EEA-96C4-D140EE83C473}"/>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7B63038-6196-418C-86B0-F953EC850657}"/>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23851F4-B833-4F20-A440-183F33718909}"/>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1286EDA-51AB-424C-BA78-654503502C3B}"/>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EF79E6E-893D-4E17-BCFC-080BA0F8C28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CBD2561-3D67-443D-9A21-88271FD7CC9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114AA61-1DE3-4745-AC6D-66502C6B3DB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47E777FB-2895-4CE4-91C8-3D39C3624386}"/>
            </a:ext>
          </a:extLst>
        </xdr:cNvPr>
        <xdr:cNvCxnSpPr/>
      </xdr:nvCxnSpPr>
      <xdr:spPr>
        <a:xfrm flipV="1">
          <a:off x="9429115" y="13085445"/>
          <a:ext cx="0" cy="12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33C6BE04-990B-47BF-A499-A5C28FEDCEB9}"/>
            </a:ext>
          </a:extLst>
        </xdr:cNvPr>
        <xdr:cNvSpPr txBox="1"/>
      </xdr:nvSpPr>
      <xdr:spPr>
        <a:xfrm>
          <a:off x="9467850" y="1432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DBB3AA13-5F6E-4ADD-8564-FE0DE687CA33}"/>
            </a:ext>
          </a:extLst>
        </xdr:cNvPr>
        <xdr:cNvCxnSpPr/>
      </xdr:nvCxnSpPr>
      <xdr:spPr>
        <a:xfrm>
          <a:off x="9359900" y="14317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4F7B6DB2-16F1-4B83-ADD7-5B410A3FF0A7}"/>
            </a:ext>
          </a:extLst>
        </xdr:cNvPr>
        <xdr:cNvSpPr txBox="1"/>
      </xdr:nvSpPr>
      <xdr:spPr>
        <a:xfrm>
          <a:off x="9467850"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DFBA8D9F-67EB-42A3-914A-41E007392895}"/>
            </a:ext>
          </a:extLst>
        </xdr:cNvPr>
        <xdr:cNvCxnSpPr/>
      </xdr:nvCxnSpPr>
      <xdr:spPr>
        <a:xfrm>
          <a:off x="9359900" y="13085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73C7E13D-4849-48BD-9528-1E0A7B606882}"/>
            </a:ext>
          </a:extLst>
        </xdr:cNvPr>
        <xdr:cNvSpPr txBox="1"/>
      </xdr:nvSpPr>
      <xdr:spPr>
        <a:xfrm>
          <a:off x="9467850" y="1392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57662D50-F242-4394-8F74-0FF2F29BA4A0}"/>
            </a:ext>
          </a:extLst>
        </xdr:cNvPr>
        <xdr:cNvSpPr/>
      </xdr:nvSpPr>
      <xdr:spPr>
        <a:xfrm>
          <a:off x="9398000" y="140686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146A66AB-8B46-4C81-BD21-721E9C137DE9}"/>
            </a:ext>
          </a:extLst>
        </xdr:cNvPr>
        <xdr:cNvSpPr/>
      </xdr:nvSpPr>
      <xdr:spPr>
        <a:xfrm>
          <a:off x="86360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AD7A1675-4AE0-4C65-BF5D-07F2D746875C}"/>
            </a:ext>
          </a:extLst>
        </xdr:cNvPr>
        <xdr:cNvSpPr/>
      </xdr:nvSpPr>
      <xdr:spPr>
        <a:xfrm>
          <a:off x="7842250" y="141185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477BF032-F1D1-4561-8DB9-4E1642333FE1}"/>
            </a:ext>
          </a:extLst>
        </xdr:cNvPr>
        <xdr:cNvSpPr/>
      </xdr:nvSpPr>
      <xdr:spPr>
        <a:xfrm>
          <a:off x="7029450" y="1413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351" name="フローチャート: 判断 350">
          <a:extLst>
            <a:ext uri="{FF2B5EF4-FFF2-40B4-BE49-F238E27FC236}">
              <a16:creationId xmlns:a16="http://schemas.microsoft.com/office/drawing/2014/main" id="{CAF026D2-5FC8-48B3-8F5E-5E088A257461}"/>
            </a:ext>
          </a:extLst>
        </xdr:cNvPr>
        <xdr:cNvSpPr/>
      </xdr:nvSpPr>
      <xdr:spPr>
        <a:xfrm>
          <a:off x="6235700" y="14160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285B6F7-70B0-442F-9185-3429D6CAC96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8FA5364-1618-4498-8A26-3680E4F8E3F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8D9BF8B-43EA-4F94-9492-4B53D263125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9C83DB-4FBA-4FD5-A6E5-DA21C6867C3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5F9359-E5E1-4929-9A75-F23238745A5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116839</xdr:rowOff>
    </xdr:from>
    <xdr:to>
      <xdr:col>55</xdr:col>
      <xdr:colOff>50800</xdr:colOff>
      <xdr:row>86</xdr:row>
      <xdr:rowOff>46989</xdr:rowOff>
    </xdr:to>
    <xdr:sp macro="" textlink="">
      <xdr:nvSpPr>
        <xdr:cNvPr id="357" name="楕円 356">
          <a:extLst>
            <a:ext uri="{FF2B5EF4-FFF2-40B4-BE49-F238E27FC236}">
              <a16:creationId xmlns:a16="http://schemas.microsoft.com/office/drawing/2014/main" id="{99175AE3-62E8-4D75-ADB4-7B60E429BE9B}"/>
            </a:ext>
          </a:extLst>
        </xdr:cNvPr>
        <xdr:cNvSpPr/>
      </xdr:nvSpPr>
      <xdr:spPr>
        <a:xfrm>
          <a:off x="9398000" y="141566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31766</xdr:rowOff>
    </xdr:from>
    <xdr:ext cx="469744" cy="259045"/>
    <xdr:sp macro="" textlink="">
      <xdr:nvSpPr>
        <xdr:cNvPr id="358" name="【福祉施設】&#10;一人当たり面積該当値テキスト">
          <a:extLst>
            <a:ext uri="{FF2B5EF4-FFF2-40B4-BE49-F238E27FC236}">
              <a16:creationId xmlns:a16="http://schemas.microsoft.com/office/drawing/2014/main" id="{370DD870-25DA-4321-9F4E-6483BBC94DE7}"/>
            </a:ext>
          </a:extLst>
        </xdr:cNvPr>
        <xdr:cNvSpPr txBox="1"/>
      </xdr:nvSpPr>
      <xdr:spPr>
        <a:xfrm>
          <a:off x="9467850" y="1407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118745</xdr:rowOff>
    </xdr:from>
    <xdr:to>
      <xdr:col>50</xdr:col>
      <xdr:colOff>165100</xdr:colOff>
      <xdr:row>86</xdr:row>
      <xdr:rowOff>48895</xdr:rowOff>
    </xdr:to>
    <xdr:sp macro="" textlink="">
      <xdr:nvSpPr>
        <xdr:cNvPr id="359" name="楕円 358">
          <a:extLst>
            <a:ext uri="{FF2B5EF4-FFF2-40B4-BE49-F238E27FC236}">
              <a16:creationId xmlns:a16="http://schemas.microsoft.com/office/drawing/2014/main" id="{FBD74D79-C0F7-4D4C-9C58-27CC8FE53309}"/>
            </a:ext>
          </a:extLst>
        </xdr:cNvPr>
        <xdr:cNvSpPr/>
      </xdr:nvSpPr>
      <xdr:spPr>
        <a:xfrm>
          <a:off x="8636000" y="14158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167639</xdr:rowOff>
    </xdr:from>
    <xdr:to>
      <xdr:col>55</xdr:col>
      <xdr:colOff>0</xdr:colOff>
      <xdr:row>85</xdr:row>
      <xdr:rowOff>169545</xdr:rowOff>
    </xdr:to>
    <xdr:cxnSp macro="">
      <xdr:nvCxnSpPr>
        <xdr:cNvPr id="360" name="直線コネクタ 359">
          <a:extLst>
            <a:ext uri="{FF2B5EF4-FFF2-40B4-BE49-F238E27FC236}">
              <a16:creationId xmlns:a16="http://schemas.microsoft.com/office/drawing/2014/main" id="{B62E3981-F2A9-42F0-8DCE-D12843B19740}"/>
            </a:ext>
          </a:extLst>
        </xdr:cNvPr>
        <xdr:cNvCxnSpPr/>
      </xdr:nvCxnSpPr>
      <xdr:spPr>
        <a:xfrm flipV="1">
          <a:off x="8686800" y="142074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121413</xdr:rowOff>
    </xdr:from>
    <xdr:to>
      <xdr:col>46</xdr:col>
      <xdr:colOff>38100</xdr:colOff>
      <xdr:row>86</xdr:row>
      <xdr:rowOff>51563</xdr:rowOff>
    </xdr:to>
    <xdr:sp macro="" textlink="">
      <xdr:nvSpPr>
        <xdr:cNvPr id="361" name="楕円 360">
          <a:extLst>
            <a:ext uri="{FF2B5EF4-FFF2-40B4-BE49-F238E27FC236}">
              <a16:creationId xmlns:a16="http://schemas.microsoft.com/office/drawing/2014/main" id="{5B574303-1A29-4219-84B8-745670DE3586}"/>
            </a:ext>
          </a:extLst>
        </xdr:cNvPr>
        <xdr:cNvSpPr/>
      </xdr:nvSpPr>
      <xdr:spPr>
        <a:xfrm>
          <a:off x="7842250" y="14161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169545</xdr:rowOff>
    </xdr:from>
    <xdr:to>
      <xdr:col>50</xdr:col>
      <xdr:colOff>114300</xdr:colOff>
      <xdr:row>86</xdr:row>
      <xdr:rowOff>763</xdr:rowOff>
    </xdr:to>
    <xdr:cxnSp macro="">
      <xdr:nvCxnSpPr>
        <xdr:cNvPr id="362" name="直線コネクタ 361">
          <a:extLst>
            <a:ext uri="{FF2B5EF4-FFF2-40B4-BE49-F238E27FC236}">
              <a16:creationId xmlns:a16="http://schemas.microsoft.com/office/drawing/2014/main" id="{1027B062-547A-4A5C-BC81-715B00B70826}"/>
            </a:ext>
          </a:extLst>
        </xdr:cNvPr>
        <xdr:cNvCxnSpPr/>
      </xdr:nvCxnSpPr>
      <xdr:spPr>
        <a:xfrm flipV="1">
          <a:off x="7886700" y="14203045"/>
          <a:ext cx="8001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117221</xdr:rowOff>
    </xdr:from>
    <xdr:to>
      <xdr:col>41</xdr:col>
      <xdr:colOff>101600</xdr:colOff>
      <xdr:row>86</xdr:row>
      <xdr:rowOff>47371</xdr:rowOff>
    </xdr:to>
    <xdr:sp macro="" textlink="">
      <xdr:nvSpPr>
        <xdr:cNvPr id="363" name="楕円 362">
          <a:extLst>
            <a:ext uri="{FF2B5EF4-FFF2-40B4-BE49-F238E27FC236}">
              <a16:creationId xmlns:a16="http://schemas.microsoft.com/office/drawing/2014/main" id="{8E167F45-0000-4DEF-934C-EF2CE366B61A}"/>
            </a:ext>
          </a:extLst>
        </xdr:cNvPr>
        <xdr:cNvSpPr/>
      </xdr:nvSpPr>
      <xdr:spPr>
        <a:xfrm>
          <a:off x="7029450" y="14157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168021</xdr:rowOff>
    </xdr:from>
    <xdr:to>
      <xdr:col>45</xdr:col>
      <xdr:colOff>177800</xdr:colOff>
      <xdr:row>86</xdr:row>
      <xdr:rowOff>763</xdr:rowOff>
    </xdr:to>
    <xdr:cxnSp macro="">
      <xdr:nvCxnSpPr>
        <xdr:cNvPr id="364" name="直線コネクタ 363">
          <a:extLst>
            <a:ext uri="{FF2B5EF4-FFF2-40B4-BE49-F238E27FC236}">
              <a16:creationId xmlns:a16="http://schemas.microsoft.com/office/drawing/2014/main" id="{994E3D54-1123-40E3-97F0-DF8B8EE63C77}"/>
            </a:ext>
          </a:extLst>
        </xdr:cNvPr>
        <xdr:cNvCxnSpPr/>
      </xdr:nvCxnSpPr>
      <xdr:spPr>
        <a:xfrm>
          <a:off x="7080250" y="1420787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119126</xdr:rowOff>
    </xdr:from>
    <xdr:to>
      <xdr:col>36</xdr:col>
      <xdr:colOff>165100</xdr:colOff>
      <xdr:row>86</xdr:row>
      <xdr:rowOff>49276</xdr:rowOff>
    </xdr:to>
    <xdr:sp macro="" textlink="">
      <xdr:nvSpPr>
        <xdr:cNvPr id="365" name="楕円 364">
          <a:extLst>
            <a:ext uri="{FF2B5EF4-FFF2-40B4-BE49-F238E27FC236}">
              <a16:creationId xmlns:a16="http://schemas.microsoft.com/office/drawing/2014/main" id="{8B5A036F-EBE0-495B-BDDB-530B80E3C082}"/>
            </a:ext>
          </a:extLst>
        </xdr:cNvPr>
        <xdr:cNvSpPr/>
      </xdr:nvSpPr>
      <xdr:spPr>
        <a:xfrm>
          <a:off x="6235700" y="14158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168021</xdr:rowOff>
    </xdr:from>
    <xdr:to>
      <xdr:col>41</xdr:col>
      <xdr:colOff>50800</xdr:colOff>
      <xdr:row>85</xdr:row>
      <xdr:rowOff>169926</xdr:rowOff>
    </xdr:to>
    <xdr:cxnSp macro="">
      <xdr:nvCxnSpPr>
        <xdr:cNvPr id="366" name="直線コネクタ 365">
          <a:extLst>
            <a:ext uri="{FF2B5EF4-FFF2-40B4-BE49-F238E27FC236}">
              <a16:creationId xmlns:a16="http://schemas.microsoft.com/office/drawing/2014/main" id="{C49F9E2D-FCEB-4B8D-97DB-787C8076A78B}"/>
            </a:ext>
          </a:extLst>
        </xdr:cNvPr>
        <xdr:cNvCxnSpPr/>
      </xdr:nvCxnSpPr>
      <xdr:spPr>
        <a:xfrm flipV="1">
          <a:off x="6286500" y="1420787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7CD0B944-CEC3-4797-B1EC-AE9C5D72C77E}"/>
            </a:ext>
          </a:extLst>
        </xdr:cNvPr>
        <xdr:cNvSpPr txBox="1"/>
      </xdr:nvSpPr>
      <xdr:spPr>
        <a:xfrm>
          <a:off x="8458277" y="1388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B3C669A0-353E-4393-A800-E74F37057984}"/>
            </a:ext>
          </a:extLst>
        </xdr:cNvPr>
        <xdr:cNvSpPr txBox="1"/>
      </xdr:nvSpPr>
      <xdr:spPr>
        <a:xfrm>
          <a:off x="7677227" y="139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9" name="n_3aveValue【福祉施設】&#10;一人当たり面積">
          <a:extLst>
            <a:ext uri="{FF2B5EF4-FFF2-40B4-BE49-F238E27FC236}">
              <a16:creationId xmlns:a16="http://schemas.microsoft.com/office/drawing/2014/main" id="{7E21AD5C-0B8B-494E-87D7-D40BA2AE2682}"/>
            </a:ext>
          </a:extLst>
        </xdr:cNvPr>
        <xdr:cNvSpPr txBox="1"/>
      </xdr:nvSpPr>
      <xdr:spPr>
        <a:xfrm>
          <a:off x="6864427" y="1391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41546</xdr:rowOff>
    </xdr:from>
    <xdr:ext cx="469744" cy="259045"/>
    <xdr:sp macro="" textlink="">
      <xdr:nvSpPr>
        <xdr:cNvPr id="370" name="n_4aveValue【福祉施設】&#10;一人当たり面積">
          <a:extLst>
            <a:ext uri="{FF2B5EF4-FFF2-40B4-BE49-F238E27FC236}">
              <a16:creationId xmlns:a16="http://schemas.microsoft.com/office/drawing/2014/main" id="{D9630E14-880A-4FA9-B66B-A0530DD87733}"/>
            </a:ext>
          </a:extLst>
        </xdr:cNvPr>
        <xdr:cNvSpPr txBox="1"/>
      </xdr:nvSpPr>
      <xdr:spPr>
        <a:xfrm>
          <a:off x="6070677" y="1424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40022</xdr:rowOff>
    </xdr:from>
    <xdr:ext cx="469744" cy="259045"/>
    <xdr:sp macro="" textlink="">
      <xdr:nvSpPr>
        <xdr:cNvPr id="371" name="n_1mainValue【福祉施設】&#10;一人当たり面積">
          <a:extLst>
            <a:ext uri="{FF2B5EF4-FFF2-40B4-BE49-F238E27FC236}">
              <a16:creationId xmlns:a16="http://schemas.microsoft.com/office/drawing/2014/main" id="{C149DF24-5C2F-4878-80E4-398538E7FE6B}"/>
            </a:ext>
          </a:extLst>
        </xdr:cNvPr>
        <xdr:cNvSpPr txBox="1"/>
      </xdr:nvSpPr>
      <xdr:spPr>
        <a:xfrm>
          <a:off x="8458277" y="1424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42690</xdr:rowOff>
    </xdr:from>
    <xdr:ext cx="469744" cy="259045"/>
    <xdr:sp macro="" textlink="">
      <xdr:nvSpPr>
        <xdr:cNvPr id="372" name="n_2mainValue【福祉施設】&#10;一人当たり面積">
          <a:extLst>
            <a:ext uri="{FF2B5EF4-FFF2-40B4-BE49-F238E27FC236}">
              <a16:creationId xmlns:a16="http://schemas.microsoft.com/office/drawing/2014/main" id="{E84984B0-CD38-49F1-919D-1AA60E53B535}"/>
            </a:ext>
          </a:extLst>
        </xdr:cNvPr>
        <xdr:cNvSpPr txBox="1"/>
      </xdr:nvSpPr>
      <xdr:spPr>
        <a:xfrm>
          <a:off x="7677227" y="1424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38498</xdr:rowOff>
    </xdr:from>
    <xdr:ext cx="469744" cy="259045"/>
    <xdr:sp macro="" textlink="">
      <xdr:nvSpPr>
        <xdr:cNvPr id="373" name="n_3mainValue【福祉施設】&#10;一人当たり面積">
          <a:extLst>
            <a:ext uri="{FF2B5EF4-FFF2-40B4-BE49-F238E27FC236}">
              <a16:creationId xmlns:a16="http://schemas.microsoft.com/office/drawing/2014/main" id="{9DE92C57-6522-4043-83AD-0BD51905611A}"/>
            </a:ext>
          </a:extLst>
        </xdr:cNvPr>
        <xdr:cNvSpPr txBox="1"/>
      </xdr:nvSpPr>
      <xdr:spPr>
        <a:xfrm>
          <a:off x="6864427" y="1424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65803</xdr:rowOff>
    </xdr:from>
    <xdr:ext cx="469744" cy="259045"/>
    <xdr:sp macro="" textlink="">
      <xdr:nvSpPr>
        <xdr:cNvPr id="374" name="n_4mainValue【福祉施設】&#10;一人当たり面積">
          <a:extLst>
            <a:ext uri="{FF2B5EF4-FFF2-40B4-BE49-F238E27FC236}">
              <a16:creationId xmlns:a16="http://schemas.microsoft.com/office/drawing/2014/main" id="{E0A95DCF-1A5A-474D-8A0C-7D66D68386F7}"/>
            </a:ext>
          </a:extLst>
        </xdr:cNvPr>
        <xdr:cNvSpPr txBox="1"/>
      </xdr:nvSpPr>
      <xdr:spPr>
        <a:xfrm>
          <a:off x="6070677" y="139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27EA50C-0686-4F8C-948D-D1C6C841CCC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5771B5A-9E43-4FB7-A7A3-95DE70B90FE4}"/>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08B30CF-1735-41E4-99CB-E2640F27C5D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3CFBD48-EA28-43BA-9275-D360A8B61C6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459AD5B-2CBC-4ECA-919C-070092D3065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F693650-22D4-48C2-9033-3D5EE1DBFE8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5144617-055C-4D77-9D5E-18F6AC17923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0985ECC-597B-4B0F-9982-A1201002AA0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4EA475B-9AD9-4EE4-8ADB-4ABA0E928238}"/>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D10465C-8D21-4CE2-9AE3-83E455D96547}"/>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F86E5AC-9F59-4B08-91CB-BD1926676EA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5FFB0237-C8C5-44CF-80EF-2754B0AC61A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9ADF69A6-204C-4E5E-8ED2-25DD4D7A10E1}"/>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7CE862F0-453F-4186-9EFB-9D6C39B245F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83731324-377E-459C-91F0-06D6FE8B4E1A}"/>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A91B2DF-BC0A-4348-93C2-9AFCBB83654B}"/>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D4508CC1-E06D-4CAC-A07C-A8B9B86A7A85}"/>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173F2753-34A0-47E5-8D5A-0F9F2E4B713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86DC7578-8522-4BFF-972D-6E4839F114B2}"/>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5F4761D3-BE97-477F-988C-198C424F2DE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8689F7A5-9B12-4E71-92EA-D7B1AEAF3072}"/>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8087D94E-5E08-46EE-95BE-F214F51A132D}"/>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9FE07FBE-2886-455A-87BD-08EE0B37BE5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355A71D8-0344-48CE-91C3-7BBB217E6A94}"/>
            </a:ext>
          </a:extLst>
        </xdr:cNvPr>
        <xdr:cNvCxnSpPr/>
      </xdr:nvCxnSpPr>
      <xdr:spPr>
        <a:xfrm flipV="1">
          <a:off x="4177665"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63E15D58-DA13-4699-BAA6-3D826AC5F359}"/>
            </a:ext>
          </a:extLst>
        </xdr:cNvPr>
        <xdr:cNvSpPr txBox="1"/>
      </xdr:nvSpPr>
      <xdr:spPr>
        <a:xfrm>
          <a:off x="421640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15CA1B5D-2448-47EF-8A13-D2C7116B2F26}"/>
            </a:ext>
          </a:extLst>
        </xdr:cNvPr>
        <xdr:cNvCxnSpPr/>
      </xdr:nvCxnSpPr>
      <xdr:spPr>
        <a:xfrm>
          <a:off x="41084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43278710-91FB-4E67-B200-7A9549A2A4E3}"/>
            </a:ext>
          </a:extLst>
        </xdr:cNvPr>
        <xdr:cNvSpPr txBox="1"/>
      </xdr:nvSpPr>
      <xdr:spPr>
        <a:xfrm>
          <a:off x="421640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A64ABD60-76A4-4420-887D-0A2B9BE077BC}"/>
            </a:ext>
          </a:extLst>
        </xdr:cNvPr>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7FB5E0A8-8479-47C6-97F1-B59562C5CAC7}"/>
            </a:ext>
          </a:extLst>
        </xdr:cNvPr>
        <xdr:cNvSpPr txBox="1"/>
      </xdr:nvSpPr>
      <xdr:spPr>
        <a:xfrm>
          <a:off x="4216400" y="1714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6C60D9D1-D7F8-4158-9AB1-1CA4A01C2358}"/>
            </a:ext>
          </a:extLst>
        </xdr:cNvPr>
        <xdr:cNvSpPr/>
      </xdr:nvSpPr>
      <xdr:spPr>
        <a:xfrm>
          <a:off x="4127500" y="172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BD8AB073-92C0-419F-BD02-8FE59C008C66}"/>
            </a:ext>
          </a:extLst>
        </xdr:cNvPr>
        <xdr:cNvSpPr/>
      </xdr:nvSpPr>
      <xdr:spPr>
        <a:xfrm>
          <a:off x="3384550" y="173774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2BECCDFA-1AA3-447B-AEDB-B1F8B6258A46}"/>
            </a:ext>
          </a:extLst>
        </xdr:cNvPr>
        <xdr:cNvSpPr/>
      </xdr:nvSpPr>
      <xdr:spPr>
        <a:xfrm>
          <a:off x="25717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A5193F0E-7966-4C79-A1E7-0F5593364D5E}"/>
            </a:ext>
          </a:extLst>
        </xdr:cNvPr>
        <xdr:cNvSpPr/>
      </xdr:nvSpPr>
      <xdr:spPr>
        <a:xfrm>
          <a:off x="17780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27939</xdr:rowOff>
    </xdr:from>
    <xdr:to>
      <xdr:col>6</xdr:col>
      <xdr:colOff>38100</xdr:colOff>
      <xdr:row>104</xdr:row>
      <xdr:rowOff>129539</xdr:rowOff>
    </xdr:to>
    <xdr:sp macro="" textlink="">
      <xdr:nvSpPr>
        <xdr:cNvPr id="408" name="フローチャート: 判断 407">
          <a:extLst>
            <a:ext uri="{FF2B5EF4-FFF2-40B4-BE49-F238E27FC236}">
              <a16:creationId xmlns:a16="http://schemas.microsoft.com/office/drawing/2014/main" id="{11EABA1B-6E52-4DC0-8985-CC88C34647DB}"/>
            </a:ext>
          </a:extLst>
        </xdr:cNvPr>
        <xdr:cNvSpPr/>
      </xdr:nvSpPr>
      <xdr:spPr>
        <a:xfrm>
          <a:off x="984250" y="17287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440758E-AF76-4F8A-9EB5-BCF63AEE50A7}"/>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96D1B18-0AD6-424E-8195-ECF71B8A51B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913DBC2-100D-45F9-8B64-0725E91B9CB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ACD4234-CACE-49C3-B789-FB2603E149B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077FB49-BB55-47AD-A068-744A19C7BDF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62230</xdr:rowOff>
    </xdr:from>
    <xdr:to>
      <xdr:col>24</xdr:col>
      <xdr:colOff>114300</xdr:colOff>
      <xdr:row>105</xdr:row>
      <xdr:rowOff>163830</xdr:rowOff>
    </xdr:to>
    <xdr:sp macro="" textlink="">
      <xdr:nvSpPr>
        <xdr:cNvPr id="414" name="楕円 413">
          <a:extLst>
            <a:ext uri="{FF2B5EF4-FFF2-40B4-BE49-F238E27FC236}">
              <a16:creationId xmlns:a16="http://schemas.microsoft.com/office/drawing/2014/main" id="{0DC4D3E5-F152-4122-8DDF-7CA1FA867E83}"/>
            </a:ext>
          </a:extLst>
        </xdr:cNvPr>
        <xdr:cNvSpPr/>
      </xdr:nvSpPr>
      <xdr:spPr>
        <a:xfrm>
          <a:off x="4127500" y="17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40657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695A290E-0DF8-4AB3-AC23-C3D336222397}"/>
            </a:ext>
          </a:extLst>
        </xdr:cNvPr>
        <xdr:cNvSpPr txBox="1"/>
      </xdr:nvSpPr>
      <xdr:spPr>
        <a:xfrm>
          <a:off x="4216400"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416" name="楕円 415">
          <a:extLst>
            <a:ext uri="{FF2B5EF4-FFF2-40B4-BE49-F238E27FC236}">
              <a16:creationId xmlns:a16="http://schemas.microsoft.com/office/drawing/2014/main" id="{B8C3A8B9-1A23-456E-A8A4-F148FF4A90BE}"/>
            </a:ext>
          </a:extLst>
        </xdr:cNvPr>
        <xdr:cNvSpPr/>
      </xdr:nvSpPr>
      <xdr:spPr>
        <a:xfrm>
          <a:off x="3384550" y="17467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87630</xdr:rowOff>
    </xdr:from>
    <xdr:to>
      <xdr:col>24</xdr:col>
      <xdr:colOff>63500</xdr:colOff>
      <xdr:row>105</xdr:row>
      <xdr:rowOff>113030</xdr:rowOff>
    </xdr:to>
    <xdr:cxnSp macro="">
      <xdr:nvCxnSpPr>
        <xdr:cNvPr id="417" name="直線コネクタ 416">
          <a:extLst>
            <a:ext uri="{FF2B5EF4-FFF2-40B4-BE49-F238E27FC236}">
              <a16:creationId xmlns:a16="http://schemas.microsoft.com/office/drawing/2014/main" id="{A69A37AA-03B5-47F2-968C-A402B76B8D25}"/>
            </a:ext>
          </a:extLst>
        </xdr:cNvPr>
        <xdr:cNvCxnSpPr/>
      </xdr:nvCxnSpPr>
      <xdr:spPr>
        <a:xfrm>
          <a:off x="3429000" y="1751838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11430</xdr:rowOff>
    </xdr:from>
    <xdr:to>
      <xdr:col>15</xdr:col>
      <xdr:colOff>101600</xdr:colOff>
      <xdr:row>105</xdr:row>
      <xdr:rowOff>113030</xdr:rowOff>
    </xdr:to>
    <xdr:sp macro="" textlink="">
      <xdr:nvSpPr>
        <xdr:cNvPr id="418" name="楕円 417">
          <a:extLst>
            <a:ext uri="{FF2B5EF4-FFF2-40B4-BE49-F238E27FC236}">
              <a16:creationId xmlns:a16="http://schemas.microsoft.com/office/drawing/2014/main" id="{BC403114-0DD9-4C33-9FC9-09940811D188}"/>
            </a:ext>
          </a:extLst>
        </xdr:cNvPr>
        <xdr:cNvSpPr/>
      </xdr:nvSpPr>
      <xdr:spPr>
        <a:xfrm>
          <a:off x="2571750" y="174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62230</xdr:rowOff>
    </xdr:from>
    <xdr:to>
      <xdr:col>19</xdr:col>
      <xdr:colOff>177800</xdr:colOff>
      <xdr:row>105</xdr:row>
      <xdr:rowOff>87630</xdr:rowOff>
    </xdr:to>
    <xdr:cxnSp macro="">
      <xdr:nvCxnSpPr>
        <xdr:cNvPr id="419" name="直線コネクタ 418">
          <a:extLst>
            <a:ext uri="{FF2B5EF4-FFF2-40B4-BE49-F238E27FC236}">
              <a16:creationId xmlns:a16="http://schemas.microsoft.com/office/drawing/2014/main" id="{A798B325-92F7-4A28-8BAB-153E3A888211}"/>
            </a:ext>
          </a:extLst>
        </xdr:cNvPr>
        <xdr:cNvCxnSpPr/>
      </xdr:nvCxnSpPr>
      <xdr:spPr>
        <a:xfrm>
          <a:off x="2622550" y="17492980"/>
          <a:ext cx="8064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30480</xdr:rowOff>
    </xdr:from>
    <xdr:to>
      <xdr:col>10</xdr:col>
      <xdr:colOff>165100</xdr:colOff>
      <xdr:row>105</xdr:row>
      <xdr:rowOff>132080</xdr:rowOff>
    </xdr:to>
    <xdr:sp macro="" textlink="">
      <xdr:nvSpPr>
        <xdr:cNvPr id="420" name="楕円 419">
          <a:extLst>
            <a:ext uri="{FF2B5EF4-FFF2-40B4-BE49-F238E27FC236}">
              <a16:creationId xmlns:a16="http://schemas.microsoft.com/office/drawing/2014/main" id="{81330858-9243-459F-9D98-9FBB760920BF}"/>
            </a:ext>
          </a:extLst>
        </xdr:cNvPr>
        <xdr:cNvSpPr/>
      </xdr:nvSpPr>
      <xdr:spPr>
        <a:xfrm>
          <a:off x="1778000" y="174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62230</xdr:rowOff>
    </xdr:from>
    <xdr:to>
      <xdr:col>15</xdr:col>
      <xdr:colOff>50800</xdr:colOff>
      <xdr:row>105</xdr:row>
      <xdr:rowOff>81280</xdr:rowOff>
    </xdr:to>
    <xdr:cxnSp macro="">
      <xdr:nvCxnSpPr>
        <xdr:cNvPr id="421" name="直線コネクタ 420">
          <a:extLst>
            <a:ext uri="{FF2B5EF4-FFF2-40B4-BE49-F238E27FC236}">
              <a16:creationId xmlns:a16="http://schemas.microsoft.com/office/drawing/2014/main" id="{591A2178-E560-43AD-886E-7676BB128720}"/>
            </a:ext>
          </a:extLst>
        </xdr:cNvPr>
        <xdr:cNvCxnSpPr/>
      </xdr:nvCxnSpPr>
      <xdr:spPr>
        <a:xfrm flipV="1">
          <a:off x="1828800" y="1749298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5080</xdr:rowOff>
    </xdr:from>
    <xdr:to>
      <xdr:col>6</xdr:col>
      <xdr:colOff>38100</xdr:colOff>
      <xdr:row>105</xdr:row>
      <xdr:rowOff>106680</xdr:rowOff>
    </xdr:to>
    <xdr:sp macro="" textlink="">
      <xdr:nvSpPr>
        <xdr:cNvPr id="422" name="楕円 421">
          <a:extLst>
            <a:ext uri="{FF2B5EF4-FFF2-40B4-BE49-F238E27FC236}">
              <a16:creationId xmlns:a16="http://schemas.microsoft.com/office/drawing/2014/main" id="{4EE07093-9737-4371-B9FC-959F065031B2}"/>
            </a:ext>
          </a:extLst>
        </xdr:cNvPr>
        <xdr:cNvSpPr/>
      </xdr:nvSpPr>
      <xdr:spPr>
        <a:xfrm>
          <a:off x="984250" y="17435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55880</xdr:rowOff>
    </xdr:from>
    <xdr:to>
      <xdr:col>10</xdr:col>
      <xdr:colOff>114300</xdr:colOff>
      <xdr:row>105</xdr:row>
      <xdr:rowOff>81280</xdr:rowOff>
    </xdr:to>
    <xdr:cxnSp macro="">
      <xdr:nvCxnSpPr>
        <xdr:cNvPr id="423" name="直線コネクタ 422">
          <a:extLst>
            <a:ext uri="{FF2B5EF4-FFF2-40B4-BE49-F238E27FC236}">
              <a16:creationId xmlns:a16="http://schemas.microsoft.com/office/drawing/2014/main" id="{C619789A-D155-464B-95C3-12596634EFB8}"/>
            </a:ext>
          </a:extLst>
        </xdr:cNvPr>
        <xdr:cNvCxnSpPr/>
      </xdr:nvCxnSpPr>
      <xdr:spPr>
        <a:xfrm>
          <a:off x="1028700" y="1748663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4" name="n_1aveValue【市民会館】&#10;有形固定資産減価償却率">
          <a:extLst>
            <a:ext uri="{FF2B5EF4-FFF2-40B4-BE49-F238E27FC236}">
              <a16:creationId xmlns:a16="http://schemas.microsoft.com/office/drawing/2014/main" id="{93114D89-B687-4B16-9FFC-38DB3F884BF5}"/>
            </a:ext>
          </a:extLst>
        </xdr:cNvPr>
        <xdr:cNvSpPr txBox="1"/>
      </xdr:nvSpPr>
      <xdr:spPr>
        <a:xfrm>
          <a:off x="3239144" y="171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5" name="n_2aveValue【市民会館】&#10;有形固定資産減価償却率">
          <a:extLst>
            <a:ext uri="{FF2B5EF4-FFF2-40B4-BE49-F238E27FC236}">
              <a16:creationId xmlns:a16="http://schemas.microsoft.com/office/drawing/2014/main" id="{293FA0C4-0391-4BD3-9E24-A0552A7BB55E}"/>
            </a:ext>
          </a:extLst>
        </xdr:cNvPr>
        <xdr:cNvSpPr txBox="1"/>
      </xdr:nvSpPr>
      <xdr:spPr>
        <a:xfrm>
          <a:off x="24390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6CE7D342-0056-4278-A74D-85CCC93E38EE}"/>
            </a:ext>
          </a:extLst>
        </xdr:cNvPr>
        <xdr:cNvSpPr txBox="1"/>
      </xdr:nvSpPr>
      <xdr:spPr>
        <a:xfrm>
          <a:off x="164529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146066</xdr:rowOff>
    </xdr:from>
    <xdr:ext cx="405111" cy="259045"/>
    <xdr:sp macro="" textlink="">
      <xdr:nvSpPr>
        <xdr:cNvPr id="427" name="n_4aveValue【市民会館】&#10;有形固定資産減価償却率">
          <a:extLst>
            <a:ext uri="{FF2B5EF4-FFF2-40B4-BE49-F238E27FC236}">
              <a16:creationId xmlns:a16="http://schemas.microsoft.com/office/drawing/2014/main" id="{2D0E36A8-CAD5-4CE7-B6E3-26092603D5E2}"/>
            </a:ext>
          </a:extLst>
        </xdr:cNvPr>
        <xdr:cNvSpPr txBox="1"/>
      </xdr:nvSpPr>
      <xdr:spPr>
        <a:xfrm>
          <a:off x="851544" y="1706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129557</xdr:rowOff>
    </xdr:from>
    <xdr:ext cx="405111" cy="259045"/>
    <xdr:sp macro="" textlink="">
      <xdr:nvSpPr>
        <xdr:cNvPr id="428" name="n_1mainValue【市民会館】&#10;有形固定資産減価償却率">
          <a:extLst>
            <a:ext uri="{FF2B5EF4-FFF2-40B4-BE49-F238E27FC236}">
              <a16:creationId xmlns:a16="http://schemas.microsoft.com/office/drawing/2014/main" id="{3B49E9C5-14A7-42E4-A946-8346CEFBCB63}"/>
            </a:ext>
          </a:extLst>
        </xdr:cNvPr>
        <xdr:cNvSpPr txBox="1"/>
      </xdr:nvSpPr>
      <xdr:spPr>
        <a:xfrm>
          <a:off x="32391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104157</xdr:rowOff>
    </xdr:from>
    <xdr:ext cx="405111" cy="259045"/>
    <xdr:sp macro="" textlink="">
      <xdr:nvSpPr>
        <xdr:cNvPr id="429" name="n_2mainValue【市民会館】&#10;有形固定資産減価償却率">
          <a:extLst>
            <a:ext uri="{FF2B5EF4-FFF2-40B4-BE49-F238E27FC236}">
              <a16:creationId xmlns:a16="http://schemas.microsoft.com/office/drawing/2014/main" id="{74A1E845-9405-4CA4-94BD-97F99A46F490}"/>
            </a:ext>
          </a:extLst>
        </xdr:cNvPr>
        <xdr:cNvSpPr txBox="1"/>
      </xdr:nvSpPr>
      <xdr:spPr>
        <a:xfrm>
          <a:off x="24390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123207</xdr:rowOff>
    </xdr:from>
    <xdr:ext cx="405111" cy="259045"/>
    <xdr:sp macro="" textlink="">
      <xdr:nvSpPr>
        <xdr:cNvPr id="430" name="n_3mainValue【市民会館】&#10;有形固定資産減価償却率">
          <a:extLst>
            <a:ext uri="{FF2B5EF4-FFF2-40B4-BE49-F238E27FC236}">
              <a16:creationId xmlns:a16="http://schemas.microsoft.com/office/drawing/2014/main" id="{ACD483EF-9243-45E9-A884-FCB245853C64}"/>
            </a:ext>
          </a:extLst>
        </xdr:cNvPr>
        <xdr:cNvSpPr txBox="1"/>
      </xdr:nvSpPr>
      <xdr:spPr>
        <a:xfrm>
          <a:off x="164529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97807</xdr:rowOff>
    </xdr:from>
    <xdr:ext cx="405111" cy="259045"/>
    <xdr:sp macro="" textlink="">
      <xdr:nvSpPr>
        <xdr:cNvPr id="431" name="n_4mainValue【市民会館】&#10;有形固定資産減価償却率">
          <a:extLst>
            <a:ext uri="{FF2B5EF4-FFF2-40B4-BE49-F238E27FC236}">
              <a16:creationId xmlns:a16="http://schemas.microsoft.com/office/drawing/2014/main" id="{6045416C-CE75-4EE9-9D7F-A7DFAFCFBB94}"/>
            </a:ext>
          </a:extLst>
        </xdr:cNvPr>
        <xdr:cNvSpPr txBox="1"/>
      </xdr:nvSpPr>
      <xdr:spPr>
        <a:xfrm>
          <a:off x="8515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69FCE34F-EA39-4F5B-B9CF-A9F0E5B06E1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1802314-A996-4BC1-8905-A6E6AE516B3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41F532F-B99C-4213-9E05-2E116AA95F6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2CAE0A8C-C1A8-447B-9735-DCCF13AA5F2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0D759F8-8F40-4995-BDD7-59361ACB750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39C2E5E7-B64C-446E-83E9-6F401B0D3A4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4A8819A-C78C-49B8-AEAA-59803B9DB85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F31D3A42-1F6A-46A8-834D-6EE009A75A2C}"/>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8F614AA3-175C-4C6E-9197-A6B47D4512D2}"/>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6843115C-221F-4520-8CD7-E095D11FBD1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51E77691-F44B-450E-A559-168103D02D67}"/>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D0A03B2E-E6D9-49FA-AFD0-0A13DB6760B6}"/>
            </a:ext>
          </a:extLst>
        </xdr:cNvPr>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ADE2E49B-DB9D-4B61-9552-08EB4D6A94B6}"/>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F4C5B5AA-2C22-498B-BF79-2F4FBF01F496}"/>
            </a:ext>
          </a:extLst>
        </xdr:cNvPr>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E5AE8E72-BBF8-4FA2-8968-21B703FAD6F0}"/>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66E35AAA-43C2-4F34-A140-255BA2C0E985}"/>
            </a:ext>
          </a:extLst>
        </xdr:cNvPr>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12B1CA14-202A-42A0-9721-5516FE6A0FB1}"/>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2472ABCD-CF21-4171-B5A7-90D4ABA090DC}"/>
            </a:ext>
          </a:extLst>
        </xdr:cNvPr>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CFE6B213-1667-4D5E-9D34-B962970E641C}"/>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0B6BD064-7650-48D3-887C-CED071714D94}"/>
            </a:ext>
          </a:extLst>
        </xdr:cNvPr>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E564CD9D-00C7-4C88-B2BA-D171FE999A48}"/>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88B08BF2-1D89-4C31-93E6-7B751FBBE56C}"/>
            </a:ext>
          </a:extLst>
        </xdr:cNvPr>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06353C5-4578-4254-AFA6-4E03D3F16F3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527561D-8B72-4254-9E04-C2B66CD0237E}"/>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749E3FB-4322-428A-8C50-9426EE1D444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2DE8E860-129E-478E-8831-C8AB62A0C4E8}"/>
            </a:ext>
          </a:extLst>
        </xdr:cNvPr>
        <xdr:cNvCxnSpPr/>
      </xdr:nvCxnSpPr>
      <xdr:spPr>
        <a:xfrm flipV="1">
          <a:off x="9429115" y="167400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233793F2-238B-4123-8043-C41D545BBE70}"/>
            </a:ext>
          </a:extLst>
        </xdr:cNvPr>
        <xdr:cNvSpPr txBox="1"/>
      </xdr:nvSpPr>
      <xdr:spPr>
        <a:xfrm>
          <a:off x="9467850" y="1805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FF06798B-5EAD-4FAD-BF4E-A9C440DA0E57}"/>
            </a:ext>
          </a:extLst>
        </xdr:cNvPr>
        <xdr:cNvCxnSpPr/>
      </xdr:nvCxnSpPr>
      <xdr:spPr>
        <a:xfrm>
          <a:off x="9359900" y="18053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7EC5DD52-265B-461A-AC92-672D4272A5B0}"/>
            </a:ext>
          </a:extLst>
        </xdr:cNvPr>
        <xdr:cNvSpPr txBox="1"/>
      </xdr:nvSpPr>
      <xdr:spPr>
        <a:xfrm>
          <a:off x="9467850" y="1651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D39D84ED-FACE-4C0E-97DD-AC3F52E8B7BF}"/>
            </a:ext>
          </a:extLst>
        </xdr:cNvPr>
        <xdr:cNvCxnSpPr/>
      </xdr:nvCxnSpPr>
      <xdr:spPr>
        <a:xfrm>
          <a:off x="9359900" y="167400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76216</xdr:rowOff>
    </xdr:from>
    <xdr:ext cx="469744" cy="259045"/>
    <xdr:sp macro="" textlink="">
      <xdr:nvSpPr>
        <xdr:cNvPr id="462" name="【市民会館】&#10;一人当たり面積平均値テキスト">
          <a:extLst>
            <a:ext uri="{FF2B5EF4-FFF2-40B4-BE49-F238E27FC236}">
              <a16:creationId xmlns:a16="http://schemas.microsoft.com/office/drawing/2014/main" id="{92E2875C-BC73-4B69-9C8D-669F0E3C69FA}"/>
            </a:ext>
          </a:extLst>
        </xdr:cNvPr>
        <xdr:cNvSpPr txBox="1"/>
      </xdr:nvSpPr>
      <xdr:spPr>
        <a:xfrm>
          <a:off x="9467850" y="17506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F80AC812-34C1-426D-A0D3-F00FF5AE8DAB}"/>
            </a:ext>
          </a:extLst>
        </xdr:cNvPr>
        <xdr:cNvSpPr/>
      </xdr:nvSpPr>
      <xdr:spPr>
        <a:xfrm>
          <a:off x="9398000" y="17528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C5EB10E4-D6D7-4187-BDCE-FD0F34EB955E}"/>
            </a:ext>
          </a:extLst>
        </xdr:cNvPr>
        <xdr:cNvSpPr/>
      </xdr:nvSpPr>
      <xdr:spPr>
        <a:xfrm>
          <a:off x="8636000" y="1761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291A0C89-ECBA-4AFA-B710-613E96D5FB07}"/>
            </a:ext>
          </a:extLst>
        </xdr:cNvPr>
        <xdr:cNvSpPr/>
      </xdr:nvSpPr>
      <xdr:spPr>
        <a:xfrm>
          <a:off x="7842250" y="17642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2E18BF33-04D3-43C4-B0AC-F680141869BC}"/>
            </a:ext>
          </a:extLst>
        </xdr:cNvPr>
        <xdr:cNvSpPr/>
      </xdr:nvSpPr>
      <xdr:spPr>
        <a:xfrm>
          <a:off x="7029450" y="1762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77107</xdr:rowOff>
    </xdr:from>
    <xdr:to>
      <xdr:col>36</xdr:col>
      <xdr:colOff>165100</xdr:colOff>
      <xdr:row>108</xdr:row>
      <xdr:rowOff>7257</xdr:rowOff>
    </xdr:to>
    <xdr:sp macro="" textlink="">
      <xdr:nvSpPr>
        <xdr:cNvPr id="467" name="フローチャート: 判断 466">
          <a:extLst>
            <a:ext uri="{FF2B5EF4-FFF2-40B4-BE49-F238E27FC236}">
              <a16:creationId xmlns:a16="http://schemas.microsoft.com/office/drawing/2014/main" id="{5E1C817A-F36F-4672-B7CD-4E02984F3514}"/>
            </a:ext>
          </a:extLst>
        </xdr:cNvPr>
        <xdr:cNvSpPr/>
      </xdr:nvSpPr>
      <xdr:spPr>
        <a:xfrm>
          <a:off x="6235700" y="178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E42E0A5-6AD8-414D-8139-BBD5AA7C4F41}"/>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9310498-B729-4B8F-93F6-D3BD4CC8BCE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4FFE7D4-4F04-4821-8445-C47D00118A24}"/>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6467461-5FB4-4675-A26C-117FA9CF5976}"/>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C4663FA-FBD4-4206-95C3-46EAAD54039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95613</xdr:rowOff>
    </xdr:from>
    <xdr:to>
      <xdr:col>55</xdr:col>
      <xdr:colOff>50800</xdr:colOff>
      <xdr:row>106</xdr:row>
      <xdr:rowOff>25763</xdr:rowOff>
    </xdr:to>
    <xdr:sp macro="" textlink="">
      <xdr:nvSpPr>
        <xdr:cNvPr id="473" name="楕円 472">
          <a:extLst>
            <a:ext uri="{FF2B5EF4-FFF2-40B4-BE49-F238E27FC236}">
              <a16:creationId xmlns:a16="http://schemas.microsoft.com/office/drawing/2014/main" id="{03EE6E0F-4F7F-451E-921A-09CCBE938ECE}"/>
            </a:ext>
          </a:extLst>
        </xdr:cNvPr>
        <xdr:cNvSpPr/>
      </xdr:nvSpPr>
      <xdr:spPr>
        <a:xfrm>
          <a:off x="9398000" y="17526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118490</xdr:rowOff>
    </xdr:from>
    <xdr:ext cx="469744" cy="259045"/>
    <xdr:sp macro="" textlink="">
      <xdr:nvSpPr>
        <xdr:cNvPr id="474" name="【市民会館】&#10;一人当たり面積該当値テキスト">
          <a:extLst>
            <a:ext uri="{FF2B5EF4-FFF2-40B4-BE49-F238E27FC236}">
              <a16:creationId xmlns:a16="http://schemas.microsoft.com/office/drawing/2014/main" id="{16F5D499-B37C-498D-B61D-C081E62A502F}"/>
            </a:ext>
          </a:extLst>
        </xdr:cNvPr>
        <xdr:cNvSpPr txBox="1"/>
      </xdr:nvSpPr>
      <xdr:spPr>
        <a:xfrm>
          <a:off x="9467850" y="173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104321</xdr:rowOff>
    </xdr:from>
    <xdr:to>
      <xdr:col>50</xdr:col>
      <xdr:colOff>165100</xdr:colOff>
      <xdr:row>106</xdr:row>
      <xdr:rowOff>34471</xdr:rowOff>
    </xdr:to>
    <xdr:sp macro="" textlink="">
      <xdr:nvSpPr>
        <xdr:cNvPr id="475" name="楕円 474">
          <a:extLst>
            <a:ext uri="{FF2B5EF4-FFF2-40B4-BE49-F238E27FC236}">
              <a16:creationId xmlns:a16="http://schemas.microsoft.com/office/drawing/2014/main" id="{34E090BE-8650-4DA3-8211-82921F24EECA}"/>
            </a:ext>
          </a:extLst>
        </xdr:cNvPr>
        <xdr:cNvSpPr/>
      </xdr:nvSpPr>
      <xdr:spPr>
        <a:xfrm>
          <a:off x="8636000" y="175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146413</xdr:rowOff>
    </xdr:from>
    <xdr:to>
      <xdr:col>55</xdr:col>
      <xdr:colOff>0</xdr:colOff>
      <xdr:row>105</xdr:row>
      <xdr:rowOff>155121</xdr:rowOff>
    </xdr:to>
    <xdr:cxnSp macro="">
      <xdr:nvCxnSpPr>
        <xdr:cNvPr id="476" name="直線コネクタ 475">
          <a:extLst>
            <a:ext uri="{FF2B5EF4-FFF2-40B4-BE49-F238E27FC236}">
              <a16:creationId xmlns:a16="http://schemas.microsoft.com/office/drawing/2014/main" id="{54061781-5DB2-4A44-B85A-0B792A765526}"/>
            </a:ext>
          </a:extLst>
        </xdr:cNvPr>
        <xdr:cNvCxnSpPr/>
      </xdr:nvCxnSpPr>
      <xdr:spPr>
        <a:xfrm flipV="1">
          <a:off x="8686800" y="17577163"/>
          <a:ext cx="74295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116295</xdr:rowOff>
    </xdr:from>
    <xdr:to>
      <xdr:col>46</xdr:col>
      <xdr:colOff>38100</xdr:colOff>
      <xdr:row>106</xdr:row>
      <xdr:rowOff>46445</xdr:rowOff>
    </xdr:to>
    <xdr:sp macro="" textlink="">
      <xdr:nvSpPr>
        <xdr:cNvPr id="477" name="楕円 476">
          <a:extLst>
            <a:ext uri="{FF2B5EF4-FFF2-40B4-BE49-F238E27FC236}">
              <a16:creationId xmlns:a16="http://schemas.microsoft.com/office/drawing/2014/main" id="{39A7CA51-80EA-42CB-B9B0-B53BF4A966BC}"/>
            </a:ext>
          </a:extLst>
        </xdr:cNvPr>
        <xdr:cNvSpPr/>
      </xdr:nvSpPr>
      <xdr:spPr>
        <a:xfrm>
          <a:off x="7842250" y="1754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155121</xdr:rowOff>
    </xdr:from>
    <xdr:to>
      <xdr:col>50</xdr:col>
      <xdr:colOff>114300</xdr:colOff>
      <xdr:row>105</xdr:row>
      <xdr:rowOff>167095</xdr:rowOff>
    </xdr:to>
    <xdr:cxnSp macro="">
      <xdr:nvCxnSpPr>
        <xdr:cNvPr id="478" name="直線コネクタ 477">
          <a:extLst>
            <a:ext uri="{FF2B5EF4-FFF2-40B4-BE49-F238E27FC236}">
              <a16:creationId xmlns:a16="http://schemas.microsoft.com/office/drawing/2014/main" id="{8D0C1724-8B27-48CE-82E0-BE160E7BFD01}"/>
            </a:ext>
          </a:extLst>
        </xdr:cNvPr>
        <xdr:cNvCxnSpPr/>
      </xdr:nvCxnSpPr>
      <xdr:spPr>
        <a:xfrm flipV="1">
          <a:off x="7886700" y="17585871"/>
          <a:ext cx="8001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127181</xdr:rowOff>
    </xdr:from>
    <xdr:to>
      <xdr:col>41</xdr:col>
      <xdr:colOff>101600</xdr:colOff>
      <xdr:row>106</xdr:row>
      <xdr:rowOff>57331</xdr:rowOff>
    </xdr:to>
    <xdr:sp macro="" textlink="">
      <xdr:nvSpPr>
        <xdr:cNvPr id="479" name="楕円 478">
          <a:extLst>
            <a:ext uri="{FF2B5EF4-FFF2-40B4-BE49-F238E27FC236}">
              <a16:creationId xmlns:a16="http://schemas.microsoft.com/office/drawing/2014/main" id="{0BF07442-39A5-4A00-989D-3491A16CF3F7}"/>
            </a:ext>
          </a:extLst>
        </xdr:cNvPr>
        <xdr:cNvSpPr/>
      </xdr:nvSpPr>
      <xdr:spPr>
        <a:xfrm>
          <a:off x="7029450" y="175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167095</xdr:rowOff>
    </xdr:from>
    <xdr:to>
      <xdr:col>45</xdr:col>
      <xdr:colOff>177800</xdr:colOff>
      <xdr:row>106</xdr:row>
      <xdr:rowOff>6531</xdr:rowOff>
    </xdr:to>
    <xdr:cxnSp macro="">
      <xdr:nvCxnSpPr>
        <xdr:cNvPr id="480" name="直線コネクタ 479">
          <a:extLst>
            <a:ext uri="{FF2B5EF4-FFF2-40B4-BE49-F238E27FC236}">
              <a16:creationId xmlns:a16="http://schemas.microsoft.com/office/drawing/2014/main" id="{BCD5D367-4928-4BE9-BC43-9A253D5D42C3}"/>
            </a:ext>
          </a:extLst>
        </xdr:cNvPr>
        <xdr:cNvCxnSpPr/>
      </xdr:nvCxnSpPr>
      <xdr:spPr>
        <a:xfrm flipV="1">
          <a:off x="7080250" y="17597845"/>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81" name="楕円 480">
          <a:extLst>
            <a:ext uri="{FF2B5EF4-FFF2-40B4-BE49-F238E27FC236}">
              <a16:creationId xmlns:a16="http://schemas.microsoft.com/office/drawing/2014/main" id="{D8AD35A6-2BC0-466A-81B5-0EE9B21B3ADC}"/>
            </a:ext>
          </a:extLst>
        </xdr:cNvPr>
        <xdr:cNvSpPr/>
      </xdr:nvSpPr>
      <xdr:spPr>
        <a:xfrm>
          <a:off x="62357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6531</xdr:rowOff>
    </xdr:from>
    <xdr:to>
      <xdr:col>41</xdr:col>
      <xdr:colOff>50800</xdr:colOff>
      <xdr:row>106</xdr:row>
      <xdr:rowOff>15239</xdr:rowOff>
    </xdr:to>
    <xdr:cxnSp macro="">
      <xdr:nvCxnSpPr>
        <xdr:cNvPr id="482" name="直線コネクタ 481">
          <a:extLst>
            <a:ext uri="{FF2B5EF4-FFF2-40B4-BE49-F238E27FC236}">
              <a16:creationId xmlns:a16="http://schemas.microsoft.com/office/drawing/2014/main" id="{F5262BE8-A35B-4065-B449-F83AB2854B33}"/>
            </a:ext>
          </a:extLst>
        </xdr:cNvPr>
        <xdr:cNvCxnSpPr/>
      </xdr:nvCxnSpPr>
      <xdr:spPr>
        <a:xfrm flipV="1">
          <a:off x="6286500" y="17608731"/>
          <a:ext cx="79375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103976</xdr:rowOff>
    </xdr:from>
    <xdr:ext cx="469744" cy="259045"/>
    <xdr:sp macro="" textlink="">
      <xdr:nvSpPr>
        <xdr:cNvPr id="483" name="n_1aveValue【市民会館】&#10;一人当たり面積">
          <a:extLst>
            <a:ext uri="{FF2B5EF4-FFF2-40B4-BE49-F238E27FC236}">
              <a16:creationId xmlns:a16="http://schemas.microsoft.com/office/drawing/2014/main" id="{AE44E034-61AD-4E15-B2EB-1FCCD4A8EFE3}"/>
            </a:ext>
          </a:extLst>
        </xdr:cNvPr>
        <xdr:cNvSpPr txBox="1"/>
      </xdr:nvSpPr>
      <xdr:spPr>
        <a:xfrm>
          <a:off x="8458277" y="1770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84" name="n_2aveValue【市民会館】&#10;一人当たり面積">
          <a:extLst>
            <a:ext uri="{FF2B5EF4-FFF2-40B4-BE49-F238E27FC236}">
              <a16:creationId xmlns:a16="http://schemas.microsoft.com/office/drawing/2014/main" id="{4E5A4F1B-C07E-491D-9888-3A1041BE5981}"/>
            </a:ext>
          </a:extLst>
        </xdr:cNvPr>
        <xdr:cNvSpPr txBox="1"/>
      </xdr:nvSpPr>
      <xdr:spPr>
        <a:xfrm>
          <a:off x="767722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115950</xdr:rowOff>
    </xdr:from>
    <xdr:ext cx="469744" cy="259045"/>
    <xdr:sp macro="" textlink="">
      <xdr:nvSpPr>
        <xdr:cNvPr id="485" name="n_3aveValue【市民会館】&#10;一人当たり面積">
          <a:extLst>
            <a:ext uri="{FF2B5EF4-FFF2-40B4-BE49-F238E27FC236}">
              <a16:creationId xmlns:a16="http://schemas.microsoft.com/office/drawing/2014/main" id="{0085B9A1-8783-406A-9AA7-B1EE9A411BDD}"/>
            </a:ext>
          </a:extLst>
        </xdr:cNvPr>
        <xdr:cNvSpPr txBox="1"/>
      </xdr:nvSpPr>
      <xdr:spPr>
        <a:xfrm>
          <a:off x="6864427" y="1771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169834</xdr:rowOff>
    </xdr:from>
    <xdr:ext cx="469744" cy="259045"/>
    <xdr:sp macro="" textlink="">
      <xdr:nvSpPr>
        <xdr:cNvPr id="486" name="n_4aveValue【市民会館】&#10;一人当たり面積">
          <a:extLst>
            <a:ext uri="{FF2B5EF4-FFF2-40B4-BE49-F238E27FC236}">
              <a16:creationId xmlns:a16="http://schemas.microsoft.com/office/drawing/2014/main" id="{010076CF-9138-4BB4-B579-6CEB6E195114}"/>
            </a:ext>
          </a:extLst>
        </xdr:cNvPr>
        <xdr:cNvSpPr txBox="1"/>
      </xdr:nvSpPr>
      <xdr:spPr>
        <a:xfrm>
          <a:off x="6070677" y="1794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50998</xdr:rowOff>
    </xdr:from>
    <xdr:ext cx="469744" cy="259045"/>
    <xdr:sp macro="" textlink="">
      <xdr:nvSpPr>
        <xdr:cNvPr id="487" name="n_1mainValue【市民会館】&#10;一人当たり面積">
          <a:extLst>
            <a:ext uri="{FF2B5EF4-FFF2-40B4-BE49-F238E27FC236}">
              <a16:creationId xmlns:a16="http://schemas.microsoft.com/office/drawing/2014/main" id="{039D7373-2754-418C-9303-8EC4FF68EC28}"/>
            </a:ext>
          </a:extLst>
        </xdr:cNvPr>
        <xdr:cNvSpPr txBox="1"/>
      </xdr:nvSpPr>
      <xdr:spPr>
        <a:xfrm>
          <a:off x="8458277" y="1731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62972</xdr:rowOff>
    </xdr:from>
    <xdr:ext cx="469744" cy="259045"/>
    <xdr:sp macro="" textlink="">
      <xdr:nvSpPr>
        <xdr:cNvPr id="488" name="n_2mainValue【市民会館】&#10;一人当たり面積">
          <a:extLst>
            <a:ext uri="{FF2B5EF4-FFF2-40B4-BE49-F238E27FC236}">
              <a16:creationId xmlns:a16="http://schemas.microsoft.com/office/drawing/2014/main" id="{32D2BB09-3EAC-43F6-8156-F02B19999913}"/>
            </a:ext>
          </a:extLst>
        </xdr:cNvPr>
        <xdr:cNvSpPr txBox="1"/>
      </xdr:nvSpPr>
      <xdr:spPr>
        <a:xfrm>
          <a:off x="7677227" y="173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73858</xdr:rowOff>
    </xdr:from>
    <xdr:ext cx="469744" cy="259045"/>
    <xdr:sp macro="" textlink="">
      <xdr:nvSpPr>
        <xdr:cNvPr id="489" name="n_3mainValue【市民会館】&#10;一人当たり面積">
          <a:extLst>
            <a:ext uri="{FF2B5EF4-FFF2-40B4-BE49-F238E27FC236}">
              <a16:creationId xmlns:a16="http://schemas.microsoft.com/office/drawing/2014/main" id="{C95FFB9D-940E-416B-AA07-6600D4F37EEE}"/>
            </a:ext>
          </a:extLst>
        </xdr:cNvPr>
        <xdr:cNvSpPr txBox="1"/>
      </xdr:nvSpPr>
      <xdr:spPr>
        <a:xfrm>
          <a:off x="6864427" y="1733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90" name="n_4mainValue【市民会館】&#10;一人当たり面積">
          <a:extLst>
            <a:ext uri="{FF2B5EF4-FFF2-40B4-BE49-F238E27FC236}">
              <a16:creationId xmlns:a16="http://schemas.microsoft.com/office/drawing/2014/main" id="{E045A334-30FD-46BC-AFDF-E167B553924C}"/>
            </a:ext>
          </a:extLst>
        </xdr:cNvPr>
        <xdr:cNvSpPr txBox="1"/>
      </xdr:nvSpPr>
      <xdr:spPr>
        <a:xfrm>
          <a:off x="60706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5534171-3511-4FC2-ABD1-1075FEA225D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D2C2199-654C-41BB-9415-A133D736D51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BACB2555-970F-468A-B5BC-F5D5F13F128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49876C5-320B-4CD1-9957-2FF0AD3B989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64F5C34-BE2B-43AA-9F60-F2FA33366FA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EC7F589-2CF3-4CBE-AA8D-31AE4FEE930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A1356EF-A422-4CCD-AE7E-7330B7F6347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B08F527-4699-454E-A27C-BE4971838B8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C88C6E94-604F-4FBE-B9C9-0725FDB25AA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CD17C44-1A52-4E0C-988D-A60336418B3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B301C06-B018-453B-9BAE-C5E63B957EB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F40687B-D8E9-4E00-B83E-843A2A69B901}"/>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D7BDC2B-682A-45AE-B693-576B82E1BAC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FB7C0FE-2A92-4175-90E3-9EA1E3453D6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A837552-B1DB-4B6C-8894-3ACDE6EB91B4}"/>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D90E1ADB-7A01-4FA0-82E1-D6C3C94B3D21}"/>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E6D2BCF-DE61-4F72-8389-EADF692B8F6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3DA2F31F-F7A6-4A40-A44B-9CCA7A20B32C}"/>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346E6D70-BDDB-45A3-99F5-6EE87BACE79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FC66EF0-83FD-4C32-884B-A8694CDC826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C394B69C-5661-4DB0-ACC6-39DC52AEE10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3D4C908-18EC-4AA6-89A9-190954D3DC1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4FDD066F-B44A-4125-A287-CAFAF01F480E}"/>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C45D4D0-33CB-4F75-BDE5-A16B35C45C1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2D8B2297-79AB-489D-BB4A-C7D989E8AB46}"/>
            </a:ext>
          </a:extLst>
        </xdr:cNvPr>
        <xdr:cNvCxnSpPr/>
      </xdr:nvCxnSpPr>
      <xdr:spPr>
        <a:xfrm flipV="1">
          <a:off x="14699614" y="5492750"/>
          <a:ext cx="0" cy="139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DBF57C9-4138-4BE9-8D42-0880706E0372}"/>
            </a:ext>
          </a:extLst>
        </xdr:cNvPr>
        <xdr:cNvSpPr txBox="1"/>
      </xdr:nvSpPr>
      <xdr:spPr>
        <a:xfrm>
          <a:off x="1473835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FDB2B6FC-E3A0-4064-ADBD-EE31B568B068}"/>
            </a:ext>
          </a:extLst>
        </xdr:cNvPr>
        <xdr:cNvCxnSpPr/>
      </xdr:nvCxnSpPr>
      <xdr:spPr>
        <a:xfrm>
          <a:off x="146113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5AE8D33-2E66-47B4-A656-1EFDA6CE4BDE}"/>
            </a:ext>
          </a:extLst>
        </xdr:cNvPr>
        <xdr:cNvSpPr txBox="1"/>
      </xdr:nvSpPr>
      <xdr:spPr>
        <a:xfrm>
          <a:off x="14738350" y="52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B607BC79-0CC0-47A7-959C-8DFB8B4F8C2E}"/>
            </a:ext>
          </a:extLst>
        </xdr:cNvPr>
        <xdr:cNvCxnSpPr/>
      </xdr:nvCxnSpPr>
      <xdr:spPr>
        <a:xfrm>
          <a:off x="14611350" y="549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455106E4-37FE-42C7-8F4D-69009FBEF6F7}"/>
            </a:ext>
          </a:extLst>
        </xdr:cNvPr>
        <xdr:cNvSpPr txBox="1"/>
      </xdr:nvSpPr>
      <xdr:spPr>
        <a:xfrm>
          <a:off x="14738350" y="613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75EC0202-52DB-429A-8993-255E03EB2B2B}"/>
            </a:ext>
          </a:extLst>
        </xdr:cNvPr>
        <xdr:cNvSpPr/>
      </xdr:nvSpPr>
      <xdr:spPr>
        <a:xfrm>
          <a:off x="14649450" y="6155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762A322B-858D-408D-9537-5518B358373B}"/>
            </a:ext>
          </a:extLst>
        </xdr:cNvPr>
        <xdr:cNvSpPr/>
      </xdr:nvSpPr>
      <xdr:spPr>
        <a:xfrm>
          <a:off x="1388745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C1D983E0-7C3F-4D73-B84F-64619FCC951D}"/>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EA5CDB66-0C29-47C7-A0AE-DFE755EA0026}"/>
            </a:ext>
          </a:extLst>
        </xdr:cNvPr>
        <xdr:cNvSpPr/>
      </xdr:nvSpPr>
      <xdr:spPr>
        <a:xfrm>
          <a:off x="12299950" y="6209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25" name="フローチャート: 判断 524">
          <a:extLst>
            <a:ext uri="{FF2B5EF4-FFF2-40B4-BE49-F238E27FC236}">
              <a16:creationId xmlns:a16="http://schemas.microsoft.com/office/drawing/2014/main" id="{2B14EC52-1DA7-4E2A-892D-7F415CD1B77C}"/>
            </a:ext>
          </a:extLst>
        </xdr:cNvPr>
        <xdr:cNvSpPr/>
      </xdr:nvSpPr>
      <xdr:spPr>
        <a:xfrm>
          <a:off x="11487150" y="637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584F185-0DCF-44C9-84DE-787A361DFA9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2600710-2C9C-4386-A752-B6B5469CD57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E2D7FDB-CB7E-4D4F-86F0-91F7A55EBB0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1E41F08-FD69-474B-A3A8-4D2815F7CBE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996B954-6821-454E-B624-2C73ADB13F9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31" name="楕円 530">
          <a:extLst>
            <a:ext uri="{FF2B5EF4-FFF2-40B4-BE49-F238E27FC236}">
              <a16:creationId xmlns:a16="http://schemas.microsoft.com/office/drawing/2014/main" id="{1120C163-59BC-40D2-98B7-FC2D50C45CD3}"/>
            </a:ext>
          </a:extLst>
        </xdr:cNvPr>
        <xdr:cNvSpPr/>
      </xdr:nvSpPr>
      <xdr:spPr>
        <a:xfrm>
          <a:off x="14649450" y="61461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53992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95A4CAC-FAEF-49C2-ACBF-90BBE3D9FE61}"/>
            </a:ext>
          </a:extLst>
        </xdr:cNvPr>
        <xdr:cNvSpPr txBox="1"/>
      </xdr:nvSpPr>
      <xdr:spPr>
        <a:xfrm>
          <a:off x="14738350"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160655</xdr:rowOff>
    </xdr:from>
    <xdr:to>
      <xdr:col>81</xdr:col>
      <xdr:colOff>101600</xdr:colOff>
      <xdr:row>37</xdr:row>
      <xdr:rowOff>90805</xdr:rowOff>
    </xdr:to>
    <xdr:sp macro="" textlink="">
      <xdr:nvSpPr>
        <xdr:cNvPr id="533" name="楕円 532">
          <a:extLst>
            <a:ext uri="{FF2B5EF4-FFF2-40B4-BE49-F238E27FC236}">
              <a16:creationId xmlns:a16="http://schemas.microsoft.com/office/drawing/2014/main" id="{BCB887D6-3F6F-4055-8E79-B1E56CA33412}"/>
            </a:ext>
          </a:extLst>
        </xdr:cNvPr>
        <xdr:cNvSpPr/>
      </xdr:nvSpPr>
      <xdr:spPr>
        <a:xfrm>
          <a:off x="13887450" y="6110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40005</xdr:rowOff>
    </xdr:from>
    <xdr:to>
      <xdr:col>85</xdr:col>
      <xdr:colOff>127000</xdr:colOff>
      <xdr:row>37</xdr:row>
      <xdr:rowOff>81915</xdr:rowOff>
    </xdr:to>
    <xdr:cxnSp macro="">
      <xdr:nvCxnSpPr>
        <xdr:cNvPr id="534" name="直線コネクタ 533">
          <a:extLst>
            <a:ext uri="{FF2B5EF4-FFF2-40B4-BE49-F238E27FC236}">
              <a16:creationId xmlns:a16="http://schemas.microsoft.com/office/drawing/2014/main" id="{84232CA6-E6DB-43E4-978C-6EC62756A201}"/>
            </a:ext>
          </a:extLst>
        </xdr:cNvPr>
        <xdr:cNvCxnSpPr/>
      </xdr:nvCxnSpPr>
      <xdr:spPr>
        <a:xfrm>
          <a:off x="13938250" y="615505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35" name="楕円 534">
          <a:extLst>
            <a:ext uri="{FF2B5EF4-FFF2-40B4-BE49-F238E27FC236}">
              <a16:creationId xmlns:a16="http://schemas.microsoft.com/office/drawing/2014/main" id="{025CBACD-7098-47BF-AEE6-78C854A4EA3E}"/>
            </a:ext>
          </a:extLst>
        </xdr:cNvPr>
        <xdr:cNvSpPr/>
      </xdr:nvSpPr>
      <xdr:spPr>
        <a:xfrm>
          <a:off x="13093700" y="6062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40005</xdr:rowOff>
    </xdr:to>
    <xdr:cxnSp macro="">
      <xdr:nvCxnSpPr>
        <xdr:cNvPr id="536" name="直線コネクタ 535">
          <a:extLst>
            <a:ext uri="{FF2B5EF4-FFF2-40B4-BE49-F238E27FC236}">
              <a16:creationId xmlns:a16="http://schemas.microsoft.com/office/drawing/2014/main" id="{C00CF1F3-13D3-4499-8D00-E513E0AEBAB6}"/>
            </a:ext>
          </a:extLst>
        </xdr:cNvPr>
        <xdr:cNvCxnSpPr/>
      </xdr:nvCxnSpPr>
      <xdr:spPr>
        <a:xfrm>
          <a:off x="13144500" y="6113780"/>
          <a:ext cx="7937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90170</xdr:rowOff>
    </xdr:from>
    <xdr:to>
      <xdr:col>72</xdr:col>
      <xdr:colOff>38100</xdr:colOff>
      <xdr:row>37</xdr:row>
      <xdr:rowOff>20320</xdr:rowOff>
    </xdr:to>
    <xdr:sp macro="" textlink="">
      <xdr:nvSpPr>
        <xdr:cNvPr id="537" name="楕円 536">
          <a:extLst>
            <a:ext uri="{FF2B5EF4-FFF2-40B4-BE49-F238E27FC236}">
              <a16:creationId xmlns:a16="http://schemas.microsoft.com/office/drawing/2014/main" id="{A2285D67-9420-4A48-9C5E-91A9D2BFDC42}"/>
            </a:ext>
          </a:extLst>
        </xdr:cNvPr>
        <xdr:cNvSpPr/>
      </xdr:nvSpPr>
      <xdr:spPr>
        <a:xfrm>
          <a:off x="12299950" y="6040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140970</xdr:rowOff>
    </xdr:from>
    <xdr:to>
      <xdr:col>76</xdr:col>
      <xdr:colOff>114300</xdr:colOff>
      <xdr:row>36</xdr:row>
      <xdr:rowOff>163830</xdr:rowOff>
    </xdr:to>
    <xdr:cxnSp macro="">
      <xdr:nvCxnSpPr>
        <xdr:cNvPr id="538" name="直線コネクタ 537">
          <a:extLst>
            <a:ext uri="{FF2B5EF4-FFF2-40B4-BE49-F238E27FC236}">
              <a16:creationId xmlns:a16="http://schemas.microsoft.com/office/drawing/2014/main" id="{A4740B9E-8783-40C7-B16D-4B85DBE01F6E}"/>
            </a:ext>
          </a:extLst>
        </xdr:cNvPr>
        <xdr:cNvCxnSpPr/>
      </xdr:nvCxnSpPr>
      <xdr:spPr>
        <a:xfrm>
          <a:off x="12344400" y="609092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C932A089-FE3C-43D8-BB27-23C3F553AC86}"/>
            </a:ext>
          </a:extLst>
        </xdr:cNvPr>
        <xdr:cNvSpPr txBox="1"/>
      </xdr:nvSpPr>
      <xdr:spPr>
        <a:xfrm>
          <a:off x="137420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F4A6CFCB-B79E-4595-8EE9-8895928419C2}"/>
            </a:ext>
          </a:extLst>
        </xdr:cNvPr>
        <xdr:cNvSpPr txBox="1"/>
      </xdr:nvSpPr>
      <xdr:spPr>
        <a:xfrm>
          <a:off x="1296099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3002BE49-9B4F-4603-A550-EBDAC757B23F}"/>
            </a:ext>
          </a:extLst>
        </xdr:cNvPr>
        <xdr:cNvSpPr txBox="1"/>
      </xdr:nvSpPr>
      <xdr:spPr>
        <a:xfrm>
          <a:off x="12167244" y="629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3E88A0E3-7104-4ACF-A9F6-A3CCBDBD8C59}"/>
            </a:ext>
          </a:extLst>
        </xdr:cNvPr>
        <xdr:cNvSpPr txBox="1"/>
      </xdr:nvSpPr>
      <xdr:spPr>
        <a:xfrm>
          <a:off x="113544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107332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6AB7CF2D-A5EE-4C92-847A-0E87D017CAB2}"/>
            </a:ext>
          </a:extLst>
        </xdr:cNvPr>
        <xdr:cNvSpPr txBox="1"/>
      </xdr:nvSpPr>
      <xdr:spPr>
        <a:xfrm>
          <a:off x="13742044" y="589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27644F6-4713-488C-8C40-66CEC1427740}"/>
            </a:ext>
          </a:extLst>
        </xdr:cNvPr>
        <xdr:cNvSpPr txBox="1"/>
      </xdr:nvSpPr>
      <xdr:spPr>
        <a:xfrm>
          <a:off x="12960994" y="584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DFEBA5F9-1190-4CA0-BD3B-6FBB70506515}"/>
            </a:ext>
          </a:extLst>
        </xdr:cNvPr>
        <xdr:cNvSpPr txBox="1"/>
      </xdr:nvSpPr>
      <xdr:spPr>
        <a:xfrm>
          <a:off x="121672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46431480-6628-4EED-B82A-5DE2353BA57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8907B3A2-EF9B-40BC-BD40-184A259B0F99}"/>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18E6DABA-8908-4740-BD09-140B7F64EF6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CE465758-CBC2-47FB-932C-09E9A448803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412EA834-3004-4680-8DCC-377FBC52A44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3FB0C78E-B14A-42A7-A938-82D2AE97CB9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EBF1C0A4-C939-43B4-BB2E-332187E2175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E758969B-7C9A-44F0-9EE4-186A31A0192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73C6DEC-7E63-4947-B859-A07C355BC4B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1879ABCD-2348-4EC7-9476-B044EF0743E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2D50434D-7135-4A02-9D8A-0660EAA9ADE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68CFBAB7-3893-4B95-9D30-E0C012C4CC06}"/>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5AF22B8F-4AB0-46B3-8C12-E5B0967F6CD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AF7757AB-E93C-4251-8804-3CDC5A491B15}"/>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DBF27950-0DF3-4140-AACA-088E50E0A94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F53E70C6-6F56-48C1-99C0-712D1C7D843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206BF2C4-9CAA-4ED4-8160-904655CD663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3FADBCB-76A8-4019-89BB-12FC2089E575}"/>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A4B48A0B-6758-4623-9621-508AAF5EB3C4}"/>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5" name="テキスト ボックス 564">
          <a:extLst>
            <a:ext uri="{FF2B5EF4-FFF2-40B4-BE49-F238E27FC236}">
              <a16:creationId xmlns:a16="http://schemas.microsoft.com/office/drawing/2014/main" id="{3F00758D-44A2-4F0B-B530-E30D4C57235E}"/>
            </a:ext>
          </a:extLst>
        </xdr:cNvPr>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7C13E949-6482-4E50-BB54-851B980C51F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367C0630-5753-4896-A5B8-E233B098CF6A}"/>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B8EA3FDA-79FC-451F-939F-6B072C95ABD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9" name="直線コネクタ 568">
          <a:extLst>
            <a:ext uri="{FF2B5EF4-FFF2-40B4-BE49-F238E27FC236}">
              <a16:creationId xmlns:a16="http://schemas.microsoft.com/office/drawing/2014/main" id="{96105DB5-F3A3-450E-BB71-9E0D5CDCF992}"/>
            </a:ext>
          </a:extLst>
        </xdr:cNvPr>
        <xdr:cNvCxnSpPr/>
      </xdr:nvCxnSpPr>
      <xdr:spPr>
        <a:xfrm flipV="1">
          <a:off x="19951064" y="5453066"/>
          <a:ext cx="0" cy="152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90377AC6-0287-4D18-811A-D1858D6D4851}"/>
            </a:ext>
          </a:extLst>
        </xdr:cNvPr>
        <xdr:cNvSpPr txBox="1"/>
      </xdr:nvSpPr>
      <xdr:spPr>
        <a:xfrm>
          <a:off x="19989800" y="697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1" name="直線コネクタ 570">
          <a:extLst>
            <a:ext uri="{FF2B5EF4-FFF2-40B4-BE49-F238E27FC236}">
              <a16:creationId xmlns:a16="http://schemas.microsoft.com/office/drawing/2014/main" id="{D568A5EA-C675-40EA-9298-0B8C72FDA4DC}"/>
            </a:ext>
          </a:extLst>
        </xdr:cNvPr>
        <xdr:cNvCxnSpPr/>
      </xdr:nvCxnSpPr>
      <xdr:spPr>
        <a:xfrm>
          <a:off x="19881850" y="6974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2" name="【一般廃棄物処理施設】&#10;一人当たり有形固定資産（償却資産）額最大値テキスト">
          <a:extLst>
            <a:ext uri="{FF2B5EF4-FFF2-40B4-BE49-F238E27FC236}">
              <a16:creationId xmlns:a16="http://schemas.microsoft.com/office/drawing/2014/main" id="{CA948021-B8BA-4525-8AFA-FEF153EA97BD}"/>
            </a:ext>
          </a:extLst>
        </xdr:cNvPr>
        <xdr:cNvSpPr txBox="1"/>
      </xdr:nvSpPr>
      <xdr:spPr>
        <a:xfrm>
          <a:off x="19989800" y="52409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3" name="直線コネクタ 572">
          <a:extLst>
            <a:ext uri="{FF2B5EF4-FFF2-40B4-BE49-F238E27FC236}">
              <a16:creationId xmlns:a16="http://schemas.microsoft.com/office/drawing/2014/main" id="{D11DBCD1-39B3-46C2-8A08-1E1044E3F862}"/>
            </a:ext>
          </a:extLst>
        </xdr:cNvPr>
        <xdr:cNvCxnSpPr/>
      </xdr:nvCxnSpPr>
      <xdr:spPr>
        <a:xfrm>
          <a:off x="19881850" y="54530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574" name="【一般廃棄物処理施設】&#10;一人当たり有形固定資産（償却資産）額平均値テキスト">
          <a:extLst>
            <a:ext uri="{FF2B5EF4-FFF2-40B4-BE49-F238E27FC236}">
              <a16:creationId xmlns:a16="http://schemas.microsoft.com/office/drawing/2014/main" id="{646721F6-93DD-438B-9534-171CEA53AF22}"/>
            </a:ext>
          </a:extLst>
        </xdr:cNvPr>
        <xdr:cNvSpPr txBox="1"/>
      </xdr:nvSpPr>
      <xdr:spPr>
        <a:xfrm>
          <a:off x="19989800" y="6596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5" name="フローチャート: 判断 574">
          <a:extLst>
            <a:ext uri="{FF2B5EF4-FFF2-40B4-BE49-F238E27FC236}">
              <a16:creationId xmlns:a16="http://schemas.microsoft.com/office/drawing/2014/main" id="{56A9B4E9-050C-4620-B8F6-3A924EEEF50E}"/>
            </a:ext>
          </a:extLst>
        </xdr:cNvPr>
        <xdr:cNvSpPr/>
      </xdr:nvSpPr>
      <xdr:spPr>
        <a:xfrm>
          <a:off x="19900900" y="66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6" name="フローチャート: 判断 575">
          <a:extLst>
            <a:ext uri="{FF2B5EF4-FFF2-40B4-BE49-F238E27FC236}">
              <a16:creationId xmlns:a16="http://schemas.microsoft.com/office/drawing/2014/main" id="{0861353C-2BB6-4542-8C10-0819744E1D0F}"/>
            </a:ext>
          </a:extLst>
        </xdr:cNvPr>
        <xdr:cNvSpPr/>
      </xdr:nvSpPr>
      <xdr:spPr>
        <a:xfrm>
          <a:off x="19157950" y="6647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7" name="フローチャート: 判断 576">
          <a:extLst>
            <a:ext uri="{FF2B5EF4-FFF2-40B4-BE49-F238E27FC236}">
              <a16:creationId xmlns:a16="http://schemas.microsoft.com/office/drawing/2014/main" id="{667F2FD8-FA64-4E65-AB5D-2D71A8D58483}"/>
            </a:ext>
          </a:extLst>
        </xdr:cNvPr>
        <xdr:cNvSpPr/>
      </xdr:nvSpPr>
      <xdr:spPr>
        <a:xfrm>
          <a:off x="18345150" y="6684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8" name="フローチャート: 判断 577">
          <a:extLst>
            <a:ext uri="{FF2B5EF4-FFF2-40B4-BE49-F238E27FC236}">
              <a16:creationId xmlns:a16="http://schemas.microsoft.com/office/drawing/2014/main" id="{0B8A686F-60B4-4FEE-A1FD-70B718232E9C}"/>
            </a:ext>
          </a:extLst>
        </xdr:cNvPr>
        <xdr:cNvSpPr/>
      </xdr:nvSpPr>
      <xdr:spPr>
        <a:xfrm>
          <a:off x="17551400" y="6709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579" name="フローチャート: 判断 578">
          <a:extLst>
            <a:ext uri="{FF2B5EF4-FFF2-40B4-BE49-F238E27FC236}">
              <a16:creationId xmlns:a16="http://schemas.microsoft.com/office/drawing/2014/main" id="{D38F6AEB-62D0-4B0B-B8B7-7BA7F198400F}"/>
            </a:ext>
          </a:extLst>
        </xdr:cNvPr>
        <xdr:cNvSpPr/>
      </xdr:nvSpPr>
      <xdr:spPr>
        <a:xfrm>
          <a:off x="16757650" y="67676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DE032BD-653F-477C-8601-7AEC271E241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6CA7A38-51D7-4A3E-A87C-0813D849FB4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C7BD603-0BAD-4908-942E-BD036CC4B53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1434ADE-8D39-410D-B6F2-E578D6524F65}"/>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95CB0B6-0E84-44E7-9796-21ED7CE62E3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45671</xdr:rowOff>
    </xdr:from>
    <xdr:to>
      <xdr:col>116</xdr:col>
      <xdr:colOff>114300</xdr:colOff>
      <xdr:row>39</xdr:row>
      <xdr:rowOff>147271</xdr:rowOff>
    </xdr:to>
    <xdr:sp macro="" textlink="">
      <xdr:nvSpPr>
        <xdr:cNvPr id="585" name="楕円 584">
          <a:extLst>
            <a:ext uri="{FF2B5EF4-FFF2-40B4-BE49-F238E27FC236}">
              <a16:creationId xmlns:a16="http://schemas.microsoft.com/office/drawing/2014/main" id="{E78CD14D-527E-438B-B617-0CA19879B662}"/>
            </a:ext>
          </a:extLst>
        </xdr:cNvPr>
        <xdr:cNvSpPr/>
      </xdr:nvSpPr>
      <xdr:spPr>
        <a:xfrm>
          <a:off x="19900900" y="64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68548</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E8861E94-19AC-4D5D-B879-EE9CED0509C6}"/>
            </a:ext>
          </a:extLst>
        </xdr:cNvPr>
        <xdr:cNvSpPr txBox="1"/>
      </xdr:nvSpPr>
      <xdr:spPr>
        <a:xfrm>
          <a:off x="19989800" y="634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56619</xdr:rowOff>
    </xdr:from>
    <xdr:to>
      <xdr:col>112</xdr:col>
      <xdr:colOff>38100</xdr:colOff>
      <xdr:row>39</xdr:row>
      <xdr:rowOff>158219</xdr:rowOff>
    </xdr:to>
    <xdr:sp macro="" textlink="">
      <xdr:nvSpPr>
        <xdr:cNvPr id="587" name="楕円 586">
          <a:extLst>
            <a:ext uri="{FF2B5EF4-FFF2-40B4-BE49-F238E27FC236}">
              <a16:creationId xmlns:a16="http://schemas.microsoft.com/office/drawing/2014/main" id="{EE24BA8D-7795-4815-BFD7-2F219D5564D9}"/>
            </a:ext>
          </a:extLst>
        </xdr:cNvPr>
        <xdr:cNvSpPr/>
      </xdr:nvSpPr>
      <xdr:spPr>
        <a:xfrm>
          <a:off x="19157950" y="6501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96471</xdr:rowOff>
    </xdr:from>
    <xdr:to>
      <xdr:col>116</xdr:col>
      <xdr:colOff>63500</xdr:colOff>
      <xdr:row>39</xdr:row>
      <xdr:rowOff>107419</xdr:rowOff>
    </xdr:to>
    <xdr:cxnSp macro="">
      <xdr:nvCxnSpPr>
        <xdr:cNvPr id="588" name="直線コネクタ 587">
          <a:extLst>
            <a:ext uri="{FF2B5EF4-FFF2-40B4-BE49-F238E27FC236}">
              <a16:creationId xmlns:a16="http://schemas.microsoft.com/office/drawing/2014/main" id="{0F8F194F-0A90-4A23-91BC-FE01FC809643}"/>
            </a:ext>
          </a:extLst>
        </xdr:cNvPr>
        <xdr:cNvCxnSpPr/>
      </xdr:nvCxnSpPr>
      <xdr:spPr>
        <a:xfrm flipV="1">
          <a:off x="19202400" y="6541721"/>
          <a:ext cx="749300" cy="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67470</xdr:rowOff>
    </xdr:from>
    <xdr:to>
      <xdr:col>107</xdr:col>
      <xdr:colOff>101600</xdr:colOff>
      <xdr:row>39</xdr:row>
      <xdr:rowOff>169070</xdr:rowOff>
    </xdr:to>
    <xdr:sp macro="" textlink="">
      <xdr:nvSpPr>
        <xdr:cNvPr id="589" name="楕円 588">
          <a:extLst>
            <a:ext uri="{FF2B5EF4-FFF2-40B4-BE49-F238E27FC236}">
              <a16:creationId xmlns:a16="http://schemas.microsoft.com/office/drawing/2014/main" id="{8BF718EF-1A5A-498D-A73C-BFDEB22AE419}"/>
            </a:ext>
          </a:extLst>
        </xdr:cNvPr>
        <xdr:cNvSpPr/>
      </xdr:nvSpPr>
      <xdr:spPr>
        <a:xfrm>
          <a:off x="18345150" y="6512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107419</xdr:rowOff>
    </xdr:from>
    <xdr:to>
      <xdr:col>111</xdr:col>
      <xdr:colOff>177800</xdr:colOff>
      <xdr:row>39</xdr:row>
      <xdr:rowOff>118270</xdr:rowOff>
    </xdr:to>
    <xdr:cxnSp macro="">
      <xdr:nvCxnSpPr>
        <xdr:cNvPr id="590" name="直線コネクタ 589">
          <a:extLst>
            <a:ext uri="{FF2B5EF4-FFF2-40B4-BE49-F238E27FC236}">
              <a16:creationId xmlns:a16="http://schemas.microsoft.com/office/drawing/2014/main" id="{BE8C78D5-F96D-49EC-9DEA-66B4948811A2}"/>
            </a:ext>
          </a:extLst>
        </xdr:cNvPr>
        <xdr:cNvCxnSpPr/>
      </xdr:nvCxnSpPr>
      <xdr:spPr>
        <a:xfrm flipV="1">
          <a:off x="18395950" y="6552669"/>
          <a:ext cx="80645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107451</xdr:rowOff>
    </xdr:from>
    <xdr:to>
      <xdr:col>102</xdr:col>
      <xdr:colOff>165100</xdr:colOff>
      <xdr:row>40</xdr:row>
      <xdr:rowOff>37601</xdr:rowOff>
    </xdr:to>
    <xdr:sp macro="" textlink="">
      <xdr:nvSpPr>
        <xdr:cNvPr id="591" name="楕円 590">
          <a:extLst>
            <a:ext uri="{FF2B5EF4-FFF2-40B4-BE49-F238E27FC236}">
              <a16:creationId xmlns:a16="http://schemas.microsoft.com/office/drawing/2014/main" id="{345A28D9-E818-4DDE-AD48-AA5FAF2A35E6}"/>
            </a:ext>
          </a:extLst>
        </xdr:cNvPr>
        <xdr:cNvSpPr/>
      </xdr:nvSpPr>
      <xdr:spPr>
        <a:xfrm>
          <a:off x="17551400" y="6552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118270</xdr:rowOff>
    </xdr:from>
    <xdr:to>
      <xdr:col>107</xdr:col>
      <xdr:colOff>50800</xdr:colOff>
      <xdr:row>39</xdr:row>
      <xdr:rowOff>158251</xdr:rowOff>
    </xdr:to>
    <xdr:cxnSp macro="">
      <xdr:nvCxnSpPr>
        <xdr:cNvPr id="592" name="直線コネクタ 591">
          <a:extLst>
            <a:ext uri="{FF2B5EF4-FFF2-40B4-BE49-F238E27FC236}">
              <a16:creationId xmlns:a16="http://schemas.microsoft.com/office/drawing/2014/main" id="{5A1F9C77-912F-4592-9BF4-4A4E2FFB39D9}"/>
            </a:ext>
          </a:extLst>
        </xdr:cNvPr>
        <xdr:cNvCxnSpPr/>
      </xdr:nvCxnSpPr>
      <xdr:spPr>
        <a:xfrm flipV="1">
          <a:off x="17602200" y="6563520"/>
          <a:ext cx="793750" cy="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593" name="n_1aveValue【一般廃棄物処理施設】&#10;一人当たり有形固定資産（償却資産）額">
          <a:extLst>
            <a:ext uri="{FF2B5EF4-FFF2-40B4-BE49-F238E27FC236}">
              <a16:creationId xmlns:a16="http://schemas.microsoft.com/office/drawing/2014/main" id="{184514E9-F6B2-4253-86FB-E6623C7A8B55}"/>
            </a:ext>
          </a:extLst>
        </xdr:cNvPr>
        <xdr:cNvSpPr txBox="1"/>
      </xdr:nvSpPr>
      <xdr:spPr>
        <a:xfrm>
          <a:off x="18915595" y="674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594" name="n_2aveValue【一般廃棄物処理施設】&#10;一人当たり有形固定資産（償却資産）額">
          <a:extLst>
            <a:ext uri="{FF2B5EF4-FFF2-40B4-BE49-F238E27FC236}">
              <a16:creationId xmlns:a16="http://schemas.microsoft.com/office/drawing/2014/main" id="{24858163-FE26-4A2C-A530-031F0F08B75C}"/>
            </a:ext>
          </a:extLst>
        </xdr:cNvPr>
        <xdr:cNvSpPr txBox="1"/>
      </xdr:nvSpPr>
      <xdr:spPr>
        <a:xfrm>
          <a:off x="18134545" y="677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595" name="n_3aveValue【一般廃棄物処理施設】&#10;一人当たり有形固定資産（償却資産）額">
          <a:extLst>
            <a:ext uri="{FF2B5EF4-FFF2-40B4-BE49-F238E27FC236}">
              <a16:creationId xmlns:a16="http://schemas.microsoft.com/office/drawing/2014/main" id="{18070D5F-4413-4951-BF58-1E84FE51FF52}"/>
            </a:ext>
          </a:extLst>
        </xdr:cNvPr>
        <xdr:cNvSpPr txBox="1"/>
      </xdr:nvSpPr>
      <xdr:spPr>
        <a:xfrm>
          <a:off x="17321745" y="679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104013</xdr:rowOff>
    </xdr:from>
    <xdr:ext cx="599010" cy="259045"/>
    <xdr:sp macro="" textlink="">
      <xdr:nvSpPr>
        <xdr:cNvPr id="596" name="n_4aveValue【一般廃棄物処理施設】&#10;一人当たり有形固定資産（償却資産）額">
          <a:extLst>
            <a:ext uri="{FF2B5EF4-FFF2-40B4-BE49-F238E27FC236}">
              <a16:creationId xmlns:a16="http://schemas.microsoft.com/office/drawing/2014/main" id="{A4D76E04-F21A-4290-BCBC-100AEBC2AD28}"/>
            </a:ext>
          </a:extLst>
        </xdr:cNvPr>
        <xdr:cNvSpPr txBox="1"/>
      </xdr:nvSpPr>
      <xdr:spPr>
        <a:xfrm>
          <a:off x="16527995" y="654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3296</xdr:rowOff>
    </xdr:from>
    <xdr:ext cx="599010" cy="259045"/>
    <xdr:sp macro="" textlink="">
      <xdr:nvSpPr>
        <xdr:cNvPr id="597" name="n_1mainValue【一般廃棄物処理施設】&#10;一人当たり有形固定資産（償却資産）額">
          <a:extLst>
            <a:ext uri="{FF2B5EF4-FFF2-40B4-BE49-F238E27FC236}">
              <a16:creationId xmlns:a16="http://schemas.microsoft.com/office/drawing/2014/main" id="{82AAB258-D7B1-4549-98C7-22DB4F9A4DA8}"/>
            </a:ext>
          </a:extLst>
        </xdr:cNvPr>
        <xdr:cNvSpPr txBox="1"/>
      </xdr:nvSpPr>
      <xdr:spPr>
        <a:xfrm>
          <a:off x="18915595" y="628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14147</xdr:rowOff>
    </xdr:from>
    <xdr:ext cx="599010" cy="259045"/>
    <xdr:sp macro="" textlink="">
      <xdr:nvSpPr>
        <xdr:cNvPr id="598" name="n_2mainValue【一般廃棄物処理施設】&#10;一人当たり有形固定資産（償却資産）額">
          <a:extLst>
            <a:ext uri="{FF2B5EF4-FFF2-40B4-BE49-F238E27FC236}">
              <a16:creationId xmlns:a16="http://schemas.microsoft.com/office/drawing/2014/main" id="{745D9CAE-7146-48DA-BA10-E8CB7198E8D6}"/>
            </a:ext>
          </a:extLst>
        </xdr:cNvPr>
        <xdr:cNvSpPr txBox="1"/>
      </xdr:nvSpPr>
      <xdr:spPr>
        <a:xfrm>
          <a:off x="18134545" y="629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54128</xdr:rowOff>
    </xdr:from>
    <xdr:ext cx="599010" cy="259045"/>
    <xdr:sp macro="" textlink="">
      <xdr:nvSpPr>
        <xdr:cNvPr id="599" name="n_3mainValue【一般廃棄物処理施設】&#10;一人当たり有形固定資産（償却資産）額">
          <a:extLst>
            <a:ext uri="{FF2B5EF4-FFF2-40B4-BE49-F238E27FC236}">
              <a16:creationId xmlns:a16="http://schemas.microsoft.com/office/drawing/2014/main" id="{4D126940-B612-4937-B0CE-C63B3536B82C}"/>
            </a:ext>
          </a:extLst>
        </xdr:cNvPr>
        <xdr:cNvSpPr txBox="1"/>
      </xdr:nvSpPr>
      <xdr:spPr>
        <a:xfrm>
          <a:off x="17321745" y="633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FD92CE5-4D0D-4816-815E-4CDAA3D4E79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507B26B-A85C-4104-B76A-CFEE9DC643B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6E8DD544-3E7D-4484-B143-82FBD78FBD1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6E61B903-331C-4558-957C-816BDCB8A77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7AF05BF1-5DCB-4837-AF3E-CCD398197B4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9DC3311D-69F6-4510-B165-387BB30420F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259DE34-1745-4AFA-986A-2B7F24A163D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BF5C3A4A-61F4-4F73-B5CC-71FAE3452DE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79F223DF-1A7B-427D-BD09-9942268ED65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3F45D160-C786-4282-AD36-B3256F3D762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C741D140-13DE-401D-AA28-404448E987AF}"/>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F196DFC2-D563-488E-898F-897D654BC1A8}"/>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14CF8CCD-FE0F-42B1-A0E8-7EB6050732DD}"/>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EC74AD7-471A-4A57-9DE4-043C0232F878}"/>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25D0FA0-4184-4A06-A9BE-8FB08DC37F9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E8EEBFD9-768E-44DF-9BD7-2AB5A4106579}"/>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2327F99-31FF-411E-8713-B36BCE7C417F}"/>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CB534EB8-7ABF-43F7-9C17-D5E31A116CB3}"/>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AC91501F-277C-411C-904A-633C07013BF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D656F8E-1725-45D8-96B2-7338A3056E8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3280A62E-6B49-47AB-9C78-A3EB53C201B2}"/>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DC74126F-03D6-4597-8E84-0D0BE265102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5BD9DDBD-8906-4219-85D1-BF7CD97BD24A}"/>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202CCC5A-8100-4F92-96E2-CBAB90B2F3F1}"/>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DE2B6516-2CF0-4715-9F64-0C31BBA707DA}"/>
            </a:ext>
          </a:extLst>
        </xdr:cNvPr>
        <xdr:cNvCxnSpPr/>
      </xdr:nvCxnSpPr>
      <xdr:spPr>
        <a:xfrm flipV="1">
          <a:off x="14699614" y="92487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9883A1D9-F58A-429D-B127-B6A97057EBBD}"/>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B86747EB-950F-4480-A736-D4F32F7826A0}"/>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481A76C7-F2D4-463E-A03F-6D12FAB0D435}"/>
            </a:ext>
          </a:extLst>
        </xdr:cNvPr>
        <xdr:cNvSpPr txBox="1"/>
      </xdr:nvSpPr>
      <xdr:spPr>
        <a:xfrm>
          <a:off x="14738350" y="903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28" name="直線コネクタ 627">
          <a:extLst>
            <a:ext uri="{FF2B5EF4-FFF2-40B4-BE49-F238E27FC236}">
              <a16:creationId xmlns:a16="http://schemas.microsoft.com/office/drawing/2014/main" id="{B30339C1-BAD4-41A6-BA9A-9017B8E70B90}"/>
            </a:ext>
          </a:extLst>
        </xdr:cNvPr>
        <xdr:cNvCxnSpPr/>
      </xdr:nvCxnSpPr>
      <xdr:spPr>
        <a:xfrm>
          <a:off x="14611350" y="9248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13660C58-98B0-4C4E-882C-EF9FDE2C44AC}"/>
            </a:ext>
          </a:extLst>
        </xdr:cNvPr>
        <xdr:cNvSpPr txBox="1"/>
      </xdr:nvSpPr>
      <xdr:spPr>
        <a:xfrm>
          <a:off x="14738350" y="9628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0" name="フローチャート: 判断 629">
          <a:extLst>
            <a:ext uri="{FF2B5EF4-FFF2-40B4-BE49-F238E27FC236}">
              <a16:creationId xmlns:a16="http://schemas.microsoft.com/office/drawing/2014/main" id="{CF46D078-CB71-46CB-8504-CA5641970BCD}"/>
            </a:ext>
          </a:extLst>
        </xdr:cNvPr>
        <xdr:cNvSpPr/>
      </xdr:nvSpPr>
      <xdr:spPr>
        <a:xfrm>
          <a:off x="14649450" y="97707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1" name="フローチャート: 判断 630">
          <a:extLst>
            <a:ext uri="{FF2B5EF4-FFF2-40B4-BE49-F238E27FC236}">
              <a16:creationId xmlns:a16="http://schemas.microsoft.com/office/drawing/2014/main" id="{5E4D48E2-0675-4BC0-BC2D-DC3329E1BEF1}"/>
            </a:ext>
          </a:extLst>
        </xdr:cNvPr>
        <xdr:cNvSpPr/>
      </xdr:nvSpPr>
      <xdr:spPr>
        <a:xfrm>
          <a:off x="13887450" y="9742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2" name="フローチャート: 判断 631">
          <a:extLst>
            <a:ext uri="{FF2B5EF4-FFF2-40B4-BE49-F238E27FC236}">
              <a16:creationId xmlns:a16="http://schemas.microsoft.com/office/drawing/2014/main" id="{88F09E8A-17F7-40DB-B366-695201111A22}"/>
            </a:ext>
          </a:extLst>
        </xdr:cNvPr>
        <xdr:cNvSpPr/>
      </xdr:nvSpPr>
      <xdr:spPr>
        <a:xfrm>
          <a:off x="13093700" y="9704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3" name="フローチャート: 判断 632">
          <a:extLst>
            <a:ext uri="{FF2B5EF4-FFF2-40B4-BE49-F238E27FC236}">
              <a16:creationId xmlns:a16="http://schemas.microsoft.com/office/drawing/2014/main" id="{07758CAC-FB65-4A71-8F10-33D2486406DA}"/>
            </a:ext>
          </a:extLst>
        </xdr:cNvPr>
        <xdr:cNvSpPr/>
      </xdr:nvSpPr>
      <xdr:spPr>
        <a:xfrm>
          <a:off x="12299950" y="9704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4" name="フローチャート: 判断 633">
          <a:extLst>
            <a:ext uri="{FF2B5EF4-FFF2-40B4-BE49-F238E27FC236}">
              <a16:creationId xmlns:a16="http://schemas.microsoft.com/office/drawing/2014/main" id="{9FC52224-4E7C-4ED3-86CC-96E4795B4A81}"/>
            </a:ext>
          </a:extLst>
        </xdr:cNvPr>
        <xdr:cNvSpPr/>
      </xdr:nvSpPr>
      <xdr:spPr>
        <a:xfrm>
          <a:off x="11487150" y="966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9BA9CA2-8BFE-49A1-98F0-69FCC1E5D85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4582D07-0324-450C-B7BE-BDB7709039C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6DD666B-CF2C-4BFB-B06B-0E13C393746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AD89168-BE5C-4BEA-BBAF-47C20D5A604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C13B7A4-89ED-480B-BD92-588526B5E20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640" name="楕円 639">
          <a:extLst>
            <a:ext uri="{FF2B5EF4-FFF2-40B4-BE49-F238E27FC236}">
              <a16:creationId xmlns:a16="http://schemas.microsoft.com/office/drawing/2014/main" id="{1C04CA3F-DBEF-4DEF-B28A-4DAE0DDB6A80}"/>
            </a:ext>
          </a:extLst>
        </xdr:cNvPr>
        <xdr:cNvSpPr/>
      </xdr:nvSpPr>
      <xdr:spPr>
        <a:xfrm>
          <a:off x="14649450" y="9854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85742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34EC44FA-2137-48DE-91FD-97841C33A14A}"/>
            </a:ext>
          </a:extLst>
        </xdr:cNvPr>
        <xdr:cNvSpPr txBox="1"/>
      </xdr:nvSpPr>
      <xdr:spPr>
        <a:xfrm>
          <a:off x="14738350" y="983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642" name="楕円 641">
          <a:extLst>
            <a:ext uri="{FF2B5EF4-FFF2-40B4-BE49-F238E27FC236}">
              <a16:creationId xmlns:a16="http://schemas.microsoft.com/office/drawing/2014/main" id="{1F5E0CEC-9CE5-4146-AF16-A77E6AB2A2F4}"/>
            </a:ext>
          </a:extLst>
        </xdr:cNvPr>
        <xdr:cNvSpPr/>
      </xdr:nvSpPr>
      <xdr:spPr>
        <a:xfrm>
          <a:off x="13887450" y="9816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59</xdr:row>
      <xdr:rowOff>158115</xdr:rowOff>
    </xdr:to>
    <xdr:cxnSp macro="">
      <xdr:nvCxnSpPr>
        <xdr:cNvPr id="643" name="直線コネクタ 642">
          <a:extLst>
            <a:ext uri="{FF2B5EF4-FFF2-40B4-BE49-F238E27FC236}">
              <a16:creationId xmlns:a16="http://schemas.microsoft.com/office/drawing/2014/main" id="{7034D21C-A554-4FFF-B748-D79304157D76}"/>
            </a:ext>
          </a:extLst>
        </xdr:cNvPr>
        <xdr:cNvCxnSpPr/>
      </xdr:nvCxnSpPr>
      <xdr:spPr>
        <a:xfrm>
          <a:off x="13938250" y="986726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644" name="楕円 643">
          <a:extLst>
            <a:ext uri="{FF2B5EF4-FFF2-40B4-BE49-F238E27FC236}">
              <a16:creationId xmlns:a16="http://schemas.microsoft.com/office/drawing/2014/main" id="{80250F1A-DD1E-4BA0-AE20-37CFA97A4B33}"/>
            </a:ext>
          </a:extLst>
        </xdr:cNvPr>
        <xdr:cNvSpPr/>
      </xdr:nvSpPr>
      <xdr:spPr>
        <a:xfrm>
          <a:off x="13093700" y="97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120015</xdr:rowOff>
    </xdr:to>
    <xdr:cxnSp macro="">
      <xdr:nvCxnSpPr>
        <xdr:cNvPr id="645" name="直線コネクタ 644">
          <a:extLst>
            <a:ext uri="{FF2B5EF4-FFF2-40B4-BE49-F238E27FC236}">
              <a16:creationId xmlns:a16="http://schemas.microsoft.com/office/drawing/2014/main" id="{872AA0A2-9488-4568-94FB-9525CC9868B1}"/>
            </a:ext>
          </a:extLst>
        </xdr:cNvPr>
        <xdr:cNvCxnSpPr/>
      </xdr:nvCxnSpPr>
      <xdr:spPr>
        <a:xfrm>
          <a:off x="13144500" y="982916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46" name="楕円 645">
          <a:extLst>
            <a:ext uri="{FF2B5EF4-FFF2-40B4-BE49-F238E27FC236}">
              <a16:creationId xmlns:a16="http://schemas.microsoft.com/office/drawing/2014/main" id="{B867F51E-AA25-42FF-A083-A095B9CD6B39}"/>
            </a:ext>
          </a:extLst>
        </xdr:cNvPr>
        <xdr:cNvSpPr/>
      </xdr:nvSpPr>
      <xdr:spPr>
        <a:xfrm>
          <a:off x="12299950" y="9746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81915</xdr:rowOff>
    </xdr:to>
    <xdr:cxnSp macro="">
      <xdr:nvCxnSpPr>
        <xdr:cNvPr id="647" name="直線コネクタ 646">
          <a:extLst>
            <a:ext uri="{FF2B5EF4-FFF2-40B4-BE49-F238E27FC236}">
              <a16:creationId xmlns:a16="http://schemas.microsoft.com/office/drawing/2014/main" id="{94C05001-ADC6-4902-89A3-E6F667747334}"/>
            </a:ext>
          </a:extLst>
        </xdr:cNvPr>
        <xdr:cNvCxnSpPr/>
      </xdr:nvCxnSpPr>
      <xdr:spPr>
        <a:xfrm>
          <a:off x="12344400" y="979106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648" name="楕円 647">
          <a:extLst>
            <a:ext uri="{FF2B5EF4-FFF2-40B4-BE49-F238E27FC236}">
              <a16:creationId xmlns:a16="http://schemas.microsoft.com/office/drawing/2014/main" id="{8EAF7179-8B55-4E9D-B1AE-5D947B80967A}"/>
            </a:ext>
          </a:extLst>
        </xdr:cNvPr>
        <xdr:cNvSpPr/>
      </xdr:nvSpPr>
      <xdr:spPr>
        <a:xfrm>
          <a:off x="11487150" y="9708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43815</xdr:rowOff>
    </xdr:to>
    <xdr:cxnSp macro="">
      <xdr:nvCxnSpPr>
        <xdr:cNvPr id="649" name="直線コネクタ 648">
          <a:extLst>
            <a:ext uri="{FF2B5EF4-FFF2-40B4-BE49-F238E27FC236}">
              <a16:creationId xmlns:a16="http://schemas.microsoft.com/office/drawing/2014/main" id="{4BE14916-C773-4956-99B7-A8358ADA235E}"/>
            </a:ext>
          </a:extLst>
        </xdr:cNvPr>
        <xdr:cNvCxnSpPr/>
      </xdr:nvCxnSpPr>
      <xdr:spPr>
        <a:xfrm>
          <a:off x="11537950" y="975296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A041AE80-AEE6-450F-88C3-05FA1852ED58}"/>
            </a:ext>
          </a:extLst>
        </xdr:cNvPr>
        <xdr:cNvSpPr txBox="1"/>
      </xdr:nvSpPr>
      <xdr:spPr>
        <a:xfrm>
          <a:off x="13742044"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852592A7-ABC9-4FC6-AA66-51C3B23DC393}"/>
            </a:ext>
          </a:extLst>
        </xdr:cNvPr>
        <xdr:cNvSpPr txBox="1"/>
      </xdr:nvSpPr>
      <xdr:spPr>
        <a:xfrm>
          <a:off x="12960994" y="948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2D0FBB0B-041E-494F-9959-73062CC4A2F3}"/>
            </a:ext>
          </a:extLst>
        </xdr:cNvPr>
        <xdr:cNvSpPr txBox="1"/>
      </xdr:nvSpPr>
      <xdr:spPr>
        <a:xfrm>
          <a:off x="12167244" y="948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861A2ED1-02C6-4591-8F1F-DDD68EF9FD5E}"/>
            </a:ext>
          </a:extLst>
        </xdr:cNvPr>
        <xdr:cNvSpPr txBox="1"/>
      </xdr:nvSpPr>
      <xdr:spPr>
        <a:xfrm>
          <a:off x="11354444"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161942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90B62D7B-872B-4E3F-A470-8E4FC6FCF99F}"/>
            </a:ext>
          </a:extLst>
        </xdr:cNvPr>
        <xdr:cNvSpPr txBox="1"/>
      </xdr:nvSpPr>
      <xdr:spPr>
        <a:xfrm>
          <a:off x="13742044" y="9909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123842</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D70BE9E4-7A62-4248-9689-5DFBE2CC2FFB}"/>
            </a:ext>
          </a:extLst>
        </xdr:cNvPr>
        <xdr:cNvSpPr txBox="1"/>
      </xdr:nvSpPr>
      <xdr:spPr>
        <a:xfrm>
          <a:off x="12960994" y="987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85742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1865472B-A815-4E5B-A7F8-FD9105C4D965}"/>
            </a:ext>
          </a:extLst>
        </xdr:cNvPr>
        <xdr:cNvSpPr txBox="1"/>
      </xdr:nvSpPr>
      <xdr:spPr>
        <a:xfrm>
          <a:off x="12167244" y="983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47642</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8BA5DBC7-6BCF-450E-BB3E-C47E340D9FB0}"/>
            </a:ext>
          </a:extLst>
        </xdr:cNvPr>
        <xdr:cNvSpPr txBox="1"/>
      </xdr:nvSpPr>
      <xdr:spPr>
        <a:xfrm>
          <a:off x="11354444" y="979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B6CBD33B-BE8C-4E86-BCA5-DC3814378BD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B22103F1-C2AC-4782-9BCA-4FD87459411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1E05E255-5CA1-4946-919E-7F5D4FADDD1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7C42057B-EB95-41AC-9596-D19262A24C6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907B0DC6-234C-4C66-9B24-783E7BEBEF0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2F2D4DDB-93AD-4D3D-B449-7E84C23983D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34B186F0-DD52-4165-BFA3-2643C28767D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A1D150B4-D7C7-4C74-B708-BA1DA4D7714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CC25F939-647D-4982-80DD-A9AE919AA30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7ECAEACB-05E1-4997-A3DF-CACEE3388DB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82165740-BA09-437F-82A5-B0188C0C646F}"/>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B13410CB-8337-4925-ADAE-0E7C3E4321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E61A6CA6-CA4C-49F8-8DC6-3A89BA073A6F}"/>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807147A9-81F9-4AE6-A903-035A8FCE091E}"/>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E1D36554-4305-4E27-B777-6CFB513EB7BB}"/>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804F78DB-D8D4-4F00-A5A5-4CF886669275}"/>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A2532896-4888-466A-8061-38E0AE393B1B}"/>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2DC654B6-C890-4852-9AFA-992554013B5B}"/>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4E0460F-C4B3-4558-831C-9FC0C4FFD25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BD262E78-1DE9-444C-825B-8389824F657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B6157189-4588-41B5-983F-3BACA747388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79" name="直線コネクタ 678">
          <a:extLst>
            <a:ext uri="{FF2B5EF4-FFF2-40B4-BE49-F238E27FC236}">
              <a16:creationId xmlns:a16="http://schemas.microsoft.com/office/drawing/2014/main" id="{9AF4F7C4-2313-42CA-8D06-4D5ECE33EA85}"/>
            </a:ext>
          </a:extLst>
        </xdr:cNvPr>
        <xdr:cNvCxnSpPr/>
      </xdr:nvCxnSpPr>
      <xdr:spPr>
        <a:xfrm flipV="1">
          <a:off x="19951064" y="9288526"/>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1EC1127E-82DE-4CBC-A78B-9C4E268F44F0}"/>
            </a:ext>
          </a:extLst>
        </xdr:cNvPr>
        <xdr:cNvSpPr txBox="1"/>
      </xdr:nvSpPr>
      <xdr:spPr>
        <a:xfrm>
          <a:off x="19989800"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1" name="直線コネクタ 680">
          <a:extLst>
            <a:ext uri="{FF2B5EF4-FFF2-40B4-BE49-F238E27FC236}">
              <a16:creationId xmlns:a16="http://schemas.microsoft.com/office/drawing/2014/main" id="{3C5966F6-107E-49D5-B31B-853952C9D871}"/>
            </a:ext>
          </a:extLst>
        </xdr:cNvPr>
        <xdr:cNvCxnSpPr/>
      </xdr:nvCxnSpPr>
      <xdr:spPr>
        <a:xfrm>
          <a:off x="19881850" y="10467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2539DB70-9C23-4DA5-A409-6EE295720E9F}"/>
            </a:ext>
          </a:extLst>
        </xdr:cNvPr>
        <xdr:cNvSpPr txBox="1"/>
      </xdr:nvSpPr>
      <xdr:spPr>
        <a:xfrm>
          <a:off x="19989800" y="907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3" name="直線コネクタ 682">
          <a:extLst>
            <a:ext uri="{FF2B5EF4-FFF2-40B4-BE49-F238E27FC236}">
              <a16:creationId xmlns:a16="http://schemas.microsoft.com/office/drawing/2014/main" id="{712D568F-0D1D-416D-BD5F-4AFB0A84BE16}"/>
            </a:ext>
          </a:extLst>
        </xdr:cNvPr>
        <xdr:cNvCxnSpPr/>
      </xdr:nvCxnSpPr>
      <xdr:spPr>
        <a:xfrm>
          <a:off x="19881850" y="9288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31E6239D-F895-4C0E-BE87-0A9BD7267838}"/>
            </a:ext>
          </a:extLst>
        </xdr:cNvPr>
        <xdr:cNvSpPr txBox="1"/>
      </xdr:nvSpPr>
      <xdr:spPr>
        <a:xfrm>
          <a:off x="19989800" y="9955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85" name="フローチャート: 判断 684">
          <a:extLst>
            <a:ext uri="{FF2B5EF4-FFF2-40B4-BE49-F238E27FC236}">
              <a16:creationId xmlns:a16="http://schemas.microsoft.com/office/drawing/2014/main" id="{6D43A29A-26BF-4271-8013-6B8EDE69BCFF}"/>
            </a:ext>
          </a:extLst>
        </xdr:cNvPr>
        <xdr:cNvSpPr/>
      </xdr:nvSpPr>
      <xdr:spPr>
        <a:xfrm>
          <a:off x="19900900" y="100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86" name="フローチャート: 判断 685">
          <a:extLst>
            <a:ext uri="{FF2B5EF4-FFF2-40B4-BE49-F238E27FC236}">
              <a16:creationId xmlns:a16="http://schemas.microsoft.com/office/drawing/2014/main" id="{582056DB-671B-4DE2-B355-75C00C560ACA}"/>
            </a:ext>
          </a:extLst>
        </xdr:cNvPr>
        <xdr:cNvSpPr/>
      </xdr:nvSpPr>
      <xdr:spPr>
        <a:xfrm>
          <a:off x="19157950" y="10118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87" name="フローチャート: 判断 686">
          <a:extLst>
            <a:ext uri="{FF2B5EF4-FFF2-40B4-BE49-F238E27FC236}">
              <a16:creationId xmlns:a16="http://schemas.microsoft.com/office/drawing/2014/main" id="{CA3F53FA-B50C-4A6D-ACAB-577D327C7378}"/>
            </a:ext>
          </a:extLst>
        </xdr:cNvPr>
        <xdr:cNvSpPr/>
      </xdr:nvSpPr>
      <xdr:spPr>
        <a:xfrm>
          <a:off x="18345150" y="10145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88" name="フローチャート: 判断 687">
          <a:extLst>
            <a:ext uri="{FF2B5EF4-FFF2-40B4-BE49-F238E27FC236}">
              <a16:creationId xmlns:a16="http://schemas.microsoft.com/office/drawing/2014/main" id="{85E00917-100C-4816-A0C4-D608D9D7351D}"/>
            </a:ext>
          </a:extLst>
        </xdr:cNvPr>
        <xdr:cNvSpPr/>
      </xdr:nvSpPr>
      <xdr:spPr>
        <a:xfrm>
          <a:off x="17551400" y="10166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9" name="フローチャート: 判断 688">
          <a:extLst>
            <a:ext uri="{FF2B5EF4-FFF2-40B4-BE49-F238E27FC236}">
              <a16:creationId xmlns:a16="http://schemas.microsoft.com/office/drawing/2014/main" id="{99E780FD-01F4-41DC-84E6-57B7D175DFCF}"/>
            </a:ext>
          </a:extLst>
        </xdr:cNvPr>
        <xdr:cNvSpPr/>
      </xdr:nvSpPr>
      <xdr:spPr>
        <a:xfrm>
          <a:off x="16757650" y="10251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F3A0D300-B9D0-4590-B9F0-12B61AE7567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5C8C016-A81C-4CA7-8F8E-A68B0ACBD29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69AC38B9-EA2F-44A2-BED5-1C62671D636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067412F-0847-4036-8F2F-1DF2EDB6717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D7BA322-66AF-468B-A55E-D8E9F09F96A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33782</xdr:rowOff>
    </xdr:from>
    <xdr:to>
      <xdr:col>116</xdr:col>
      <xdr:colOff>114300</xdr:colOff>
      <xdr:row>61</xdr:row>
      <xdr:rowOff>135382</xdr:rowOff>
    </xdr:to>
    <xdr:sp macro="" textlink="">
      <xdr:nvSpPr>
        <xdr:cNvPr id="695" name="楕円 694">
          <a:extLst>
            <a:ext uri="{FF2B5EF4-FFF2-40B4-BE49-F238E27FC236}">
              <a16:creationId xmlns:a16="http://schemas.microsoft.com/office/drawing/2014/main" id="{69879DC8-6E0D-4111-80E0-9A63FBD8C2EA}"/>
            </a:ext>
          </a:extLst>
        </xdr:cNvPr>
        <xdr:cNvSpPr/>
      </xdr:nvSpPr>
      <xdr:spPr>
        <a:xfrm>
          <a:off x="19900900" y="101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12209</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C7DCF1E1-C62A-492F-9251-515E7C779804}"/>
            </a:ext>
          </a:extLst>
        </xdr:cNvPr>
        <xdr:cNvSpPr txBox="1"/>
      </xdr:nvSpPr>
      <xdr:spPr>
        <a:xfrm>
          <a:off x="19989800" y="1008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40640</xdr:rowOff>
    </xdr:from>
    <xdr:to>
      <xdr:col>112</xdr:col>
      <xdr:colOff>38100</xdr:colOff>
      <xdr:row>61</xdr:row>
      <xdr:rowOff>142240</xdr:rowOff>
    </xdr:to>
    <xdr:sp macro="" textlink="">
      <xdr:nvSpPr>
        <xdr:cNvPr id="697" name="楕円 696">
          <a:extLst>
            <a:ext uri="{FF2B5EF4-FFF2-40B4-BE49-F238E27FC236}">
              <a16:creationId xmlns:a16="http://schemas.microsoft.com/office/drawing/2014/main" id="{D4DC2C08-7E51-41E7-AB21-5C9052FE204C}"/>
            </a:ext>
          </a:extLst>
        </xdr:cNvPr>
        <xdr:cNvSpPr/>
      </xdr:nvSpPr>
      <xdr:spPr>
        <a:xfrm>
          <a:off x="19157950" y="10118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84582</xdr:rowOff>
    </xdr:from>
    <xdr:to>
      <xdr:col>116</xdr:col>
      <xdr:colOff>63500</xdr:colOff>
      <xdr:row>61</xdr:row>
      <xdr:rowOff>91440</xdr:rowOff>
    </xdr:to>
    <xdr:cxnSp macro="">
      <xdr:nvCxnSpPr>
        <xdr:cNvPr id="698" name="直線コネクタ 697">
          <a:extLst>
            <a:ext uri="{FF2B5EF4-FFF2-40B4-BE49-F238E27FC236}">
              <a16:creationId xmlns:a16="http://schemas.microsoft.com/office/drawing/2014/main" id="{5D750954-3B0E-46CC-9B7A-9F6319D859C9}"/>
            </a:ext>
          </a:extLst>
        </xdr:cNvPr>
        <xdr:cNvCxnSpPr/>
      </xdr:nvCxnSpPr>
      <xdr:spPr>
        <a:xfrm flipV="1">
          <a:off x="19202400" y="10162032"/>
          <a:ext cx="7493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49784</xdr:rowOff>
    </xdr:from>
    <xdr:to>
      <xdr:col>107</xdr:col>
      <xdr:colOff>101600</xdr:colOff>
      <xdr:row>61</xdr:row>
      <xdr:rowOff>151384</xdr:rowOff>
    </xdr:to>
    <xdr:sp macro="" textlink="">
      <xdr:nvSpPr>
        <xdr:cNvPr id="699" name="楕円 698">
          <a:extLst>
            <a:ext uri="{FF2B5EF4-FFF2-40B4-BE49-F238E27FC236}">
              <a16:creationId xmlns:a16="http://schemas.microsoft.com/office/drawing/2014/main" id="{73AE1DF5-641F-4F76-BDD5-43E6F2C00C1F}"/>
            </a:ext>
          </a:extLst>
        </xdr:cNvPr>
        <xdr:cNvSpPr/>
      </xdr:nvSpPr>
      <xdr:spPr>
        <a:xfrm>
          <a:off x="18345150" y="101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91440</xdr:rowOff>
    </xdr:from>
    <xdr:to>
      <xdr:col>111</xdr:col>
      <xdr:colOff>177800</xdr:colOff>
      <xdr:row>61</xdr:row>
      <xdr:rowOff>100584</xdr:rowOff>
    </xdr:to>
    <xdr:cxnSp macro="">
      <xdr:nvCxnSpPr>
        <xdr:cNvPr id="700" name="直線コネクタ 699">
          <a:extLst>
            <a:ext uri="{FF2B5EF4-FFF2-40B4-BE49-F238E27FC236}">
              <a16:creationId xmlns:a16="http://schemas.microsoft.com/office/drawing/2014/main" id="{82A314E1-04EF-4058-9693-63D8B6910A84}"/>
            </a:ext>
          </a:extLst>
        </xdr:cNvPr>
        <xdr:cNvCxnSpPr/>
      </xdr:nvCxnSpPr>
      <xdr:spPr>
        <a:xfrm flipV="1">
          <a:off x="18395950" y="10168890"/>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701" name="楕円 700">
          <a:extLst>
            <a:ext uri="{FF2B5EF4-FFF2-40B4-BE49-F238E27FC236}">
              <a16:creationId xmlns:a16="http://schemas.microsoft.com/office/drawing/2014/main" id="{176C1534-38FD-4AB0-B3B1-4ED781DBF4A2}"/>
            </a:ext>
          </a:extLst>
        </xdr:cNvPr>
        <xdr:cNvSpPr/>
      </xdr:nvSpPr>
      <xdr:spPr>
        <a:xfrm>
          <a:off x="17551400" y="101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100584</xdr:rowOff>
    </xdr:from>
    <xdr:to>
      <xdr:col>107</xdr:col>
      <xdr:colOff>50800</xdr:colOff>
      <xdr:row>61</xdr:row>
      <xdr:rowOff>107442</xdr:rowOff>
    </xdr:to>
    <xdr:cxnSp macro="">
      <xdr:nvCxnSpPr>
        <xdr:cNvPr id="702" name="直線コネクタ 701">
          <a:extLst>
            <a:ext uri="{FF2B5EF4-FFF2-40B4-BE49-F238E27FC236}">
              <a16:creationId xmlns:a16="http://schemas.microsoft.com/office/drawing/2014/main" id="{36A498AD-C992-4B6D-B5A8-C381A11A2D0D}"/>
            </a:ext>
          </a:extLst>
        </xdr:cNvPr>
        <xdr:cNvCxnSpPr/>
      </xdr:nvCxnSpPr>
      <xdr:spPr>
        <a:xfrm flipV="1">
          <a:off x="17602200" y="10178034"/>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703" name="楕円 702">
          <a:extLst>
            <a:ext uri="{FF2B5EF4-FFF2-40B4-BE49-F238E27FC236}">
              <a16:creationId xmlns:a16="http://schemas.microsoft.com/office/drawing/2014/main" id="{CAF37A24-08C6-4C2A-9002-15DF8979BB5F}"/>
            </a:ext>
          </a:extLst>
        </xdr:cNvPr>
        <xdr:cNvSpPr/>
      </xdr:nvSpPr>
      <xdr:spPr>
        <a:xfrm>
          <a:off x="16757650" y="1014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107442</xdr:rowOff>
    </xdr:from>
    <xdr:to>
      <xdr:col>102</xdr:col>
      <xdr:colOff>114300</xdr:colOff>
      <xdr:row>61</xdr:row>
      <xdr:rowOff>114300</xdr:rowOff>
    </xdr:to>
    <xdr:cxnSp macro="">
      <xdr:nvCxnSpPr>
        <xdr:cNvPr id="704" name="直線コネクタ 703">
          <a:extLst>
            <a:ext uri="{FF2B5EF4-FFF2-40B4-BE49-F238E27FC236}">
              <a16:creationId xmlns:a16="http://schemas.microsoft.com/office/drawing/2014/main" id="{7B408506-80AB-4599-B74B-DA4ED2F479D2}"/>
            </a:ext>
          </a:extLst>
        </xdr:cNvPr>
        <xdr:cNvCxnSpPr/>
      </xdr:nvCxnSpPr>
      <xdr:spPr>
        <a:xfrm flipV="1">
          <a:off x="16802100" y="10184892"/>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05" name="n_1aveValue【保健センター・保健所】&#10;一人当たり面積">
          <a:extLst>
            <a:ext uri="{FF2B5EF4-FFF2-40B4-BE49-F238E27FC236}">
              <a16:creationId xmlns:a16="http://schemas.microsoft.com/office/drawing/2014/main" id="{9CAD210E-0098-4C08-9CEC-48E8CBA475BD}"/>
            </a:ext>
          </a:extLst>
        </xdr:cNvPr>
        <xdr:cNvSpPr txBox="1"/>
      </xdr:nvSpPr>
      <xdr:spPr>
        <a:xfrm>
          <a:off x="189802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706" name="n_2aveValue【保健センター・保健所】&#10;一人当たり面積">
          <a:extLst>
            <a:ext uri="{FF2B5EF4-FFF2-40B4-BE49-F238E27FC236}">
              <a16:creationId xmlns:a16="http://schemas.microsoft.com/office/drawing/2014/main" id="{F0C17C05-1328-4D3E-828D-5DF4482D3309}"/>
            </a:ext>
          </a:extLst>
        </xdr:cNvPr>
        <xdr:cNvSpPr txBox="1"/>
      </xdr:nvSpPr>
      <xdr:spPr>
        <a:xfrm>
          <a:off x="18180127" y="102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707" name="n_3aveValue【保健センター・保健所】&#10;一人当たり面積">
          <a:extLst>
            <a:ext uri="{FF2B5EF4-FFF2-40B4-BE49-F238E27FC236}">
              <a16:creationId xmlns:a16="http://schemas.microsoft.com/office/drawing/2014/main" id="{4D268C27-80E4-4285-8135-DC94D49D4054}"/>
            </a:ext>
          </a:extLst>
        </xdr:cNvPr>
        <xdr:cNvSpPr txBox="1"/>
      </xdr:nvSpPr>
      <xdr:spPr>
        <a:xfrm>
          <a:off x="17386377" y="1025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08" name="n_4aveValue【保健センター・保健所】&#10;一人当たり面積">
          <a:extLst>
            <a:ext uri="{FF2B5EF4-FFF2-40B4-BE49-F238E27FC236}">
              <a16:creationId xmlns:a16="http://schemas.microsoft.com/office/drawing/2014/main" id="{D0F9B5C6-3C9E-43FD-9B80-279A82599D52}"/>
            </a:ext>
          </a:extLst>
        </xdr:cNvPr>
        <xdr:cNvSpPr txBox="1"/>
      </xdr:nvSpPr>
      <xdr:spPr>
        <a:xfrm>
          <a:off x="16592627" y="1034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158767</xdr:rowOff>
    </xdr:from>
    <xdr:ext cx="469744" cy="259045"/>
    <xdr:sp macro="" textlink="">
      <xdr:nvSpPr>
        <xdr:cNvPr id="709" name="n_1mainValue【保健センター・保健所】&#10;一人当たり面積">
          <a:extLst>
            <a:ext uri="{FF2B5EF4-FFF2-40B4-BE49-F238E27FC236}">
              <a16:creationId xmlns:a16="http://schemas.microsoft.com/office/drawing/2014/main" id="{17BBDB9F-0D97-44C0-A1E9-7A5408C1ED0D}"/>
            </a:ext>
          </a:extLst>
        </xdr:cNvPr>
        <xdr:cNvSpPr txBox="1"/>
      </xdr:nvSpPr>
      <xdr:spPr>
        <a:xfrm>
          <a:off x="18980227"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167911</xdr:rowOff>
    </xdr:from>
    <xdr:ext cx="469744" cy="259045"/>
    <xdr:sp macro="" textlink="">
      <xdr:nvSpPr>
        <xdr:cNvPr id="710" name="n_2mainValue【保健センター・保健所】&#10;一人当たり面積">
          <a:extLst>
            <a:ext uri="{FF2B5EF4-FFF2-40B4-BE49-F238E27FC236}">
              <a16:creationId xmlns:a16="http://schemas.microsoft.com/office/drawing/2014/main" id="{F936AF43-ED6E-4FF9-AE55-C450C7776B09}"/>
            </a:ext>
          </a:extLst>
        </xdr:cNvPr>
        <xdr:cNvSpPr txBox="1"/>
      </xdr:nvSpPr>
      <xdr:spPr>
        <a:xfrm>
          <a:off x="18180127" y="991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3319</xdr:rowOff>
    </xdr:from>
    <xdr:ext cx="469744" cy="259045"/>
    <xdr:sp macro="" textlink="">
      <xdr:nvSpPr>
        <xdr:cNvPr id="711" name="n_3mainValue【保健センター・保健所】&#10;一人当たり面積">
          <a:extLst>
            <a:ext uri="{FF2B5EF4-FFF2-40B4-BE49-F238E27FC236}">
              <a16:creationId xmlns:a16="http://schemas.microsoft.com/office/drawing/2014/main" id="{4AC979CC-0018-4167-B881-02C037D15B3C}"/>
            </a:ext>
          </a:extLst>
        </xdr:cNvPr>
        <xdr:cNvSpPr txBox="1"/>
      </xdr:nvSpPr>
      <xdr:spPr>
        <a:xfrm>
          <a:off x="17386377" y="99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12" name="n_4mainValue【保健センター・保健所】&#10;一人当たり面積">
          <a:extLst>
            <a:ext uri="{FF2B5EF4-FFF2-40B4-BE49-F238E27FC236}">
              <a16:creationId xmlns:a16="http://schemas.microsoft.com/office/drawing/2014/main" id="{C75CAC71-2022-4D39-9E5B-04873F97ACB2}"/>
            </a:ext>
          </a:extLst>
        </xdr:cNvPr>
        <xdr:cNvSpPr txBox="1"/>
      </xdr:nvSpPr>
      <xdr:spPr>
        <a:xfrm>
          <a:off x="16592627"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ECF0ECF2-A508-4722-BDCA-B354F89743B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456C4D5-D8B8-4D17-918B-F26B20B1AD8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74F7BFD8-A584-4DDA-AAE9-292ADDA81B0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C336037-6F6D-4A19-BF67-73A818EA6BD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F59693E3-5AE4-4B64-8025-C18C41A9918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2202300-667B-44BE-8B79-E7921E4C206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561E4AF-86C3-4101-B9CF-E6D8F591876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970AAF35-B918-4734-8C33-99510BC3CAA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841D326A-D90C-4DAB-A2D3-53BB8F91B76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6DE0A9F5-906C-40C0-A578-4187341D37E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E3B72BBB-DB8C-4942-84A9-EE2029FE32E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8941F788-B1C8-4A37-AC16-17FB6CD0B87F}"/>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8F7B502C-97EC-49C4-91B1-4C2A4C88777F}"/>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B0553CC2-6A30-47CB-AEC2-AC722E5D10A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15A72256-97F6-43D4-A3BB-B508D3F41D5B}"/>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993191F2-5B94-4DF8-A68A-AE308D20C737}"/>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80E371B0-737D-49E5-BB87-E414D9507609}"/>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32F92901-FEEC-4A7A-854D-A800AE180CB6}"/>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D46C8D37-26A0-4D3E-A815-445995FFE81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F88FB4B3-D89F-4CBC-A0F9-7681331B8A12}"/>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BE06A043-D48B-4EAE-926F-F400EC091AF9}"/>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628BA3AC-083C-4DBB-BC4D-87539ACEFCAA}"/>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863775CA-D772-4D7A-96E5-6E09594E79C4}"/>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3BC20E6F-99CB-42CF-B0C1-286852F867C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DEB2E615-5866-45B7-98A3-1E4C71A0897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BB5AD221-B4A1-4404-B25A-13B74DE0D2EC}"/>
            </a:ext>
          </a:extLst>
        </xdr:cNvPr>
        <xdr:cNvCxnSpPr/>
      </xdr:nvCxnSpPr>
      <xdr:spPr>
        <a:xfrm flipV="1">
          <a:off x="14699614" y="128993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a:extLst>
            <a:ext uri="{FF2B5EF4-FFF2-40B4-BE49-F238E27FC236}">
              <a16:creationId xmlns:a16="http://schemas.microsoft.com/office/drawing/2014/main" id="{C78FA8BB-5977-4313-9AC6-7F0C2DAEB933}"/>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CF82A31E-9A01-4549-896B-7C6F60424E72}"/>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1" name="【消防施設】&#10;有形固定資産減価償却率最大値テキスト">
          <a:extLst>
            <a:ext uri="{FF2B5EF4-FFF2-40B4-BE49-F238E27FC236}">
              <a16:creationId xmlns:a16="http://schemas.microsoft.com/office/drawing/2014/main" id="{3B622D05-69A0-4F15-9081-9EE74B3B0733}"/>
            </a:ext>
          </a:extLst>
        </xdr:cNvPr>
        <xdr:cNvSpPr txBox="1"/>
      </xdr:nvSpPr>
      <xdr:spPr>
        <a:xfrm>
          <a:off x="14738350" y="12687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2" name="直線コネクタ 741">
          <a:extLst>
            <a:ext uri="{FF2B5EF4-FFF2-40B4-BE49-F238E27FC236}">
              <a16:creationId xmlns:a16="http://schemas.microsoft.com/office/drawing/2014/main" id="{90D3CB43-E7E7-411E-ABBF-8983028F126F}"/>
            </a:ext>
          </a:extLst>
        </xdr:cNvPr>
        <xdr:cNvCxnSpPr/>
      </xdr:nvCxnSpPr>
      <xdr:spPr>
        <a:xfrm>
          <a:off x="14611350" y="1289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004A6633-C5F4-434D-BE45-7416AACD3071}"/>
            </a:ext>
          </a:extLst>
        </xdr:cNvPr>
        <xdr:cNvSpPr txBox="1"/>
      </xdr:nvSpPr>
      <xdr:spPr>
        <a:xfrm>
          <a:off x="14738350" y="13655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44" name="フローチャート: 判断 743">
          <a:extLst>
            <a:ext uri="{FF2B5EF4-FFF2-40B4-BE49-F238E27FC236}">
              <a16:creationId xmlns:a16="http://schemas.microsoft.com/office/drawing/2014/main" id="{64B82E1F-A562-4902-8D25-48888E57FEAB}"/>
            </a:ext>
          </a:extLst>
        </xdr:cNvPr>
        <xdr:cNvSpPr/>
      </xdr:nvSpPr>
      <xdr:spPr>
        <a:xfrm>
          <a:off x="14649450" y="13677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5" name="フローチャート: 判断 744">
          <a:extLst>
            <a:ext uri="{FF2B5EF4-FFF2-40B4-BE49-F238E27FC236}">
              <a16:creationId xmlns:a16="http://schemas.microsoft.com/office/drawing/2014/main" id="{52DD7931-1861-4FF4-8436-15A39EDFCEE4}"/>
            </a:ext>
          </a:extLst>
        </xdr:cNvPr>
        <xdr:cNvSpPr/>
      </xdr:nvSpPr>
      <xdr:spPr>
        <a:xfrm>
          <a:off x="13887450" y="13654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6" name="フローチャート: 判断 745">
          <a:extLst>
            <a:ext uri="{FF2B5EF4-FFF2-40B4-BE49-F238E27FC236}">
              <a16:creationId xmlns:a16="http://schemas.microsoft.com/office/drawing/2014/main" id="{70A78403-C3AF-4CAE-A2F9-7D6061D046A8}"/>
            </a:ext>
          </a:extLst>
        </xdr:cNvPr>
        <xdr:cNvSpPr/>
      </xdr:nvSpPr>
      <xdr:spPr>
        <a:xfrm>
          <a:off x="13093700" y="13664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47" name="フローチャート: 判断 746">
          <a:extLst>
            <a:ext uri="{FF2B5EF4-FFF2-40B4-BE49-F238E27FC236}">
              <a16:creationId xmlns:a16="http://schemas.microsoft.com/office/drawing/2014/main" id="{3F1255FC-3906-4EE1-9414-DD7B6340F1EC}"/>
            </a:ext>
          </a:extLst>
        </xdr:cNvPr>
        <xdr:cNvSpPr/>
      </xdr:nvSpPr>
      <xdr:spPr>
        <a:xfrm>
          <a:off x="12299950" y="13672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48" name="フローチャート: 判断 747">
          <a:extLst>
            <a:ext uri="{FF2B5EF4-FFF2-40B4-BE49-F238E27FC236}">
              <a16:creationId xmlns:a16="http://schemas.microsoft.com/office/drawing/2014/main" id="{F73389A6-1CCB-4279-AD66-D3CCABB2C552}"/>
            </a:ext>
          </a:extLst>
        </xdr:cNvPr>
        <xdr:cNvSpPr/>
      </xdr:nvSpPr>
      <xdr:spPr>
        <a:xfrm>
          <a:off x="11487150" y="13678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CAD0F12-9C24-4069-B7B0-B6D724FEEEA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1010D08-1B60-4DDB-BFBD-94B2FA0028C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A7E8911A-57DA-44D4-9332-F604EEC7087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87B4B68-A525-40F7-9258-E397A7625F3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B803878-A4E6-4B15-AE88-34009DD6BFA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754" name="楕円 753">
          <a:extLst>
            <a:ext uri="{FF2B5EF4-FFF2-40B4-BE49-F238E27FC236}">
              <a16:creationId xmlns:a16="http://schemas.microsoft.com/office/drawing/2014/main" id="{164B503C-139F-4553-9471-D89044E34C9C}"/>
            </a:ext>
          </a:extLst>
        </xdr:cNvPr>
        <xdr:cNvSpPr/>
      </xdr:nvSpPr>
      <xdr:spPr>
        <a:xfrm>
          <a:off x="14649450" y="133404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148970</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CFEF251D-A013-4107-BE03-F6208BCFAA9A}"/>
            </a:ext>
          </a:extLst>
        </xdr:cNvPr>
        <xdr:cNvSpPr txBox="1"/>
      </xdr:nvSpPr>
      <xdr:spPr>
        <a:xfrm>
          <a:off x="14738350" y="1319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116295</xdr:rowOff>
    </xdr:from>
    <xdr:to>
      <xdr:col>81</xdr:col>
      <xdr:colOff>101600</xdr:colOff>
      <xdr:row>81</xdr:row>
      <xdr:rowOff>46445</xdr:rowOff>
    </xdr:to>
    <xdr:sp macro="" textlink="">
      <xdr:nvSpPr>
        <xdr:cNvPr id="756" name="楕円 755">
          <a:extLst>
            <a:ext uri="{FF2B5EF4-FFF2-40B4-BE49-F238E27FC236}">
              <a16:creationId xmlns:a16="http://schemas.microsoft.com/office/drawing/2014/main" id="{D03516D8-F0C2-42F4-9CD1-8F85E0ECE878}"/>
            </a:ext>
          </a:extLst>
        </xdr:cNvPr>
        <xdr:cNvSpPr/>
      </xdr:nvSpPr>
      <xdr:spPr>
        <a:xfrm>
          <a:off x="13887450" y="13330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167095</xdr:rowOff>
    </xdr:from>
    <xdr:to>
      <xdr:col>85</xdr:col>
      <xdr:colOff>127000</xdr:colOff>
      <xdr:row>81</xdr:row>
      <xdr:rowOff>5443</xdr:rowOff>
    </xdr:to>
    <xdr:cxnSp macro="">
      <xdr:nvCxnSpPr>
        <xdr:cNvPr id="757" name="直線コネクタ 756">
          <a:extLst>
            <a:ext uri="{FF2B5EF4-FFF2-40B4-BE49-F238E27FC236}">
              <a16:creationId xmlns:a16="http://schemas.microsoft.com/office/drawing/2014/main" id="{4C6D78A0-3CD7-4B32-98C4-6EA8CDEAA52A}"/>
            </a:ext>
          </a:extLst>
        </xdr:cNvPr>
        <xdr:cNvCxnSpPr/>
      </xdr:nvCxnSpPr>
      <xdr:spPr>
        <a:xfrm>
          <a:off x="13938250" y="13381445"/>
          <a:ext cx="762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758" name="楕円 757">
          <a:extLst>
            <a:ext uri="{FF2B5EF4-FFF2-40B4-BE49-F238E27FC236}">
              <a16:creationId xmlns:a16="http://schemas.microsoft.com/office/drawing/2014/main" id="{672A275F-A93C-4AF4-B376-F97B675A99B8}"/>
            </a:ext>
          </a:extLst>
        </xdr:cNvPr>
        <xdr:cNvSpPr/>
      </xdr:nvSpPr>
      <xdr:spPr>
        <a:xfrm>
          <a:off x="13093700" y="13284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80</xdr:row>
      <xdr:rowOff>167095</xdr:rowOff>
    </xdr:to>
    <xdr:cxnSp macro="">
      <xdr:nvCxnSpPr>
        <xdr:cNvPr id="759" name="直線コネクタ 758">
          <a:extLst>
            <a:ext uri="{FF2B5EF4-FFF2-40B4-BE49-F238E27FC236}">
              <a16:creationId xmlns:a16="http://schemas.microsoft.com/office/drawing/2014/main" id="{98F31B52-F444-4B59-907D-EB8C96BCBF5B}"/>
            </a:ext>
          </a:extLst>
        </xdr:cNvPr>
        <xdr:cNvCxnSpPr/>
      </xdr:nvCxnSpPr>
      <xdr:spPr>
        <a:xfrm>
          <a:off x="13144500" y="13335726"/>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24856</xdr:rowOff>
    </xdr:from>
    <xdr:to>
      <xdr:col>72</xdr:col>
      <xdr:colOff>38100</xdr:colOff>
      <xdr:row>80</xdr:row>
      <xdr:rowOff>126456</xdr:rowOff>
    </xdr:to>
    <xdr:sp macro="" textlink="">
      <xdr:nvSpPr>
        <xdr:cNvPr id="760" name="楕円 759">
          <a:extLst>
            <a:ext uri="{FF2B5EF4-FFF2-40B4-BE49-F238E27FC236}">
              <a16:creationId xmlns:a16="http://schemas.microsoft.com/office/drawing/2014/main" id="{3ABCB82F-18F4-40C0-A158-AA37B70A4551}"/>
            </a:ext>
          </a:extLst>
        </xdr:cNvPr>
        <xdr:cNvSpPr/>
      </xdr:nvSpPr>
      <xdr:spPr>
        <a:xfrm>
          <a:off x="12299950" y="132392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75656</xdr:rowOff>
    </xdr:from>
    <xdr:to>
      <xdr:col>76</xdr:col>
      <xdr:colOff>114300</xdr:colOff>
      <xdr:row>80</xdr:row>
      <xdr:rowOff>121376</xdr:rowOff>
    </xdr:to>
    <xdr:cxnSp macro="">
      <xdr:nvCxnSpPr>
        <xdr:cNvPr id="761" name="直線コネクタ 760">
          <a:extLst>
            <a:ext uri="{FF2B5EF4-FFF2-40B4-BE49-F238E27FC236}">
              <a16:creationId xmlns:a16="http://schemas.microsoft.com/office/drawing/2014/main" id="{7B9D687D-5377-42FE-B800-9797C3DA4850}"/>
            </a:ext>
          </a:extLst>
        </xdr:cNvPr>
        <xdr:cNvCxnSpPr/>
      </xdr:nvCxnSpPr>
      <xdr:spPr>
        <a:xfrm>
          <a:off x="12344400" y="1329000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157118</xdr:rowOff>
    </xdr:from>
    <xdr:to>
      <xdr:col>67</xdr:col>
      <xdr:colOff>101600</xdr:colOff>
      <xdr:row>80</xdr:row>
      <xdr:rowOff>87268</xdr:rowOff>
    </xdr:to>
    <xdr:sp macro="" textlink="">
      <xdr:nvSpPr>
        <xdr:cNvPr id="762" name="楕円 761">
          <a:extLst>
            <a:ext uri="{FF2B5EF4-FFF2-40B4-BE49-F238E27FC236}">
              <a16:creationId xmlns:a16="http://schemas.microsoft.com/office/drawing/2014/main" id="{F782B344-6736-4B79-B3E2-058C22AC16C1}"/>
            </a:ext>
          </a:extLst>
        </xdr:cNvPr>
        <xdr:cNvSpPr/>
      </xdr:nvSpPr>
      <xdr:spPr>
        <a:xfrm>
          <a:off x="11487150" y="13206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36468</xdr:rowOff>
    </xdr:from>
    <xdr:to>
      <xdr:col>71</xdr:col>
      <xdr:colOff>177800</xdr:colOff>
      <xdr:row>80</xdr:row>
      <xdr:rowOff>75656</xdr:rowOff>
    </xdr:to>
    <xdr:cxnSp macro="">
      <xdr:nvCxnSpPr>
        <xdr:cNvPr id="763" name="直線コネクタ 762">
          <a:extLst>
            <a:ext uri="{FF2B5EF4-FFF2-40B4-BE49-F238E27FC236}">
              <a16:creationId xmlns:a16="http://schemas.microsoft.com/office/drawing/2014/main" id="{6AB291BC-0EF2-4380-9A1E-F745BCE682C3}"/>
            </a:ext>
          </a:extLst>
        </xdr:cNvPr>
        <xdr:cNvCxnSpPr/>
      </xdr:nvCxnSpPr>
      <xdr:spPr>
        <a:xfrm>
          <a:off x="11537950" y="13250818"/>
          <a:ext cx="8064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64" name="n_1aveValue【消防施設】&#10;有形固定資産減価償却率">
          <a:extLst>
            <a:ext uri="{FF2B5EF4-FFF2-40B4-BE49-F238E27FC236}">
              <a16:creationId xmlns:a16="http://schemas.microsoft.com/office/drawing/2014/main" id="{3DBB7780-3CE7-4D34-8512-537B72D899D8}"/>
            </a:ext>
          </a:extLst>
        </xdr:cNvPr>
        <xdr:cNvSpPr txBox="1"/>
      </xdr:nvSpPr>
      <xdr:spPr>
        <a:xfrm>
          <a:off x="13742044" y="1374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5" name="n_2aveValue【消防施設】&#10;有形固定資産減価償却率">
          <a:extLst>
            <a:ext uri="{FF2B5EF4-FFF2-40B4-BE49-F238E27FC236}">
              <a16:creationId xmlns:a16="http://schemas.microsoft.com/office/drawing/2014/main" id="{554C00DA-5379-4DC9-85DF-368587CF3A3D}"/>
            </a:ext>
          </a:extLst>
        </xdr:cNvPr>
        <xdr:cNvSpPr txBox="1"/>
      </xdr:nvSpPr>
      <xdr:spPr>
        <a:xfrm>
          <a:off x="12960994" y="1375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66" name="n_3aveValue【消防施設】&#10;有形固定資産減価償却率">
          <a:extLst>
            <a:ext uri="{FF2B5EF4-FFF2-40B4-BE49-F238E27FC236}">
              <a16:creationId xmlns:a16="http://schemas.microsoft.com/office/drawing/2014/main" id="{005BE3E4-6A04-43C5-9489-295ECBEF97B9}"/>
            </a:ext>
          </a:extLst>
        </xdr:cNvPr>
        <xdr:cNvSpPr txBox="1"/>
      </xdr:nvSpPr>
      <xdr:spPr>
        <a:xfrm>
          <a:off x="12167244" y="13758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67" name="n_4aveValue【消防施設】&#10;有形固定資産減価償却率">
          <a:extLst>
            <a:ext uri="{FF2B5EF4-FFF2-40B4-BE49-F238E27FC236}">
              <a16:creationId xmlns:a16="http://schemas.microsoft.com/office/drawing/2014/main" id="{707F320E-78D9-41C8-BACC-1462357B5377}"/>
            </a:ext>
          </a:extLst>
        </xdr:cNvPr>
        <xdr:cNvSpPr txBox="1"/>
      </xdr:nvSpPr>
      <xdr:spPr>
        <a:xfrm>
          <a:off x="11354444" y="1376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62972</xdr:rowOff>
    </xdr:from>
    <xdr:ext cx="405111" cy="259045"/>
    <xdr:sp macro="" textlink="">
      <xdr:nvSpPr>
        <xdr:cNvPr id="768" name="n_1mainValue【消防施設】&#10;有形固定資産減価償却率">
          <a:extLst>
            <a:ext uri="{FF2B5EF4-FFF2-40B4-BE49-F238E27FC236}">
              <a16:creationId xmlns:a16="http://schemas.microsoft.com/office/drawing/2014/main" id="{724C4115-6645-4AAE-BE70-1C9C70A1A5AD}"/>
            </a:ext>
          </a:extLst>
        </xdr:cNvPr>
        <xdr:cNvSpPr txBox="1"/>
      </xdr:nvSpPr>
      <xdr:spPr>
        <a:xfrm>
          <a:off x="13742044" y="131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769" name="n_2mainValue【消防施設】&#10;有形固定資産減価償却率">
          <a:extLst>
            <a:ext uri="{FF2B5EF4-FFF2-40B4-BE49-F238E27FC236}">
              <a16:creationId xmlns:a16="http://schemas.microsoft.com/office/drawing/2014/main" id="{EED11124-1359-411B-B11A-6040439C5E4B}"/>
            </a:ext>
          </a:extLst>
        </xdr:cNvPr>
        <xdr:cNvSpPr txBox="1"/>
      </xdr:nvSpPr>
      <xdr:spPr>
        <a:xfrm>
          <a:off x="12960994" y="130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142983</xdr:rowOff>
    </xdr:from>
    <xdr:ext cx="405111" cy="259045"/>
    <xdr:sp macro="" textlink="">
      <xdr:nvSpPr>
        <xdr:cNvPr id="770" name="n_3mainValue【消防施設】&#10;有形固定資産減価償却率">
          <a:extLst>
            <a:ext uri="{FF2B5EF4-FFF2-40B4-BE49-F238E27FC236}">
              <a16:creationId xmlns:a16="http://schemas.microsoft.com/office/drawing/2014/main" id="{F3F34E41-1144-4F15-801F-5DF42F8B2979}"/>
            </a:ext>
          </a:extLst>
        </xdr:cNvPr>
        <xdr:cNvSpPr txBox="1"/>
      </xdr:nvSpPr>
      <xdr:spPr>
        <a:xfrm>
          <a:off x="12167244" y="1302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103795</xdr:rowOff>
    </xdr:from>
    <xdr:ext cx="405111" cy="259045"/>
    <xdr:sp macro="" textlink="">
      <xdr:nvSpPr>
        <xdr:cNvPr id="771" name="n_4mainValue【消防施設】&#10;有形固定資産減価償却率">
          <a:extLst>
            <a:ext uri="{FF2B5EF4-FFF2-40B4-BE49-F238E27FC236}">
              <a16:creationId xmlns:a16="http://schemas.microsoft.com/office/drawing/2014/main" id="{D00C2A9F-CC25-4F5A-A0C1-82A323967E36}"/>
            </a:ext>
          </a:extLst>
        </xdr:cNvPr>
        <xdr:cNvSpPr txBox="1"/>
      </xdr:nvSpPr>
      <xdr:spPr>
        <a:xfrm>
          <a:off x="11354444" y="12987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E172C8EA-35E4-41A3-903E-FAC019765D8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E51360CF-F502-4BCF-8BD5-61FD1F02E04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30F0612C-2249-4E3A-A0B0-EF3816FFB68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400B755-F02D-4E71-B8E9-3F21BED9021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DF589D27-A28D-4E82-A613-978B7230B0B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48DE0DF5-4F4D-483C-9A1B-E58A0EF7C65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3926CF2E-351A-4CC8-98DD-C19DABB5839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B2F42945-A632-4D72-AE75-049B968E86D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9351F92E-5D44-4E83-BF7F-C1634DF01D0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A23399C3-C68E-4F63-B121-24880B491FAE}"/>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a:extLst>
            <a:ext uri="{FF2B5EF4-FFF2-40B4-BE49-F238E27FC236}">
              <a16:creationId xmlns:a16="http://schemas.microsoft.com/office/drawing/2014/main" id="{140BC999-4C6E-46D4-BCB8-375FD06351DA}"/>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a:extLst>
            <a:ext uri="{FF2B5EF4-FFF2-40B4-BE49-F238E27FC236}">
              <a16:creationId xmlns:a16="http://schemas.microsoft.com/office/drawing/2014/main" id="{8F2A8A98-C2B9-4E59-B73C-4D53F2690A06}"/>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a:extLst>
            <a:ext uri="{FF2B5EF4-FFF2-40B4-BE49-F238E27FC236}">
              <a16:creationId xmlns:a16="http://schemas.microsoft.com/office/drawing/2014/main" id="{28D0E7DB-D2A3-4E40-86BC-8C8A4C927C0D}"/>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a:extLst>
            <a:ext uri="{FF2B5EF4-FFF2-40B4-BE49-F238E27FC236}">
              <a16:creationId xmlns:a16="http://schemas.microsoft.com/office/drawing/2014/main" id="{0825CEA7-84AA-4D04-99AC-A97ACF40C311}"/>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a:extLst>
            <a:ext uri="{FF2B5EF4-FFF2-40B4-BE49-F238E27FC236}">
              <a16:creationId xmlns:a16="http://schemas.microsoft.com/office/drawing/2014/main" id="{30BC2596-2F78-44CD-9C75-CF3C7AA19C99}"/>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a:extLst>
            <a:ext uri="{FF2B5EF4-FFF2-40B4-BE49-F238E27FC236}">
              <a16:creationId xmlns:a16="http://schemas.microsoft.com/office/drawing/2014/main" id="{CE124D6A-9966-41F3-A953-9425006CC4A6}"/>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a:extLst>
            <a:ext uri="{FF2B5EF4-FFF2-40B4-BE49-F238E27FC236}">
              <a16:creationId xmlns:a16="http://schemas.microsoft.com/office/drawing/2014/main" id="{7A7FC7E6-5946-402F-B357-713E27A5DD82}"/>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a:extLst>
            <a:ext uri="{FF2B5EF4-FFF2-40B4-BE49-F238E27FC236}">
              <a16:creationId xmlns:a16="http://schemas.microsoft.com/office/drawing/2014/main" id="{B67363AF-22B2-4C1A-B2EC-08C316BF556E}"/>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a:extLst>
            <a:ext uri="{FF2B5EF4-FFF2-40B4-BE49-F238E27FC236}">
              <a16:creationId xmlns:a16="http://schemas.microsoft.com/office/drawing/2014/main" id="{386F80E9-902D-4021-BB42-EF073BBC46BB}"/>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a:extLst>
            <a:ext uri="{FF2B5EF4-FFF2-40B4-BE49-F238E27FC236}">
              <a16:creationId xmlns:a16="http://schemas.microsoft.com/office/drawing/2014/main" id="{E227B2DA-8602-4E99-A004-4BBE12A37546}"/>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a:extLst>
            <a:ext uri="{FF2B5EF4-FFF2-40B4-BE49-F238E27FC236}">
              <a16:creationId xmlns:a16="http://schemas.microsoft.com/office/drawing/2014/main" id="{57905A8E-21EE-4680-8DC6-7A438DB072FD}"/>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a:extLst>
            <a:ext uri="{FF2B5EF4-FFF2-40B4-BE49-F238E27FC236}">
              <a16:creationId xmlns:a16="http://schemas.microsoft.com/office/drawing/2014/main" id="{87520F30-372B-40A3-8613-B9E31415F0CB}"/>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9B8AE587-E59E-4F3E-83B4-8C43CB02153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04C2427-A8DA-49D3-81F5-80366F1B1DB1}"/>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AF49F367-A563-4DB0-B4B3-02DC9CBD6D8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7" name="直線コネクタ 796">
          <a:extLst>
            <a:ext uri="{FF2B5EF4-FFF2-40B4-BE49-F238E27FC236}">
              <a16:creationId xmlns:a16="http://schemas.microsoft.com/office/drawing/2014/main" id="{73D0D4C8-2110-4CD6-8CE7-39708AD17116}"/>
            </a:ext>
          </a:extLst>
        </xdr:cNvPr>
        <xdr:cNvCxnSpPr/>
      </xdr:nvCxnSpPr>
      <xdr:spPr>
        <a:xfrm flipV="1">
          <a:off x="19951064" y="12925516"/>
          <a:ext cx="0" cy="143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8" name="【消防施設】&#10;一人当たり面積最小値テキスト">
          <a:extLst>
            <a:ext uri="{FF2B5EF4-FFF2-40B4-BE49-F238E27FC236}">
              <a16:creationId xmlns:a16="http://schemas.microsoft.com/office/drawing/2014/main" id="{3D5805DE-1CA5-4A9C-A1D5-9035DCF589B3}"/>
            </a:ext>
          </a:extLst>
        </xdr:cNvPr>
        <xdr:cNvSpPr txBox="1"/>
      </xdr:nvSpPr>
      <xdr:spPr>
        <a:xfrm>
          <a:off x="1998980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9" name="直線コネクタ 798">
          <a:extLst>
            <a:ext uri="{FF2B5EF4-FFF2-40B4-BE49-F238E27FC236}">
              <a16:creationId xmlns:a16="http://schemas.microsoft.com/office/drawing/2014/main" id="{A308FCF8-105A-4A77-870E-23BAD7D9852F}"/>
            </a:ext>
          </a:extLst>
        </xdr:cNvPr>
        <xdr:cNvCxnSpPr/>
      </xdr:nvCxnSpPr>
      <xdr:spPr>
        <a:xfrm>
          <a:off x="1988185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0" name="【消防施設】&#10;一人当たり面積最大値テキスト">
          <a:extLst>
            <a:ext uri="{FF2B5EF4-FFF2-40B4-BE49-F238E27FC236}">
              <a16:creationId xmlns:a16="http://schemas.microsoft.com/office/drawing/2014/main" id="{B392B64E-EF34-4373-9916-5FC43B921E4E}"/>
            </a:ext>
          </a:extLst>
        </xdr:cNvPr>
        <xdr:cNvSpPr txBox="1"/>
      </xdr:nvSpPr>
      <xdr:spPr>
        <a:xfrm>
          <a:off x="19989800" y="127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1" name="直線コネクタ 800">
          <a:extLst>
            <a:ext uri="{FF2B5EF4-FFF2-40B4-BE49-F238E27FC236}">
              <a16:creationId xmlns:a16="http://schemas.microsoft.com/office/drawing/2014/main" id="{CE4D14F4-45FB-4B67-A2F1-BEF3EDFCA7AD}"/>
            </a:ext>
          </a:extLst>
        </xdr:cNvPr>
        <xdr:cNvCxnSpPr/>
      </xdr:nvCxnSpPr>
      <xdr:spPr>
        <a:xfrm>
          <a:off x="19881850" y="12925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2" name="【消防施設】&#10;一人当たり面積平均値テキスト">
          <a:extLst>
            <a:ext uri="{FF2B5EF4-FFF2-40B4-BE49-F238E27FC236}">
              <a16:creationId xmlns:a16="http://schemas.microsoft.com/office/drawing/2014/main" id="{6F261AC9-CDD3-4F72-9FA2-71D3A4F60879}"/>
            </a:ext>
          </a:extLst>
        </xdr:cNvPr>
        <xdr:cNvSpPr txBox="1"/>
      </xdr:nvSpPr>
      <xdr:spPr>
        <a:xfrm>
          <a:off x="19989800" y="1401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3" name="フローチャート: 判断 802">
          <a:extLst>
            <a:ext uri="{FF2B5EF4-FFF2-40B4-BE49-F238E27FC236}">
              <a16:creationId xmlns:a16="http://schemas.microsoft.com/office/drawing/2014/main" id="{C778F25A-D0FE-426F-94CE-EC1B120598C4}"/>
            </a:ext>
          </a:extLst>
        </xdr:cNvPr>
        <xdr:cNvSpPr/>
      </xdr:nvSpPr>
      <xdr:spPr>
        <a:xfrm>
          <a:off x="19900900" y="14034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04" name="フローチャート: 判断 803">
          <a:extLst>
            <a:ext uri="{FF2B5EF4-FFF2-40B4-BE49-F238E27FC236}">
              <a16:creationId xmlns:a16="http://schemas.microsoft.com/office/drawing/2014/main" id="{0F6928D4-1592-4C6E-B6BC-F4DA7F1AEE6A}"/>
            </a:ext>
          </a:extLst>
        </xdr:cNvPr>
        <xdr:cNvSpPr/>
      </xdr:nvSpPr>
      <xdr:spPr>
        <a:xfrm>
          <a:off x="19157950" y="14022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05" name="フローチャート: 判断 804">
          <a:extLst>
            <a:ext uri="{FF2B5EF4-FFF2-40B4-BE49-F238E27FC236}">
              <a16:creationId xmlns:a16="http://schemas.microsoft.com/office/drawing/2014/main" id="{CE594F5A-1CB2-47EC-B0E6-F2F3E70F80BB}"/>
            </a:ext>
          </a:extLst>
        </xdr:cNvPr>
        <xdr:cNvSpPr/>
      </xdr:nvSpPr>
      <xdr:spPr>
        <a:xfrm>
          <a:off x="18345150" y="14038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6" name="フローチャート: 判断 805">
          <a:extLst>
            <a:ext uri="{FF2B5EF4-FFF2-40B4-BE49-F238E27FC236}">
              <a16:creationId xmlns:a16="http://schemas.microsoft.com/office/drawing/2014/main" id="{3DAE0135-D844-4611-9C80-02FE2CC85B9D}"/>
            </a:ext>
          </a:extLst>
        </xdr:cNvPr>
        <xdr:cNvSpPr/>
      </xdr:nvSpPr>
      <xdr:spPr>
        <a:xfrm>
          <a:off x="175514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807" name="フローチャート: 判断 806">
          <a:extLst>
            <a:ext uri="{FF2B5EF4-FFF2-40B4-BE49-F238E27FC236}">
              <a16:creationId xmlns:a16="http://schemas.microsoft.com/office/drawing/2014/main" id="{02F807D3-C699-42B8-9DC8-CDE20534C1F5}"/>
            </a:ext>
          </a:extLst>
        </xdr:cNvPr>
        <xdr:cNvSpPr/>
      </xdr:nvSpPr>
      <xdr:spPr>
        <a:xfrm>
          <a:off x="16757650" y="141485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0454269-B007-45D0-B2E9-7FE243240CA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2062120-B2C8-41F0-9AE6-E8B4A132F1E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CA9A303-286A-4FBC-88DF-8B92366822B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EBEA8CA-3181-4EF5-8326-2586F9C01D6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BB559EB-374B-488C-BBF5-1442F484A92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3" name="楕円 812">
          <a:extLst>
            <a:ext uri="{FF2B5EF4-FFF2-40B4-BE49-F238E27FC236}">
              <a16:creationId xmlns:a16="http://schemas.microsoft.com/office/drawing/2014/main" id="{00159123-CC2D-40F7-BEAC-548B20D8A621}"/>
            </a:ext>
          </a:extLst>
        </xdr:cNvPr>
        <xdr:cNvSpPr/>
      </xdr:nvSpPr>
      <xdr:spPr>
        <a:xfrm>
          <a:off x="19900900" y="13786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99984</xdr:rowOff>
    </xdr:from>
    <xdr:ext cx="469744" cy="259045"/>
    <xdr:sp macro="" textlink="">
      <xdr:nvSpPr>
        <xdr:cNvPr id="814" name="【消防施設】&#10;一人当たり面積該当値テキスト">
          <a:extLst>
            <a:ext uri="{FF2B5EF4-FFF2-40B4-BE49-F238E27FC236}">
              <a16:creationId xmlns:a16="http://schemas.microsoft.com/office/drawing/2014/main" id="{340EE2DE-339E-4F45-8BBF-A9530A968CCD}"/>
            </a:ext>
          </a:extLst>
        </xdr:cNvPr>
        <xdr:cNvSpPr txBox="1"/>
      </xdr:nvSpPr>
      <xdr:spPr>
        <a:xfrm>
          <a:off x="19989800"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108676</xdr:rowOff>
    </xdr:from>
    <xdr:to>
      <xdr:col>112</xdr:col>
      <xdr:colOff>38100</xdr:colOff>
      <xdr:row>84</xdr:row>
      <xdr:rowOff>38826</xdr:rowOff>
    </xdr:to>
    <xdr:sp macro="" textlink="">
      <xdr:nvSpPr>
        <xdr:cNvPr id="815" name="楕円 814">
          <a:extLst>
            <a:ext uri="{FF2B5EF4-FFF2-40B4-BE49-F238E27FC236}">
              <a16:creationId xmlns:a16="http://schemas.microsoft.com/office/drawing/2014/main" id="{77BB187A-8DE5-4742-B50A-A536E1F14758}"/>
            </a:ext>
          </a:extLst>
        </xdr:cNvPr>
        <xdr:cNvSpPr/>
      </xdr:nvSpPr>
      <xdr:spPr>
        <a:xfrm>
          <a:off x="19157950" y="13818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127907</xdr:rowOff>
    </xdr:from>
    <xdr:to>
      <xdr:col>116</xdr:col>
      <xdr:colOff>63500</xdr:colOff>
      <xdr:row>83</xdr:row>
      <xdr:rowOff>159476</xdr:rowOff>
    </xdr:to>
    <xdr:cxnSp macro="">
      <xdr:nvCxnSpPr>
        <xdr:cNvPr id="816" name="直線コネクタ 815">
          <a:extLst>
            <a:ext uri="{FF2B5EF4-FFF2-40B4-BE49-F238E27FC236}">
              <a16:creationId xmlns:a16="http://schemas.microsoft.com/office/drawing/2014/main" id="{78410526-6311-427E-AD33-87E10E4AE76B}"/>
            </a:ext>
          </a:extLst>
        </xdr:cNvPr>
        <xdr:cNvCxnSpPr/>
      </xdr:nvCxnSpPr>
      <xdr:spPr>
        <a:xfrm flipV="1">
          <a:off x="19202400" y="13837557"/>
          <a:ext cx="7493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119562</xdr:rowOff>
    </xdr:from>
    <xdr:to>
      <xdr:col>107</xdr:col>
      <xdr:colOff>101600</xdr:colOff>
      <xdr:row>84</xdr:row>
      <xdr:rowOff>49712</xdr:rowOff>
    </xdr:to>
    <xdr:sp macro="" textlink="">
      <xdr:nvSpPr>
        <xdr:cNvPr id="817" name="楕円 816">
          <a:extLst>
            <a:ext uri="{FF2B5EF4-FFF2-40B4-BE49-F238E27FC236}">
              <a16:creationId xmlns:a16="http://schemas.microsoft.com/office/drawing/2014/main" id="{45109698-ABD2-4B5A-868C-87505598EA3F}"/>
            </a:ext>
          </a:extLst>
        </xdr:cNvPr>
        <xdr:cNvSpPr/>
      </xdr:nvSpPr>
      <xdr:spPr>
        <a:xfrm>
          <a:off x="18345150" y="13829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159476</xdr:rowOff>
    </xdr:from>
    <xdr:to>
      <xdr:col>111</xdr:col>
      <xdr:colOff>177800</xdr:colOff>
      <xdr:row>83</xdr:row>
      <xdr:rowOff>170362</xdr:rowOff>
    </xdr:to>
    <xdr:cxnSp macro="">
      <xdr:nvCxnSpPr>
        <xdr:cNvPr id="818" name="直線コネクタ 817">
          <a:extLst>
            <a:ext uri="{FF2B5EF4-FFF2-40B4-BE49-F238E27FC236}">
              <a16:creationId xmlns:a16="http://schemas.microsoft.com/office/drawing/2014/main" id="{38D814F1-43CD-42D2-9617-8038F38D8381}"/>
            </a:ext>
          </a:extLst>
        </xdr:cNvPr>
        <xdr:cNvCxnSpPr/>
      </xdr:nvCxnSpPr>
      <xdr:spPr>
        <a:xfrm flipV="1">
          <a:off x="18395950" y="13869126"/>
          <a:ext cx="80645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119562</xdr:rowOff>
    </xdr:from>
    <xdr:to>
      <xdr:col>102</xdr:col>
      <xdr:colOff>165100</xdr:colOff>
      <xdr:row>84</xdr:row>
      <xdr:rowOff>49712</xdr:rowOff>
    </xdr:to>
    <xdr:sp macro="" textlink="">
      <xdr:nvSpPr>
        <xdr:cNvPr id="819" name="楕円 818">
          <a:extLst>
            <a:ext uri="{FF2B5EF4-FFF2-40B4-BE49-F238E27FC236}">
              <a16:creationId xmlns:a16="http://schemas.microsoft.com/office/drawing/2014/main" id="{A9064794-2204-43CE-8D29-74D9F89D5638}"/>
            </a:ext>
          </a:extLst>
        </xdr:cNvPr>
        <xdr:cNvSpPr/>
      </xdr:nvSpPr>
      <xdr:spPr>
        <a:xfrm>
          <a:off x="17551400" y="13829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170362</xdr:rowOff>
    </xdr:from>
    <xdr:to>
      <xdr:col>107</xdr:col>
      <xdr:colOff>50800</xdr:colOff>
      <xdr:row>83</xdr:row>
      <xdr:rowOff>170362</xdr:rowOff>
    </xdr:to>
    <xdr:cxnSp macro="">
      <xdr:nvCxnSpPr>
        <xdr:cNvPr id="820" name="直線コネクタ 819">
          <a:extLst>
            <a:ext uri="{FF2B5EF4-FFF2-40B4-BE49-F238E27FC236}">
              <a16:creationId xmlns:a16="http://schemas.microsoft.com/office/drawing/2014/main" id="{C49C9928-E558-457D-AD7B-566B53F00D84}"/>
            </a:ext>
          </a:extLst>
        </xdr:cNvPr>
        <xdr:cNvCxnSpPr/>
      </xdr:nvCxnSpPr>
      <xdr:spPr>
        <a:xfrm>
          <a:off x="17602200" y="1387366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127181</xdr:rowOff>
    </xdr:from>
    <xdr:to>
      <xdr:col>98</xdr:col>
      <xdr:colOff>38100</xdr:colOff>
      <xdr:row>84</xdr:row>
      <xdr:rowOff>57331</xdr:rowOff>
    </xdr:to>
    <xdr:sp macro="" textlink="">
      <xdr:nvSpPr>
        <xdr:cNvPr id="821" name="楕円 820">
          <a:extLst>
            <a:ext uri="{FF2B5EF4-FFF2-40B4-BE49-F238E27FC236}">
              <a16:creationId xmlns:a16="http://schemas.microsoft.com/office/drawing/2014/main" id="{813529BA-507B-40C3-9DC7-23866B5E01E3}"/>
            </a:ext>
          </a:extLst>
        </xdr:cNvPr>
        <xdr:cNvSpPr/>
      </xdr:nvSpPr>
      <xdr:spPr>
        <a:xfrm>
          <a:off x="16757650" y="138368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170362</xdr:rowOff>
    </xdr:from>
    <xdr:to>
      <xdr:col>102</xdr:col>
      <xdr:colOff>114300</xdr:colOff>
      <xdr:row>84</xdr:row>
      <xdr:rowOff>6531</xdr:rowOff>
    </xdr:to>
    <xdr:cxnSp macro="">
      <xdr:nvCxnSpPr>
        <xdr:cNvPr id="822" name="直線コネクタ 821">
          <a:extLst>
            <a:ext uri="{FF2B5EF4-FFF2-40B4-BE49-F238E27FC236}">
              <a16:creationId xmlns:a16="http://schemas.microsoft.com/office/drawing/2014/main" id="{493A1BED-24FF-4953-9786-718160E7CD34}"/>
            </a:ext>
          </a:extLst>
        </xdr:cNvPr>
        <xdr:cNvCxnSpPr/>
      </xdr:nvCxnSpPr>
      <xdr:spPr>
        <a:xfrm flipV="1">
          <a:off x="16802100" y="13873662"/>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823" name="n_1aveValue【消防施設】&#10;一人当たり面積">
          <a:extLst>
            <a:ext uri="{FF2B5EF4-FFF2-40B4-BE49-F238E27FC236}">
              <a16:creationId xmlns:a16="http://schemas.microsoft.com/office/drawing/2014/main" id="{C5A7D93E-764C-4F8D-BD0E-9043CC5FE882}"/>
            </a:ext>
          </a:extLst>
        </xdr:cNvPr>
        <xdr:cNvSpPr txBox="1"/>
      </xdr:nvSpPr>
      <xdr:spPr>
        <a:xfrm>
          <a:off x="189802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24" name="n_2aveValue【消防施設】&#10;一人当たり面積">
          <a:extLst>
            <a:ext uri="{FF2B5EF4-FFF2-40B4-BE49-F238E27FC236}">
              <a16:creationId xmlns:a16="http://schemas.microsoft.com/office/drawing/2014/main" id="{019A5E57-839E-45D9-A7A8-EA83F7734E6F}"/>
            </a:ext>
          </a:extLst>
        </xdr:cNvPr>
        <xdr:cNvSpPr txBox="1"/>
      </xdr:nvSpPr>
      <xdr:spPr>
        <a:xfrm>
          <a:off x="18180127" y="1412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25" name="n_3aveValue【消防施設】&#10;一人当たり面積">
          <a:extLst>
            <a:ext uri="{FF2B5EF4-FFF2-40B4-BE49-F238E27FC236}">
              <a16:creationId xmlns:a16="http://schemas.microsoft.com/office/drawing/2014/main" id="{EE2AF699-E7EB-4F36-993A-7E61E0ED7FDC}"/>
            </a:ext>
          </a:extLst>
        </xdr:cNvPr>
        <xdr:cNvSpPr txBox="1"/>
      </xdr:nvSpPr>
      <xdr:spPr>
        <a:xfrm>
          <a:off x="17386377" y="1417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29953</xdr:rowOff>
    </xdr:from>
    <xdr:ext cx="469744" cy="259045"/>
    <xdr:sp macro="" textlink="">
      <xdr:nvSpPr>
        <xdr:cNvPr id="826" name="n_4aveValue【消防施設】&#10;一人当たり面積">
          <a:extLst>
            <a:ext uri="{FF2B5EF4-FFF2-40B4-BE49-F238E27FC236}">
              <a16:creationId xmlns:a16="http://schemas.microsoft.com/office/drawing/2014/main" id="{CCDBADDE-43E4-4CDF-9A42-A61DD68D582B}"/>
            </a:ext>
          </a:extLst>
        </xdr:cNvPr>
        <xdr:cNvSpPr txBox="1"/>
      </xdr:nvSpPr>
      <xdr:spPr>
        <a:xfrm>
          <a:off x="16592627" y="1423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55353</xdr:rowOff>
    </xdr:from>
    <xdr:ext cx="469744" cy="259045"/>
    <xdr:sp macro="" textlink="">
      <xdr:nvSpPr>
        <xdr:cNvPr id="827" name="n_1mainValue【消防施設】&#10;一人当たり面積">
          <a:extLst>
            <a:ext uri="{FF2B5EF4-FFF2-40B4-BE49-F238E27FC236}">
              <a16:creationId xmlns:a16="http://schemas.microsoft.com/office/drawing/2014/main" id="{BC8BBE15-5610-4F70-AB1F-1DE00C4667FE}"/>
            </a:ext>
          </a:extLst>
        </xdr:cNvPr>
        <xdr:cNvSpPr txBox="1"/>
      </xdr:nvSpPr>
      <xdr:spPr>
        <a:xfrm>
          <a:off x="18980227"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828" name="n_2mainValue【消防施設】&#10;一人当たり面積">
          <a:extLst>
            <a:ext uri="{FF2B5EF4-FFF2-40B4-BE49-F238E27FC236}">
              <a16:creationId xmlns:a16="http://schemas.microsoft.com/office/drawing/2014/main" id="{B30C1450-93C4-45E5-BC0E-903D12C71C48}"/>
            </a:ext>
          </a:extLst>
        </xdr:cNvPr>
        <xdr:cNvSpPr txBox="1"/>
      </xdr:nvSpPr>
      <xdr:spPr>
        <a:xfrm>
          <a:off x="18180127" y="136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66239</xdr:rowOff>
    </xdr:from>
    <xdr:ext cx="469744" cy="259045"/>
    <xdr:sp macro="" textlink="">
      <xdr:nvSpPr>
        <xdr:cNvPr id="829" name="n_3mainValue【消防施設】&#10;一人当たり面積">
          <a:extLst>
            <a:ext uri="{FF2B5EF4-FFF2-40B4-BE49-F238E27FC236}">
              <a16:creationId xmlns:a16="http://schemas.microsoft.com/office/drawing/2014/main" id="{B879EE14-1975-4AB9-B0C6-0BC8D84EA6D8}"/>
            </a:ext>
          </a:extLst>
        </xdr:cNvPr>
        <xdr:cNvSpPr txBox="1"/>
      </xdr:nvSpPr>
      <xdr:spPr>
        <a:xfrm>
          <a:off x="17386377" y="136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73858</xdr:rowOff>
    </xdr:from>
    <xdr:ext cx="469744" cy="259045"/>
    <xdr:sp macro="" textlink="">
      <xdr:nvSpPr>
        <xdr:cNvPr id="830" name="n_4mainValue【消防施設】&#10;一人当たり面積">
          <a:extLst>
            <a:ext uri="{FF2B5EF4-FFF2-40B4-BE49-F238E27FC236}">
              <a16:creationId xmlns:a16="http://schemas.microsoft.com/office/drawing/2014/main" id="{A670784D-CB33-4677-8A7B-1C5EFBD51074}"/>
            </a:ext>
          </a:extLst>
        </xdr:cNvPr>
        <xdr:cNvSpPr txBox="1"/>
      </xdr:nvSpPr>
      <xdr:spPr>
        <a:xfrm>
          <a:off x="16592627" y="1361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EAE79193-B74B-4B99-9267-4FC66CDE80D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ED69E45E-C8B9-45CD-8D51-502D6E33D35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13E4B36-C28E-4D51-B2C1-EA29AA9FDE7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C09B607A-E039-4D71-9899-815A99B2AAA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8C134907-8E5B-4680-A34D-D5F3FC009A6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21CE2B6-9F15-4F1A-B70C-6E593ACE875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66B514FA-0B0A-4498-976C-C1FE919965B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1FFF6DC-24D2-4FBC-AD26-9BEDABF2EBF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F80E75D4-24C0-41B8-BCF8-DAEF22A65AE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3F9F293F-4D5D-4B44-994D-924CDFC0A988}"/>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29D1952D-54D1-496C-8A6B-9F1327F3318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CBAE5AAF-61D0-4DF3-A282-8B1164AAE40C}"/>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48856D0C-3E1F-40EC-BE4A-7BDA95CD5AD4}"/>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D13A8BC3-2EC0-48C9-9AB1-81C8976FDAE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D720C302-FC67-4E41-8B83-FA1433512D2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963B9213-E178-432F-B9B6-C682C98A78E1}"/>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90123EF4-CBD3-4EAB-8DF5-6F6224B37F36}"/>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BD4CEA7-FB1F-40BB-A4D8-FC56756A4364}"/>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E36EF51F-895F-44D9-8A4F-9B1EC6C867BE}"/>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456A501C-1F63-4C6B-9C38-19768670983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4D719A34-49A7-4F5C-B014-97354DEA0AC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E5DEF102-3BA3-48BE-A667-492642B1DDA4}"/>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F3AF96F1-BEA9-46EC-8F13-6A0EE2C29BAA}"/>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85DC73CA-E62E-488A-8811-A19BC613157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5F0B979-3359-41C9-A67F-41DF783CE418}"/>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6" name="直線コネクタ 855">
          <a:extLst>
            <a:ext uri="{FF2B5EF4-FFF2-40B4-BE49-F238E27FC236}">
              <a16:creationId xmlns:a16="http://schemas.microsoft.com/office/drawing/2014/main" id="{CB183FBF-A7D5-4133-B11E-2C14FD9D9354}"/>
            </a:ext>
          </a:extLst>
        </xdr:cNvPr>
        <xdr:cNvCxnSpPr/>
      </xdr:nvCxnSpPr>
      <xdr:spPr>
        <a:xfrm flipV="1">
          <a:off x="14699614" y="165843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庁舎】&#10;有形固定資産減価償却率最小値テキスト">
          <a:extLst>
            <a:ext uri="{FF2B5EF4-FFF2-40B4-BE49-F238E27FC236}">
              <a16:creationId xmlns:a16="http://schemas.microsoft.com/office/drawing/2014/main" id="{CF421C83-B4BA-4065-A35B-925F68DF7813}"/>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a:extLst>
            <a:ext uri="{FF2B5EF4-FFF2-40B4-BE49-F238E27FC236}">
              <a16:creationId xmlns:a16="http://schemas.microsoft.com/office/drawing/2014/main" id="{B467D7EA-7C3C-4816-9A40-98C1E470312D}"/>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9" name="【庁舎】&#10;有形固定資産減価償却率最大値テキスト">
          <a:extLst>
            <a:ext uri="{FF2B5EF4-FFF2-40B4-BE49-F238E27FC236}">
              <a16:creationId xmlns:a16="http://schemas.microsoft.com/office/drawing/2014/main" id="{69067C05-8170-4B0B-9E33-3F4CA38534D5}"/>
            </a:ext>
          </a:extLst>
        </xdr:cNvPr>
        <xdr:cNvSpPr txBox="1"/>
      </xdr:nvSpPr>
      <xdr:spPr>
        <a:xfrm>
          <a:off x="14738350" y="163596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0" name="直線コネクタ 859">
          <a:extLst>
            <a:ext uri="{FF2B5EF4-FFF2-40B4-BE49-F238E27FC236}">
              <a16:creationId xmlns:a16="http://schemas.microsoft.com/office/drawing/2014/main" id="{CA026467-EFC0-4FE6-8BAE-DF67ADA3682E}"/>
            </a:ext>
          </a:extLst>
        </xdr:cNvPr>
        <xdr:cNvCxnSpPr/>
      </xdr:nvCxnSpPr>
      <xdr:spPr>
        <a:xfrm>
          <a:off x="14611350" y="16584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1" name="【庁舎】&#10;有形固定資産減価償却率平均値テキスト">
          <a:extLst>
            <a:ext uri="{FF2B5EF4-FFF2-40B4-BE49-F238E27FC236}">
              <a16:creationId xmlns:a16="http://schemas.microsoft.com/office/drawing/2014/main" id="{A5C463EC-E46F-4992-A0B4-2C89DFA49161}"/>
            </a:ext>
          </a:extLst>
        </xdr:cNvPr>
        <xdr:cNvSpPr txBox="1"/>
      </xdr:nvSpPr>
      <xdr:spPr>
        <a:xfrm>
          <a:off x="14738350" y="17114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2" name="フローチャート: 判断 861">
          <a:extLst>
            <a:ext uri="{FF2B5EF4-FFF2-40B4-BE49-F238E27FC236}">
              <a16:creationId xmlns:a16="http://schemas.microsoft.com/office/drawing/2014/main" id="{696625A1-F67A-488D-A6C3-818D6DB91A95}"/>
            </a:ext>
          </a:extLst>
        </xdr:cNvPr>
        <xdr:cNvSpPr/>
      </xdr:nvSpPr>
      <xdr:spPr>
        <a:xfrm>
          <a:off x="14649450" y="172634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3" name="フローチャート: 判断 862">
          <a:extLst>
            <a:ext uri="{FF2B5EF4-FFF2-40B4-BE49-F238E27FC236}">
              <a16:creationId xmlns:a16="http://schemas.microsoft.com/office/drawing/2014/main" id="{4FF1A923-9C5A-4C21-866C-905B85C9E779}"/>
            </a:ext>
          </a:extLst>
        </xdr:cNvPr>
        <xdr:cNvSpPr/>
      </xdr:nvSpPr>
      <xdr:spPr>
        <a:xfrm>
          <a:off x="13887450" y="1725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4" name="フローチャート: 判断 863">
          <a:extLst>
            <a:ext uri="{FF2B5EF4-FFF2-40B4-BE49-F238E27FC236}">
              <a16:creationId xmlns:a16="http://schemas.microsoft.com/office/drawing/2014/main" id="{DEF40CF4-D121-402A-B297-D57AE5B14FC1}"/>
            </a:ext>
          </a:extLst>
        </xdr:cNvPr>
        <xdr:cNvSpPr/>
      </xdr:nvSpPr>
      <xdr:spPr>
        <a:xfrm>
          <a:off x="130937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5" name="フローチャート: 判断 864">
          <a:extLst>
            <a:ext uri="{FF2B5EF4-FFF2-40B4-BE49-F238E27FC236}">
              <a16:creationId xmlns:a16="http://schemas.microsoft.com/office/drawing/2014/main" id="{8F6A74C3-CACE-41DC-8080-7F96A7808B30}"/>
            </a:ext>
          </a:extLst>
        </xdr:cNvPr>
        <xdr:cNvSpPr/>
      </xdr:nvSpPr>
      <xdr:spPr>
        <a:xfrm>
          <a:off x="12299950" y="1735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66" name="フローチャート: 判断 865">
          <a:extLst>
            <a:ext uri="{FF2B5EF4-FFF2-40B4-BE49-F238E27FC236}">
              <a16:creationId xmlns:a16="http://schemas.microsoft.com/office/drawing/2014/main" id="{1E74422A-B1D3-482E-9570-93849022AC5B}"/>
            </a:ext>
          </a:extLst>
        </xdr:cNvPr>
        <xdr:cNvSpPr/>
      </xdr:nvSpPr>
      <xdr:spPr>
        <a:xfrm>
          <a:off x="114871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423DD9A-3F78-4DAD-9D7B-4BDFBEE667D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F326679-F17B-4414-8171-BE092424E2B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7FC7DEC-4312-430E-B33E-B1B2E63EFC5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EF4FB28-7A9D-4BF2-B71A-44843B30534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00D5E5C-B587-4FA2-AD0F-3604A30B85B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872" name="楕円 871">
          <a:extLst>
            <a:ext uri="{FF2B5EF4-FFF2-40B4-BE49-F238E27FC236}">
              <a16:creationId xmlns:a16="http://schemas.microsoft.com/office/drawing/2014/main" id="{6A3C03F8-6561-4F6E-A2AE-78C4444574EA}"/>
            </a:ext>
          </a:extLst>
        </xdr:cNvPr>
        <xdr:cNvSpPr/>
      </xdr:nvSpPr>
      <xdr:spPr>
        <a:xfrm>
          <a:off x="14649450" y="1750840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873" name="【庁舎】&#10;有形固定資産減価償却率該当値テキスト">
          <a:extLst>
            <a:ext uri="{FF2B5EF4-FFF2-40B4-BE49-F238E27FC236}">
              <a16:creationId xmlns:a16="http://schemas.microsoft.com/office/drawing/2014/main" id="{D3B2EBC2-66B3-40B6-A214-8CC7A0014094}"/>
            </a:ext>
          </a:extLst>
        </xdr:cNvPr>
        <xdr:cNvSpPr txBox="1"/>
      </xdr:nvSpPr>
      <xdr:spPr>
        <a:xfrm>
          <a:off x="14738350"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874" name="楕円 873">
          <a:extLst>
            <a:ext uri="{FF2B5EF4-FFF2-40B4-BE49-F238E27FC236}">
              <a16:creationId xmlns:a16="http://schemas.microsoft.com/office/drawing/2014/main" id="{5125F962-14D6-4D6A-B98A-C95D6145978B}"/>
            </a:ext>
          </a:extLst>
        </xdr:cNvPr>
        <xdr:cNvSpPr/>
      </xdr:nvSpPr>
      <xdr:spPr>
        <a:xfrm>
          <a:off x="1388745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128451</xdr:rowOff>
    </xdr:to>
    <xdr:cxnSp macro="">
      <xdr:nvCxnSpPr>
        <xdr:cNvPr id="875" name="直線コネクタ 874">
          <a:extLst>
            <a:ext uri="{FF2B5EF4-FFF2-40B4-BE49-F238E27FC236}">
              <a16:creationId xmlns:a16="http://schemas.microsoft.com/office/drawing/2014/main" id="{FF7C5A88-1DB8-42C2-8C5A-D1FFE0B051D6}"/>
            </a:ext>
          </a:extLst>
        </xdr:cNvPr>
        <xdr:cNvCxnSpPr/>
      </xdr:nvCxnSpPr>
      <xdr:spPr>
        <a:xfrm>
          <a:off x="13938250" y="17524912"/>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876" name="楕円 875">
          <a:extLst>
            <a:ext uri="{FF2B5EF4-FFF2-40B4-BE49-F238E27FC236}">
              <a16:creationId xmlns:a16="http://schemas.microsoft.com/office/drawing/2014/main" id="{83E4B8D7-0346-48DB-A51E-30A9A650C1DD}"/>
            </a:ext>
          </a:extLst>
        </xdr:cNvPr>
        <xdr:cNvSpPr/>
      </xdr:nvSpPr>
      <xdr:spPr>
        <a:xfrm>
          <a:off x="130937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94162</xdr:rowOff>
    </xdr:to>
    <xdr:cxnSp macro="">
      <xdr:nvCxnSpPr>
        <xdr:cNvPr id="877" name="直線コネクタ 876">
          <a:extLst>
            <a:ext uri="{FF2B5EF4-FFF2-40B4-BE49-F238E27FC236}">
              <a16:creationId xmlns:a16="http://schemas.microsoft.com/office/drawing/2014/main" id="{07564FAE-7B8B-4479-846C-D2B6ABEB2AC9}"/>
            </a:ext>
          </a:extLst>
        </xdr:cNvPr>
        <xdr:cNvCxnSpPr/>
      </xdr:nvCxnSpPr>
      <xdr:spPr>
        <a:xfrm>
          <a:off x="13144500" y="17510216"/>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878" name="楕円 877">
          <a:extLst>
            <a:ext uri="{FF2B5EF4-FFF2-40B4-BE49-F238E27FC236}">
              <a16:creationId xmlns:a16="http://schemas.microsoft.com/office/drawing/2014/main" id="{BA93E0A9-759A-4B5B-8E08-F7F2B5BE4398}"/>
            </a:ext>
          </a:extLst>
        </xdr:cNvPr>
        <xdr:cNvSpPr/>
      </xdr:nvSpPr>
      <xdr:spPr>
        <a:xfrm>
          <a:off x="12299950" y="174953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115388</xdr:rowOff>
    </xdr:to>
    <xdr:cxnSp macro="">
      <xdr:nvCxnSpPr>
        <xdr:cNvPr id="879" name="直線コネクタ 878">
          <a:extLst>
            <a:ext uri="{FF2B5EF4-FFF2-40B4-BE49-F238E27FC236}">
              <a16:creationId xmlns:a16="http://schemas.microsoft.com/office/drawing/2014/main" id="{C3C89454-3249-4667-9553-E3423A5753FC}"/>
            </a:ext>
          </a:extLst>
        </xdr:cNvPr>
        <xdr:cNvCxnSpPr/>
      </xdr:nvCxnSpPr>
      <xdr:spPr>
        <a:xfrm flipV="1">
          <a:off x="12344400" y="17510216"/>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880" name="楕円 879">
          <a:extLst>
            <a:ext uri="{FF2B5EF4-FFF2-40B4-BE49-F238E27FC236}">
              <a16:creationId xmlns:a16="http://schemas.microsoft.com/office/drawing/2014/main" id="{B9CDCC2F-ACDA-47D7-AEC1-4F98EE5FF78E}"/>
            </a:ext>
          </a:extLst>
        </xdr:cNvPr>
        <xdr:cNvSpPr/>
      </xdr:nvSpPr>
      <xdr:spPr>
        <a:xfrm>
          <a:off x="1148715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106</xdr:row>
      <xdr:rowOff>113756</xdr:rowOff>
    </xdr:to>
    <xdr:cxnSp macro="">
      <xdr:nvCxnSpPr>
        <xdr:cNvPr id="881" name="直線コネクタ 880">
          <a:extLst>
            <a:ext uri="{FF2B5EF4-FFF2-40B4-BE49-F238E27FC236}">
              <a16:creationId xmlns:a16="http://schemas.microsoft.com/office/drawing/2014/main" id="{FC5DD10B-A48C-4995-9D89-DE9F684BED61}"/>
            </a:ext>
          </a:extLst>
        </xdr:cNvPr>
        <xdr:cNvCxnSpPr/>
      </xdr:nvCxnSpPr>
      <xdr:spPr>
        <a:xfrm flipV="1">
          <a:off x="11537950" y="17546138"/>
          <a:ext cx="80645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82" name="n_1aveValue【庁舎】&#10;有形固定資産減価償却率">
          <a:extLst>
            <a:ext uri="{FF2B5EF4-FFF2-40B4-BE49-F238E27FC236}">
              <a16:creationId xmlns:a16="http://schemas.microsoft.com/office/drawing/2014/main" id="{121DBD79-E86E-4326-B6C8-F7A3C6E978D2}"/>
            </a:ext>
          </a:extLst>
        </xdr:cNvPr>
        <xdr:cNvSpPr txBox="1"/>
      </xdr:nvSpPr>
      <xdr:spPr>
        <a:xfrm>
          <a:off x="137420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3" name="n_2aveValue【庁舎】&#10;有形固定資産減価償却率">
          <a:extLst>
            <a:ext uri="{FF2B5EF4-FFF2-40B4-BE49-F238E27FC236}">
              <a16:creationId xmlns:a16="http://schemas.microsoft.com/office/drawing/2014/main" id="{03BB92BD-DFEA-40C3-A261-C7FB4BAF3575}"/>
            </a:ext>
          </a:extLst>
        </xdr:cNvPr>
        <xdr:cNvSpPr txBox="1"/>
      </xdr:nvSpPr>
      <xdr:spPr>
        <a:xfrm>
          <a:off x="1296099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84" name="n_3aveValue【庁舎】&#10;有形固定資産減価償却率">
          <a:extLst>
            <a:ext uri="{FF2B5EF4-FFF2-40B4-BE49-F238E27FC236}">
              <a16:creationId xmlns:a16="http://schemas.microsoft.com/office/drawing/2014/main" id="{C6956B9B-D186-4262-8034-0045515B8A8B}"/>
            </a:ext>
          </a:extLst>
        </xdr:cNvPr>
        <xdr:cNvSpPr txBox="1"/>
      </xdr:nvSpPr>
      <xdr:spPr>
        <a:xfrm>
          <a:off x="121672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85" name="n_4aveValue【庁舎】&#10;有形固定資産減価償却率">
          <a:extLst>
            <a:ext uri="{FF2B5EF4-FFF2-40B4-BE49-F238E27FC236}">
              <a16:creationId xmlns:a16="http://schemas.microsoft.com/office/drawing/2014/main" id="{3408A541-29E0-406E-8AB3-BFF827D65FB2}"/>
            </a:ext>
          </a:extLst>
        </xdr:cNvPr>
        <xdr:cNvSpPr txBox="1"/>
      </xdr:nvSpPr>
      <xdr:spPr>
        <a:xfrm>
          <a:off x="113544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886" name="n_1mainValue【庁舎】&#10;有形固定資産減価償却率">
          <a:extLst>
            <a:ext uri="{FF2B5EF4-FFF2-40B4-BE49-F238E27FC236}">
              <a16:creationId xmlns:a16="http://schemas.microsoft.com/office/drawing/2014/main" id="{D3108596-19B6-46CB-9860-A7B100CC4436}"/>
            </a:ext>
          </a:extLst>
        </xdr:cNvPr>
        <xdr:cNvSpPr txBox="1"/>
      </xdr:nvSpPr>
      <xdr:spPr>
        <a:xfrm>
          <a:off x="13742044"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887" name="n_2mainValue【庁舎】&#10;有形固定資産減価償却率">
          <a:extLst>
            <a:ext uri="{FF2B5EF4-FFF2-40B4-BE49-F238E27FC236}">
              <a16:creationId xmlns:a16="http://schemas.microsoft.com/office/drawing/2014/main" id="{DA6486CE-3260-479A-8B85-0AF1AE86A235}"/>
            </a:ext>
          </a:extLst>
        </xdr:cNvPr>
        <xdr:cNvSpPr txBox="1"/>
      </xdr:nvSpPr>
      <xdr:spPr>
        <a:xfrm>
          <a:off x="12960994" y="1755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888" name="n_3mainValue【庁舎】&#10;有形固定資産減価償却率">
          <a:extLst>
            <a:ext uri="{FF2B5EF4-FFF2-40B4-BE49-F238E27FC236}">
              <a16:creationId xmlns:a16="http://schemas.microsoft.com/office/drawing/2014/main" id="{11FE220F-648E-4737-9E50-F3ED08A50141}"/>
            </a:ext>
          </a:extLst>
        </xdr:cNvPr>
        <xdr:cNvSpPr txBox="1"/>
      </xdr:nvSpPr>
      <xdr:spPr>
        <a:xfrm>
          <a:off x="12167244" y="1758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889" name="n_4mainValue【庁舎】&#10;有形固定資産減価償却率">
          <a:extLst>
            <a:ext uri="{FF2B5EF4-FFF2-40B4-BE49-F238E27FC236}">
              <a16:creationId xmlns:a16="http://schemas.microsoft.com/office/drawing/2014/main" id="{1720C31C-F517-4B14-9A9D-D836C33E26FC}"/>
            </a:ext>
          </a:extLst>
        </xdr:cNvPr>
        <xdr:cNvSpPr txBox="1"/>
      </xdr:nvSpPr>
      <xdr:spPr>
        <a:xfrm>
          <a:off x="11354444" y="1775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6AFD0C3E-F980-4543-A01E-DC404B6B356D}"/>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B3F4815B-F7E4-4B9D-83E0-65EFDE8001D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75FF17EE-6E6D-44AE-A90E-C19B3A216EB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4E6A870-2D5B-420F-8125-80DD947130E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A12DDCB5-2850-4B66-B1A3-D342C9743CF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AE4560E0-5BCE-4AAD-8A01-6A339FC9717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CA0D8024-31D9-42A9-A0ED-8505E89FFD1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3ACCA424-08DB-4B7A-AB18-A92FB902547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7FAB70A-1A92-4DB9-B155-A7242D6688F5}"/>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5CE3F6B0-6C7D-4D9A-B47A-C4AF38E5D774}"/>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6427A595-2517-4086-8438-5DE4AE098F67}"/>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A462DE52-9694-4C01-A993-3287C457F416}"/>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5445232A-536D-41D5-9648-5266092D66FF}"/>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7BD33AC-5A70-49F6-B366-8EF1BC4AD779}"/>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F0EAEFD0-2B3E-498D-B222-CE1D3C10CAE7}"/>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A6C204AA-2BBC-440D-8FEC-EA87FCDC739A}"/>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BCD0D860-E190-466D-8358-FC9065D25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B960F439-E15E-4C5B-AE3F-F071A9BE06D2}"/>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B1733F0A-38ED-4105-992B-05A9A27A806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555C006D-F1D9-45CD-97F4-49B6B04B232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04AE24A0-93DC-490E-9F54-B0C10CEF131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1" name="直線コネクタ 910">
          <a:extLst>
            <a:ext uri="{FF2B5EF4-FFF2-40B4-BE49-F238E27FC236}">
              <a16:creationId xmlns:a16="http://schemas.microsoft.com/office/drawing/2014/main" id="{B760CA30-A4CE-4CF0-8AEE-78F867A1AC57}"/>
            </a:ext>
          </a:extLst>
        </xdr:cNvPr>
        <xdr:cNvCxnSpPr/>
      </xdr:nvCxnSpPr>
      <xdr:spPr>
        <a:xfrm flipV="1">
          <a:off x="19951064" y="167736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2" name="【庁舎】&#10;一人当たり面積最小値テキスト">
          <a:extLst>
            <a:ext uri="{FF2B5EF4-FFF2-40B4-BE49-F238E27FC236}">
              <a16:creationId xmlns:a16="http://schemas.microsoft.com/office/drawing/2014/main" id="{CC309B97-D18D-4787-9636-193AB12577DC}"/>
            </a:ext>
          </a:extLst>
        </xdr:cNvPr>
        <xdr:cNvSpPr txBox="1"/>
      </xdr:nvSpPr>
      <xdr:spPr>
        <a:xfrm>
          <a:off x="19989800" y="1792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3" name="直線コネクタ 912">
          <a:extLst>
            <a:ext uri="{FF2B5EF4-FFF2-40B4-BE49-F238E27FC236}">
              <a16:creationId xmlns:a16="http://schemas.microsoft.com/office/drawing/2014/main" id="{EC618B87-2883-4A72-B484-5742852F3786}"/>
            </a:ext>
          </a:extLst>
        </xdr:cNvPr>
        <xdr:cNvCxnSpPr/>
      </xdr:nvCxnSpPr>
      <xdr:spPr>
        <a:xfrm>
          <a:off x="19881850" y="179234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14" name="【庁舎】&#10;一人当たり面積最大値テキスト">
          <a:extLst>
            <a:ext uri="{FF2B5EF4-FFF2-40B4-BE49-F238E27FC236}">
              <a16:creationId xmlns:a16="http://schemas.microsoft.com/office/drawing/2014/main" id="{F483AD10-FD07-47E9-B11F-90F9E0A5F7F9}"/>
            </a:ext>
          </a:extLst>
        </xdr:cNvPr>
        <xdr:cNvSpPr txBox="1"/>
      </xdr:nvSpPr>
      <xdr:spPr>
        <a:xfrm>
          <a:off x="19989800" y="165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15" name="直線コネクタ 914">
          <a:extLst>
            <a:ext uri="{FF2B5EF4-FFF2-40B4-BE49-F238E27FC236}">
              <a16:creationId xmlns:a16="http://schemas.microsoft.com/office/drawing/2014/main" id="{D5E1ED0B-D91B-405C-99F1-8BEA7F288DB0}"/>
            </a:ext>
          </a:extLst>
        </xdr:cNvPr>
        <xdr:cNvCxnSpPr/>
      </xdr:nvCxnSpPr>
      <xdr:spPr>
        <a:xfrm>
          <a:off x="19881850" y="16773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916" name="【庁舎】&#10;一人当たり面積平均値テキスト">
          <a:extLst>
            <a:ext uri="{FF2B5EF4-FFF2-40B4-BE49-F238E27FC236}">
              <a16:creationId xmlns:a16="http://schemas.microsoft.com/office/drawing/2014/main" id="{8B6156F7-38FC-4CCE-BF0E-B29158C70141}"/>
            </a:ext>
          </a:extLst>
        </xdr:cNvPr>
        <xdr:cNvSpPr txBox="1"/>
      </xdr:nvSpPr>
      <xdr:spPr>
        <a:xfrm>
          <a:off x="19989800" y="17474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17" name="フローチャート: 判断 916">
          <a:extLst>
            <a:ext uri="{FF2B5EF4-FFF2-40B4-BE49-F238E27FC236}">
              <a16:creationId xmlns:a16="http://schemas.microsoft.com/office/drawing/2014/main" id="{DE2C1089-1086-408C-8956-2A210F87F2F0}"/>
            </a:ext>
          </a:extLst>
        </xdr:cNvPr>
        <xdr:cNvSpPr/>
      </xdr:nvSpPr>
      <xdr:spPr>
        <a:xfrm>
          <a:off x="199009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18" name="フローチャート: 判断 917">
          <a:extLst>
            <a:ext uri="{FF2B5EF4-FFF2-40B4-BE49-F238E27FC236}">
              <a16:creationId xmlns:a16="http://schemas.microsoft.com/office/drawing/2014/main" id="{F71C8E6E-48EC-419E-BF43-2BD8BDD5A116}"/>
            </a:ext>
          </a:extLst>
        </xdr:cNvPr>
        <xdr:cNvSpPr/>
      </xdr:nvSpPr>
      <xdr:spPr>
        <a:xfrm>
          <a:off x="19157950" y="17636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19" name="フローチャート: 判断 918">
          <a:extLst>
            <a:ext uri="{FF2B5EF4-FFF2-40B4-BE49-F238E27FC236}">
              <a16:creationId xmlns:a16="http://schemas.microsoft.com/office/drawing/2014/main" id="{6CAE5C1D-9649-4A1A-B29D-DD1B351998BA}"/>
            </a:ext>
          </a:extLst>
        </xdr:cNvPr>
        <xdr:cNvSpPr/>
      </xdr:nvSpPr>
      <xdr:spPr>
        <a:xfrm>
          <a:off x="18345150" y="176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0" name="フローチャート: 判断 919">
          <a:extLst>
            <a:ext uri="{FF2B5EF4-FFF2-40B4-BE49-F238E27FC236}">
              <a16:creationId xmlns:a16="http://schemas.microsoft.com/office/drawing/2014/main" id="{D4D7D82B-3F96-441F-A007-8D37E03C37D0}"/>
            </a:ext>
          </a:extLst>
        </xdr:cNvPr>
        <xdr:cNvSpPr/>
      </xdr:nvSpPr>
      <xdr:spPr>
        <a:xfrm>
          <a:off x="17551400" y="176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921" name="フローチャート: 判断 920">
          <a:extLst>
            <a:ext uri="{FF2B5EF4-FFF2-40B4-BE49-F238E27FC236}">
              <a16:creationId xmlns:a16="http://schemas.microsoft.com/office/drawing/2014/main" id="{5B3F13D5-544F-433E-A18C-8F661D107188}"/>
            </a:ext>
          </a:extLst>
        </xdr:cNvPr>
        <xdr:cNvSpPr/>
      </xdr:nvSpPr>
      <xdr:spPr>
        <a:xfrm>
          <a:off x="16757650" y="17756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88DA300-6E8B-4D60-905A-B4F3C1FEC76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9F57DEA-DDE0-4CBC-904D-72BB85C7B31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84B87B6-B2F3-4B81-A94A-DDD4CE28913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1E30D3A-6EE6-48F6-8C1F-472EA6374FE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E9D7EC8-25D6-48D6-A794-650FAC810FA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927" name="楕円 926">
          <a:extLst>
            <a:ext uri="{FF2B5EF4-FFF2-40B4-BE49-F238E27FC236}">
              <a16:creationId xmlns:a16="http://schemas.microsoft.com/office/drawing/2014/main" id="{8EE4CC0D-D273-4BAA-A255-4929DCB29AE0}"/>
            </a:ext>
          </a:extLst>
        </xdr:cNvPr>
        <xdr:cNvSpPr/>
      </xdr:nvSpPr>
      <xdr:spPr>
        <a:xfrm>
          <a:off x="199009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928" name="【庁舎】&#10;一人当たり面積該当値テキスト">
          <a:extLst>
            <a:ext uri="{FF2B5EF4-FFF2-40B4-BE49-F238E27FC236}">
              <a16:creationId xmlns:a16="http://schemas.microsoft.com/office/drawing/2014/main" id="{B417FBF1-50FE-41B0-873E-8E2BA99F2536}"/>
            </a:ext>
          </a:extLst>
        </xdr:cNvPr>
        <xdr:cNvSpPr txBox="1"/>
      </xdr:nvSpPr>
      <xdr:spPr>
        <a:xfrm>
          <a:off x="19989800"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87579</xdr:rowOff>
    </xdr:from>
    <xdr:to>
      <xdr:col>112</xdr:col>
      <xdr:colOff>38100</xdr:colOff>
      <xdr:row>107</xdr:row>
      <xdr:rowOff>17729</xdr:rowOff>
    </xdr:to>
    <xdr:sp macro="" textlink="">
      <xdr:nvSpPr>
        <xdr:cNvPr id="929" name="楕円 928">
          <a:extLst>
            <a:ext uri="{FF2B5EF4-FFF2-40B4-BE49-F238E27FC236}">
              <a16:creationId xmlns:a16="http://schemas.microsoft.com/office/drawing/2014/main" id="{0B4A8268-ABF7-4534-AD9F-98F7D4AA0EC9}"/>
            </a:ext>
          </a:extLst>
        </xdr:cNvPr>
        <xdr:cNvSpPr/>
      </xdr:nvSpPr>
      <xdr:spPr>
        <a:xfrm>
          <a:off x="19157950" y="176897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138379</xdr:rowOff>
    </xdr:to>
    <xdr:cxnSp macro="">
      <xdr:nvCxnSpPr>
        <xdr:cNvPr id="930" name="直線コネクタ 929">
          <a:extLst>
            <a:ext uri="{FF2B5EF4-FFF2-40B4-BE49-F238E27FC236}">
              <a16:creationId xmlns:a16="http://schemas.microsoft.com/office/drawing/2014/main" id="{D37C9A6E-AE45-4C2A-AF9D-372F4607AD58}"/>
            </a:ext>
          </a:extLst>
        </xdr:cNvPr>
        <xdr:cNvCxnSpPr/>
      </xdr:nvCxnSpPr>
      <xdr:spPr>
        <a:xfrm flipV="1">
          <a:off x="19202400" y="17735550"/>
          <a:ext cx="7493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93523</xdr:rowOff>
    </xdr:from>
    <xdr:to>
      <xdr:col>107</xdr:col>
      <xdr:colOff>101600</xdr:colOff>
      <xdr:row>107</xdr:row>
      <xdr:rowOff>23673</xdr:rowOff>
    </xdr:to>
    <xdr:sp macro="" textlink="">
      <xdr:nvSpPr>
        <xdr:cNvPr id="931" name="楕円 930">
          <a:extLst>
            <a:ext uri="{FF2B5EF4-FFF2-40B4-BE49-F238E27FC236}">
              <a16:creationId xmlns:a16="http://schemas.microsoft.com/office/drawing/2014/main" id="{3D9446E4-7837-4B6F-8724-7B9E15DA29DF}"/>
            </a:ext>
          </a:extLst>
        </xdr:cNvPr>
        <xdr:cNvSpPr/>
      </xdr:nvSpPr>
      <xdr:spPr>
        <a:xfrm>
          <a:off x="18345150" y="176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138379</xdr:rowOff>
    </xdr:from>
    <xdr:to>
      <xdr:col>111</xdr:col>
      <xdr:colOff>177800</xdr:colOff>
      <xdr:row>106</xdr:row>
      <xdr:rowOff>144323</xdr:rowOff>
    </xdr:to>
    <xdr:cxnSp macro="">
      <xdr:nvCxnSpPr>
        <xdr:cNvPr id="932" name="直線コネクタ 931">
          <a:extLst>
            <a:ext uri="{FF2B5EF4-FFF2-40B4-BE49-F238E27FC236}">
              <a16:creationId xmlns:a16="http://schemas.microsoft.com/office/drawing/2014/main" id="{64AC4410-B1D3-4A7A-8F56-4D515ECE1029}"/>
            </a:ext>
          </a:extLst>
        </xdr:cNvPr>
        <xdr:cNvCxnSpPr/>
      </xdr:nvCxnSpPr>
      <xdr:spPr>
        <a:xfrm flipV="1">
          <a:off x="18395950" y="17740579"/>
          <a:ext cx="80645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99467</xdr:rowOff>
    </xdr:from>
    <xdr:to>
      <xdr:col>102</xdr:col>
      <xdr:colOff>165100</xdr:colOff>
      <xdr:row>107</xdr:row>
      <xdr:rowOff>29617</xdr:rowOff>
    </xdr:to>
    <xdr:sp macro="" textlink="">
      <xdr:nvSpPr>
        <xdr:cNvPr id="933" name="楕円 932">
          <a:extLst>
            <a:ext uri="{FF2B5EF4-FFF2-40B4-BE49-F238E27FC236}">
              <a16:creationId xmlns:a16="http://schemas.microsoft.com/office/drawing/2014/main" id="{6D6402C9-6C26-4038-988F-0C0F72EA4EAF}"/>
            </a:ext>
          </a:extLst>
        </xdr:cNvPr>
        <xdr:cNvSpPr/>
      </xdr:nvSpPr>
      <xdr:spPr>
        <a:xfrm>
          <a:off x="17551400" y="1770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144323</xdr:rowOff>
    </xdr:from>
    <xdr:to>
      <xdr:col>107</xdr:col>
      <xdr:colOff>50800</xdr:colOff>
      <xdr:row>106</xdr:row>
      <xdr:rowOff>150267</xdr:rowOff>
    </xdr:to>
    <xdr:cxnSp macro="">
      <xdr:nvCxnSpPr>
        <xdr:cNvPr id="934" name="直線コネクタ 933">
          <a:extLst>
            <a:ext uri="{FF2B5EF4-FFF2-40B4-BE49-F238E27FC236}">
              <a16:creationId xmlns:a16="http://schemas.microsoft.com/office/drawing/2014/main" id="{825C43FF-097C-4821-9E43-2831F7C0933F}"/>
            </a:ext>
          </a:extLst>
        </xdr:cNvPr>
        <xdr:cNvCxnSpPr/>
      </xdr:nvCxnSpPr>
      <xdr:spPr>
        <a:xfrm flipV="1">
          <a:off x="17602200" y="17746523"/>
          <a:ext cx="79375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103581</xdr:rowOff>
    </xdr:from>
    <xdr:to>
      <xdr:col>98</xdr:col>
      <xdr:colOff>38100</xdr:colOff>
      <xdr:row>107</xdr:row>
      <xdr:rowOff>33731</xdr:rowOff>
    </xdr:to>
    <xdr:sp macro="" textlink="">
      <xdr:nvSpPr>
        <xdr:cNvPr id="935" name="楕円 934">
          <a:extLst>
            <a:ext uri="{FF2B5EF4-FFF2-40B4-BE49-F238E27FC236}">
              <a16:creationId xmlns:a16="http://schemas.microsoft.com/office/drawing/2014/main" id="{8E5B50F4-1A86-418D-A9E1-C18CCD6A8557}"/>
            </a:ext>
          </a:extLst>
        </xdr:cNvPr>
        <xdr:cNvSpPr/>
      </xdr:nvSpPr>
      <xdr:spPr>
        <a:xfrm>
          <a:off x="16757650" y="17705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150267</xdr:rowOff>
    </xdr:from>
    <xdr:to>
      <xdr:col>102</xdr:col>
      <xdr:colOff>114300</xdr:colOff>
      <xdr:row>106</xdr:row>
      <xdr:rowOff>154381</xdr:rowOff>
    </xdr:to>
    <xdr:cxnSp macro="">
      <xdr:nvCxnSpPr>
        <xdr:cNvPr id="936" name="直線コネクタ 935">
          <a:extLst>
            <a:ext uri="{FF2B5EF4-FFF2-40B4-BE49-F238E27FC236}">
              <a16:creationId xmlns:a16="http://schemas.microsoft.com/office/drawing/2014/main" id="{41FDD5EF-4F0E-4F37-BF81-3BCB069FF36E}"/>
            </a:ext>
          </a:extLst>
        </xdr:cNvPr>
        <xdr:cNvCxnSpPr/>
      </xdr:nvCxnSpPr>
      <xdr:spPr>
        <a:xfrm flipV="1">
          <a:off x="16802100" y="17752467"/>
          <a:ext cx="8001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937" name="n_1aveValue【庁舎】&#10;一人当たり面積">
          <a:extLst>
            <a:ext uri="{FF2B5EF4-FFF2-40B4-BE49-F238E27FC236}">
              <a16:creationId xmlns:a16="http://schemas.microsoft.com/office/drawing/2014/main" id="{57FD3D20-03AE-44E2-AFD5-739EE5C3D9D1}"/>
            </a:ext>
          </a:extLst>
        </xdr:cNvPr>
        <xdr:cNvSpPr txBox="1"/>
      </xdr:nvSpPr>
      <xdr:spPr>
        <a:xfrm>
          <a:off x="189802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938" name="n_2aveValue【庁舎】&#10;一人当たり面積">
          <a:extLst>
            <a:ext uri="{FF2B5EF4-FFF2-40B4-BE49-F238E27FC236}">
              <a16:creationId xmlns:a16="http://schemas.microsoft.com/office/drawing/2014/main" id="{5F925247-E985-4CCE-BD80-669C2046BE8A}"/>
            </a:ext>
          </a:extLst>
        </xdr:cNvPr>
        <xdr:cNvSpPr txBox="1"/>
      </xdr:nvSpPr>
      <xdr:spPr>
        <a:xfrm>
          <a:off x="18180127" y="174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939" name="n_3aveValue【庁舎】&#10;一人当たり面積">
          <a:extLst>
            <a:ext uri="{FF2B5EF4-FFF2-40B4-BE49-F238E27FC236}">
              <a16:creationId xmlns:a16="http://schemas.microsoft.com/office/drawing/2014/main" id="{7722648E-07FA-4F72-944A-8DCD166A436F}"/>
            </a:ext>
          </a:extLst>
        </xdr:cNvPr>
        <xdr:cNvSpPr txBox="1"/>
      </xdr:nvSpPr>
      <xdr:spPr>
        <a:xfrm>
          <a:off x="17386377" y="1744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940" name="n_4aveValue【庁舎】&#10;一人当たり面積">
          <a:extLst>
            <a:ext uri="{FF2B5EF4-FFF2-40B4-BE49-F238E27FC236}">
              <a16:creationId xmlns:a16="http://schemas.microsoft.com/office/drawing/2014/main" id="{E425C441-A49E-4ECA-80D2-DEEA8C1AA253}"/>
            </a:ext>
          </a:extLst>
        </xdr:cNvPr>
        <xdr:cNvSpPr txBox="1"/>
      </xdr:nvSpPr>
      <xdr:spPr>
        <a:xfrm>
          <a:off x="16592627" y="1784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8856</xdr:rowOff>
    </xdr:from>
    <xdr:ext cx="469744" cy="259045"/>
    <xdr:sp macro="" textlink="">
      <xdr:nvSpPr>
        <xdr:cNvPr id="941" name="n_1mainValue【庁舎】&#10;一人当たり面積">
          <a:extLst>
            <a:ext uri="{FF2B5EF4-FFF2-40B4-BE49-F238E27FC236}">
              <a16:creationId xmlns:a16="http://schemas.microsoft.com/office/drawing/2014/main" id="{6EC069AE-D7BC-4762-BE80-9FD47B632928}"/>
            </a:ext>
          </a:extLst>
        </xdr:cNvPr>
        <xdr:cNvSpPr txBox="1"/>
      </xdr:nvSpPr>
      <xdr:spPr>
        <a:xfrm>
          <a:off x="18980227" y="1778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14800</xdr:rowOff>
    </xdr:from>
    <xdr:ext cx="469744" cy="259045"/>
    <xdr:sp macro="" textlink="">
      <xdr:nvSpPr>
        <xdr:cNvPr id="942" name="n_2mainValue【庁舎】&#10;一人当たり面積">
          <a:extLst>
            <a:ext uri="{FF2B5EF4-FFF2-40B4-BE49-F238E27FC236}">
              <a16:creationId xmlns:a16="http://schemas.microsoft.com/office/drawing/2014/main" id="{3A486507-499D-4827-86D2-253E154C9714}"/>
            </a:ext>
          </a:extLst>
        </xdr:cNvPr>
        <xdr:cNvSpPr txBox="1"/>
      </xdr:nvSpPr>
      <xdr:spPr>
        <a:xfrm>
          <a:off x="18180127" y="1778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20744</xdr:rowOff>
    </xdr:from>
    <xdr:ext cx="469744" cy="259045"/>
    <xdr:sp macro="" textlink="">
      <xdr:nvSpPr>
        <xdr:cNvPr id="943" name="n_3mainValue【庁舎】&#10;一人当たり面積">
          <a:extLst>
            <a:ext uri="{FF2B5EF4-FFF2-40B4-BE49-F238E27FC236}">
              <a16:creationId xmlns:a16="http://schemas.microsoft.com/office/drawing/2014/main" id="{788E6A76-3E4E-4001-86AC-DC3906D0F0B1}"/>
            </a:ext>
          </a:extLst>
        </xdr:cNvPr>
        <xdr:cNvSpPr txBox="1"/>
      </xdr:nvSpPr>
      <xdr:spPr>
        <a:xfrm>
          <a:off x="17386377" y="1779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50258</xdr:rowOff>
    </xdr:from>
    <xdr:ext cx="469744" cy="259045"/>
    <xdr:sp macro="" textlink="">
      <xdr:nvSpPr>
        <xdr:cNvPr id="944" name="n_4mainValue【庁舎】&#10;一人当たり面積">
          <a:extLst>
            <a:ext uri="{FF2B5EF4-FFF2-40B4-BE49-F238E27FC236}">
              <a16:creationId xmlns:a16="http://schemas.microsoft.com/office/drawing/2014/main" id="{3882188C-40CB-4804-9FE7-D7330D382124}"/>
            </a:ext>
          </a:extLst>
        </xdr:cNvPr>
        <xdr:cNvSpPr txBox="1"/>
      </xdr:nvSpPr>
      <xdr:spPr>
        <a:xfrm>
          <a:off x="16592627" y="1748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3B7850FA-D5E7-4CC1-9F3C-52A4D8CFDBC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D2DE36B5-23B7-45BE-BFF7-B16C2743FDE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B136DA47-B488-433A-99AA-78A935E1916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なっているのが消防施設である。</a:t>
          </a:r>
          <a:endParaRPr lang="ja-JP" altLang="ja-JP" sz="1400">
            <a:effectLst/>
          </a:endParaRPr>
        </a:p>
        <a:p>
          <a:r>
            <a:rPr kumimoji="1" lang="ja-JP" altLang="ja-JP" sz="1100">
              <a:solidFill>
                <a:schemeClr val="dk1"/>
              </a:solidFill>
              <a:effectLst/>
              <a:latin typeface="+mn-lt"/>
              <a:ea typeface="+mn-ea"/>
              <a:cs typeface="+mn-cs"/>
            </a:rPr>
            <a:t>非常備消防の消防施設や耐震性貯水槽等を新たに整備したことによるものと考えられる。</a:t>
          </a:r>
          <a:endParaRPr lang="ja-JP" altLang="ja-JP" sz="1400">
            <a:effectLst/>
          </a:endParaRPr>
        </a:p>
        <a:p>
          <a:r>
            <a:rPr kumimoji="1" lang="ja-JP" altLang="ja-JP" sz="1100">
              <a:solidFill>
                <a:schemeClr val="dk1"/>
              </a:solidFill>
              <a:effectLst/>
              <a:latin typeface="+mn-lt"/>
              <a:ea typeface="+mn-ea"/>
              <a:cs typeface="+mn-cs"/>
            </a:rPr>
            <a:t>有形固定資産減価償却率が高くなっているのが、図書館、体育館・プールである。</a:t>
          </a:r>
          <a:endParaRPr lang="ja-JP" altLang="ja-JP" sz="1400">
            <a:effectLst/>
          </a:endParaRPr>
        </a:p>
        <a:p>
          <a:r>
            <a:rPr kumimoji="1" lang="ja-JP" altLang="ja-JP" sz="1100">
              <a:solidFill>
                <a:schemeClr val="dk1"/>
              </a:solidFill>
              <a:effectLst/>
              <a:latin typeface="+mn-lt"/>
              <a:ea typeface="+mn-ea"/>
              <a:cs typeface="+mn-cs"/>
            </a:rPr>
            <a:t>老朽化した施設については、公共施設等総合管理計画に基づき、予防保全型の修繕に切替え、施設の長寿命化を図っていく。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の減少や全国平均を上回る高齢化に加え、町内に中心となる産業が少ないこと等により、財政基盤が弱く、類似団体平均を下回っている。このことから人件費の削減や投資的経費、維持補修費の抑制等、歳出の徹底的な見直しを実施するとともに、地方税の徴収率向上・滞納額圧縮等の取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経常収支比率は、類似団体との差は</a:t>
          </a:r>
          <a:r>
            <a:rPr lang="en-US" altLang="ja-JP" sz="1100" b="0" i="0">
              <a:solidFill>
                <a:schemeClr val="dk1"/>
              </a:solidFill>
              <a:effectLst/>
              <a:latin typeface="+mn-lt"/>
              <a:ea typeface="+mn-ea"/>
              <a:cs typeface="+mn-cs"/>
            </a:rPr>
            <a:t>2.9</a:t>
          </a:r>
          <a:r>
            <a:rPr lang="ja-JP" altLang="ja-JP" sz="1100" b="0" i="0">
              <a:solidFill>
                <a:schemeClr val="dk1"/>
              </a:solidFill>
              <a:effectLst/>
              <a:latin typeface="+mn-lt"/>
              <a:ea typeface="+mn-ea"/>
              <a:cs typeface="+mn-cs"/>
            </a:rPr>
            <a:t>ポイントとなっており、令和</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年度においては、令和</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年度と比較して</a:t>
          </a:r>
          <a:r>
            <a:rPr lang="en-US" altLang="ja-JP" sz="1100" b="0" i="0">
              <a:solidFill>
                <a:schemeClr val="dk1"/>
              </a:solidFill>
              <a:effectLst/>
              <a:latin typeface="+mn-lt"/>
              <a:ea typeface="+mn-ea"/>
              <a:cs typeface="+mn-cs"/>
            </a:rPr>
            <a:t>2.4</a:t>
          </a:r>
          <a:r>
            <a:rPr lang="ja-JP" altLang="ja-JP" sz="1100" b="0" i="0">
              <a:solidFill>
                <a:schemeClr val="dk1"/>
              </a:solidFill>
              <a:effectLst/>
              <a:latin typeface="+mn-lt"/>
              <a:ea typeface="+mn-ea"/>
              <a:cs typeface="+mn-cs"/>
            </a:rPr>
            <a:t>ポイント増加しいる。</a:t>
          </a:r>
          <a:r>
            <a:rPr lang="ja-JP" altLang="en-US" sz="1100" b="0" i="0">
              <a:solidFill>
                <a:schemeClr val="dk1"/>
              </a:solidFill>
              <a:effectLst/>
              <a:latin typeface="+mn-lt"/>
              <a:ea typeface="+mn-ea"/>
              <a:cs typeface="+mn-cs"/>
            </a:rPr>
            <a:t>公債費、</a:t>
          </a:r>
          <a:r>
            <a:rPr lang="ja-JP" altLang="ja-JP" sz="1100" b="0" i="0">
              <a:solidFill>
                <a:schemeClr val="dk1"/>
              </a:solidFill>
              <a:effectLst/>
              <a:latin typeface="+mn-lt"/>
              <a:ea typeface="+mn-ea"/>
              <a:cs typeface="+mn-cs"/>
            </a:rPr>
            <a:t>物件費</a:t>
          </a:r>
          <a:r>
            <a:rPr lang="ja-JP" altLang="en-US" sz="1100" b="0" i="0">
              <a:solidFill>
                <a:schemeClr val="dk1"/>
              </a:solidFill>
              <a:effectLst/>
              <a:latin typeface="+mn-lt"/>
              <a:ea typeface="+mn-ea"/>
              <a:cs typeface="+mn-cs"/>
            </a:rPr>
            <a:t>等</a:t>
          </a:r>
          <a:r>
            <a:rPr lang="ja-JP" altLang="ja-JP" sz="1100" b="0" i="0">
              <a:solidFill>
                <a:schemeClr val="dk1"/>
              </a:solidFill>
              <a:effectLst/>
              <a:latin typeface="+mn-lt"/>
              <a:ea typeface="+mn-ea"/>
              <a:cs typeface="+mn-cs"/>
            </a:rPr>
            <a:t>の増加が影響していると考えられる。今後も全ての事業の優先度を厳しく点検し、優先度の低い事務事業については、計画的に廃止・縮小を進め、経常経費の削減を図る。</a:t>
          </a:r>
          <a:r>
            <a:rPr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58674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1565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0947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64</xdr:row>
      <xdr:rowOff>24892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0947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9769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決算額が類似団体平均を下回っており、令和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年度と比較しても</a:t>
          </a:r>
          <a:r>
            <a:rPr kumimoji="1" lang="en-US" altLang="ja-JP" sz="1100">
              <a:solidFill>
                <a:schemeClr val="dk1"/>
              </a:solidFill>
              <a:effectLst/>
              <a:latin typeface="+mn-lt"/>
              <a:ea typeface="+mn-ea"/>
              <a:cs typeface="+mn-cs"/>
            </a:rPr>
            <a:t>11,611</a:t>
          </a:r>
          <a:r>
            <a:rPr kumimoji="1" lang="ja-JP" altLang="ja-JP" sz="1100">
              <a:solidFill>
                <a:schemeClr val="dk1"/>
              </a:solidFill>
              <a:effectLst/>
              <a:latin typeface="+mn-lt"/>
              <a:ea typeface="+mn-ea"/>
              <a:cs typeface="+mn-cs"/>
            </a:rPr>
            <a:t>円増加している。物件費については、商工費に係る人件費や需用費が多い。観光施設の管理を直営で行っていることに加え、指定管理に出していた温泉センター椿の湯が平成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年度から直営になったことによる会計年度任用職員数の増加等の影響が大きい。今後も、</a:t>
          </a:r>
          <a:r>
            <a:rPr lang="ja-JP" altLang="ja-JP" sz="1100" b="0" i="0" baseline="0">
              <a:solidFill>
                <a:schemeClr val="dk1"/>
              </a:solidFill>
              <a:effectLst/>
              <a:latin typeface="+mn-lt"/>
              <a:ea typeface="+mn-ea"/>
              <a:cs typeface="+mn-cs"/>
            </a:rPr>
            <a:t>行財政改革への取組を通じて行政コストの縮減に努める。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32014</xdr:rowOff>
    </xdr:from>
    <xdr:to>
      <xdr:col>23</xdr:col>
      <xdr:colOff>133350</xdr:colOff>
      <xdr:row>82</xdr:row>
      <xdr:rowOff>72039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90914"/>
          <a:ext cx="838200" cy="4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105493</xdr:rowOff>
    </xdr:from>
    <xdr:to>
      <xdr:col>19</xdr:col>
      <xdr:colOff>133350</xdr:colOff>
      <xdr:row>82</xdr:row>
      <xdr:rowOff>32014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29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105493</xdr:rowOff>
    </xdr:from>
    <xdr:to>
      <xdr:col>15</xdr:col>
      <xdr:colOff>82550</xdr:colOff>
      <xdr:row>81</xdr:row>
      <xdr:rowOff>159158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92943"/>
          <a:ext cx="889000" cy="5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18642</xdr:rowOff>
    </xdr:from>
    <xdr:to>
      <xdr:col>11</xdr:col>
      <xdr:colOff>31750</xdr:colOff>
      <xdr:row>81</xdr:row>
      <xdr:rowOff>159158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06092"/>
          <a:ext cx="889000" cy="1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143011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1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21239</xdr:rowOff>
    </xdr:from>
    <xdr:to>
      <xdr:col>23</xdr:col>
      <xdr:colOff>184150</xdr:colOff>
      <xdr:row>82</xdr:row>
      <xdr:rowOff>122839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37766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2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152664</xdr:rowOff>
    </xdr:from>
    <xdr:to>
      <xdr:col>19</xdr:col>
      <xdr:colOff>184150</xdr:colOff>
      <xdr:row>82</xdr:row>
      <xdr:rowOff>82814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92991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0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54693</xdr:rowOff>
    </xdr:from>
    <xdr:to>
      <xdr:col>15</xdr:col>
      <xdr:colOff>133350</xdr:colOff>
      <xdr:row>81</xdr:row>
      <xdr:rowOff>156293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166470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1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108358</xdr:rowOff>
    </xdr:from>
    <xdr:to>
      <xdr:col>11</xdr:col>
      <xdr:colOff>82550</xdr:colOff>
      <xdr:row>82</xdr:row>
      <xdr:rowOff>38508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48685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139292</xdr:rowOff>
    </xdr:from>
    <xdr:to>
      <xdr:col>7</xdr:col>
      <xdr:colOff>31750</xdr:colOff>
      <xdr:row>81</xdr:row>
      <xdr:rowOff>69442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54219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している。給与構造見直しや級別職分類の適正な運用を実施し、給与の適正化に引き続き努める。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86</xdr:row>
      <xdr:rowOff>34572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11161"/>
          <a:ext cx="8382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86</xdr:row>
      <xdr:rowOff>7761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1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1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71966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1116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人下回っており、ほぼ横ばいで推移している。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当初、早期退職者が多く、想定よりも早いペースで職員数が減少したが、福祉事務所の設置や権限移譲等で事務量が増加しているため、行政の円滑な遂行に必要な職員数は確保していく必要がある。採用数の平準化を図り、組織の見直し等、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103708</xdr:rowOff>
    </xdr:from>
    <xdr:to>
      <xdr:col>81</xdr:col>
      <xdr:colOff>44450</xdr:colOff>
      <xdr:row>59</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19258"/>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109017</xdr:rowOff>
    </xdr:from>
    <xdr:to>
      <xdr:col>77</xdr:col>
      <xdr:colOff>44450</xdr:colOff>
      <xdr:row>59</xdr:row>
      <xdr:rowOff>112395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24567"/>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96469</xdr:rowOff>
    </xdr:from>
    <xdr:to>
      <xdr:col>72</xdr:col>
      <xdr:colOff>203200</xdr:colOff>
      <xdr:row>59</xdr:row>
      <xdr:rowOff>109017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1201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95504</xdr:rowOff>
    </xdr:from>
    <xdr:to>
      <xdr:col>68</xdr:col>
      <xdr:colOff>152400</xdr:colOff>
      <xdr:row>59</xdr:row>
      <xdr:rowOff>96469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1105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52908</xdr:rowOff>
    </xdr:from>
    <xdr:to>
      <xdr:col>81</xdr:col>
      <xdr:colOff>95250</xdr:colOff>
      <xdr:row>59</xdr:row>
      <xdr:rowOff>154508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69435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1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58217</xdr:rowOff>
    </xdr:from>
    <xdr:to>
      <xdr:col>73</xdr:col>
      <xdr:colOff>44450</xdr:colOff>
      <xdr:row>59</xdr:row>
      <xdr:rowOff>159817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169994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4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45669</xdr:rowOff>
    </xdr:from>
    <xdr:to>
      <xdr:col>68</xdr:col>
      <xdr:colOff>203200</xdr:colOff>
      <xdr:row>59</xdr:row>
      <xdr:rowOff>147269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157446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3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44704</xdr:rowOff>
    </xdr:from>
    <xdr:to>
      <xdr:col>64</xdr:col>
      <xdr:colOff>152400</xdr:colOff>
      <xdr:row>59</xdr:row>
      <xdr:rowOff>146304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131081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4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年の合併以降、交付税算入率の高い借入のみを行うことにより、年次的に健全化が図られている。令和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を上回った</a:t>
          </a:r>
          <a:r>
            <a:rPr kumimoji="1" lang="ja-JP" altLang="ja-JP" sz="1100">
              <a:solidFill>
                <a:schemeClr val="dk1"/>
              </a:solidFill>
              <a:effectLst/>
              <a:latin typeface="+mn-lt"/>
              <a:ea typeface="+mn-ea"/>
              <a:cs typeface="+mn-cs"/>
            </a:rPr>
            <a:t>。今後とも総合振興計画、過疎計画等各種計画に基づく事業計画の見直し等を行い、起債依存度の高い事業をできるだけ見直すように努める。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78740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723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14394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145627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将来負担比率は、令和３年度まで減少傾向にあり、令和４年度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は減債基金等への積立てを行ったこと等により算出されていないが、今後も事業実施の適正化を図り、財政の健全化に努める。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105047</xdr:rowOff>
    </xdr:from>
    <xdr:to>
      <xdr:col>72</xdr:col>
      <xdr:colOff>203200</xdr:colOff>
      <xdr:row>13</xdr:row>
      <xdr:rowOff>131475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3338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131475</xdr:rowOff>
    </xdr:from>
    <xdr:to>
      <xdr:col>68</xdr:col>
      <xdr:colOff>152400</xdr:colOff>
      <xdr:row>14</xdr:row>
      <xdr:rowOff>96762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36032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54247</xdr:rowOff>
    </xdr:from>
    <xdr:to>
      <xdr:col>73</xdr:col>
      <xdr:colOff>44450</xdr:colOff>
      <xdr:row>13</xdr:row>
      <xdr:rowOff>155847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2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140624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80675</xdr:rowOff>
    </xdr:from>
    <xdr:to>
      <xdr:col>68</xdr:col>
      <xdr:colOff>203200</xdr:colOff>
      <xdr:row>14</xdr:row>
      <xdr:rowOff>10825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167052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9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45962</xdr:rowOff>
    </xdr:from>
    <xdr:to>
      <xdr:col>64</xdr:col>
      <xdr:colOff>152400</xdr:colOff>
      <xdr:row>14</xdr:row>
      <xdr:rowOff>147562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157739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類似団体と比較して少なく、計画的な職員数の削減等により、人件費に係る経常収支比率が類似団体と比較して同水準に改善されつつある。今後も引き続き定員適正化計画に掲げた取組み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令和５年度の比率について，</a:t>
          </a:r>
          <a:r>
            <a:rPr kumimoji="1" lang="ja-JP" altLang="ja-JP" sz="1100">
              <a:solidFill>
                <a:sysClr val="windowText" lastClr="000000"/>
              </a:solidFill>
              <a:effectLst/>
              <a:latin typeface="+mn-lt"/>
              <a:ea typeface="+mn-ea"/>
              <a:cs typeface="+mn-cs"/>
            </a:rPr>
            <a:t>類似団体平均と比較して</a:t>
          </a:r>
          <a:r>
            <a:rPr kumimoji="1" lang="ja-JP" altLang="en-US" sz="1100">
              <a:solidFill>
                <a:sysClr val="windowText" lastClr="000000"/>
              </a:solidFill>
              <a:effectLst/>
              <a:latin typeface="+mn-lt"/>
              <a:ea typeface="+mn-ea"/>
              <a:cs typeface="+mn-cs"/>
            </a:rPr>
            <a:t>低いのは</a:t>
          </a:r>
          <a:r>
            <a:rPr kumimoji="1" lang="ja-JP" altLang="ja-JP" sz="1100">
              <a:solidFill>
                <a:sysClr val="windowText" lastClr="000000"/>
              </a:solidFill>
              <a:effectLst/>
              <a:latin typeface="+mn-lt"/>
              <a:ea typeface="+mn-ea"/>
              <a:cs typeface="+mn-cs"/>
            </a:rPr>
            <a:t>、特に商工費に係る人件費や需用費</a:t>
          </a:r>
          <a:r>
            <a:rPr kumimoji="1" lang="ja-JP" altLang="en-US" sz="1100">
              <a:solidFill>
                <a:sysClr val="windowText" lastClr="000000"/>
              </a:solidFill>
              <a:effectLst/>
              <a:latin typeface="+mn-lt"/>
              <a:ea typeface="+mn-ea"/>
              <a:cs typeface="+mn-cs"/>
            </a:rPr>
            <a:t>を昨年度より抑えられたためである。</a:t>
          </a:r>
          <a:r>
            <a:rPr kumimoji="1" lang="ja-JP" altLang="ja-JP" sz="1100">
              <a:solidFill>
                <a:sysClr val="windowText" lastClr="000000"/>
              </a:solidFill>
              <a:effectLst/>
              <a:latin typeface="+mn-lt"/>
              <a:ea typeface="+mn-ea"/>
              <a:cs typeface="+mn-cs"/>
            </a:rPr>
            <a:t>観光施設の管理を直営</a:t>
          </a:r>
          <a:r>
            <a:rPr kumimoji="1" lang="ja-JP" altLang="en-US" sz="1100">
              <a:solidFill>
                <a:sysClr val="windowText" lastClr="000000"/>
              </a:solidFill>
              <a:effectLst/>
              <a:latin typeface="+mn-lt"/>
              <a:ea typeface="+mn-ea"/>
              <a:cs typeface="+mn-cs"/>
            </a:rPr>
            <a:t>にて継続的に行っているが</a:t>
          </a:r>
          <a:r>
            <a:rPr kumimoji="1" lang="ja-JP" altLang="ja-JP" sz="1100">
              <a:solidFill>
                <a:sysClr val="windowText" lastClr="000000"/>
              </a:solidFill>
              <a:effectLst/>
              <a:latin typeface="+mn-lt"/>
              <a:ea typeface="+mn-ea"/>
              <a:cs typeface="+mn-cs"/>
            </a:rPr>
            <a:t>、指定管理に出していた温泉センター椿の湯</a:t>
          </a:r>
          <a:r>
            <a:rPr kumimoji="1" lang="ja-JP" altLang="en-US" sz="1100">
              <a:solidFill>
                <a:sysClr val="windowText" lastClr="000000"/>
              </a:solidFill>
              <a:effectLst/>
              <a:latin typeface="+mn-lt"/>
              <a:ea typeface="+mn-ea"/>
              <a:cs typeface="+mn-cs"/>
            </a:rPr>
            <a:t>などの修繕などを抑えることができた</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前年度より１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いる。今後も</a:t>
          </a:r>
          <a:r>
            <a:rPr kumimoji="1" lang="ja-JP" altLang="ja-JP" sz="1100">
              <a:solidFill>
                <a:sysClr val="windowText" lastClr="000000"/>
              </a:solidFill>
              <a:effectLst/>
              <a:latin typeface="+mn-lt"/>
              <a:ea typeface="+mn-ea"/>
              <a:cs typeface="+mn-cs"/>
            </a:rPr>
            <a:t>予算及び執行状況の見直しを行い、物件費の抑制に努める。</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17</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74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3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83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xdr:rowOff>
    </xdr:from>
    <xdr:to>
      <xdr:col>69</xdr:col>
      <xdr:colOff>92075</xdr:colOff>
      <xdr:row>17</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27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扶助費に係る経常収支比率が類似団体を大きく上回っている要因として、本町は平成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年度より福祉事務所を設置していることがあげられる。平成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年度から増加傾向にあったのは、臨時福祉給付金等事業の実施に加え、子ども医療費助成事業の対象が高校生まで拡大されたことが影響している。令和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しており、近年</a:t>
          </a:r>
          <a:r>
            <a:rPr kumimoji="1" lang="ja-JP" altLang="en-US" sz="1100">
              <a:solidFill>
                <a:schemeClr val="dk1"/>
              </a:solidFill>
              <a:effectLst/>
              <a:latin typeface="+mn-lt"/>
              <a:ea typeface="+mn-ea"/>
              <a:cs typeface="+mn-cs"/>
            </a:rPr>
            <a:t>でみると横ばい</a:t>
          </a:r>
          <a:r>
            <a:rPr kumimoji="1" lang="ja-JP" altLang="ja-JP" sz="1100">
              <a:solidFill>
                <a:schemeClr val="dk1"/>
              </a:solidFill>
              <a:effectLst/>
              <a:latin typeface="+mn-lt"/>
              <a:ea typeface="+mn-ea"/>
              <a:cs typeface="+mn-cs"/>
            </a:rPr>
            <a:t>傾向にある。今後も子ども医療費助成事業の適正化等により扶助費の抑制に努める。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59</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下回っているのは、公営企業への繰出金が比較的少額であることが主な要因である。今後、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129286</xdr:rowOff>
    </xdr:from>
    <xdr:to>
      <xdr:col>82</xdr:col>
      <xdr:colOff>107950</xdr:colOff>
      <xdr:row>55</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559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124714</xdr:rowOff>
    </xdr:from>
    <xdr:to>
      <xdr:col>78</xdr:col>
      <xdr:colOff>69850</xdr:colOff>
      <xdr:row>55</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554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124714</xdr:rowOff>
    </xdr:from>
    <xdr:to>
      <xdr:col>73</xdr:col>
      <xdr:colOff>180975</xdr:colOff>
      <xdr:row>55</xdr:row>
      <xdr:rowOff>165862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54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165862</xdr:rowOff>
    </xdr:from>
    <xdr:to>
      <xdr:col>69</xdr:col>
      <xdr:colOff>92075</xdr:colOff>
      <xdr:row>56</xdr:row>
      <xdr:rowOff>67564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595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78486</xdr:rowOff>
    </xdr:from>
    <xdr:to>
      <xdr:col>82</xdr:col>
      <xdr:colOff>158750</xdr:colOff>
      <xdr:row>56</xdr:row>
      <xdr:rowOff>8636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95013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83058</xdr:rowOff>
    </xdr:from>
    <xdr:to>
      <xdr:col>78</xdr:col>
      <xdr:colOff>120650</xdr:colOff>
      <xdr:row>56</xdr:row>
      <xdr:rowOff>13208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23385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28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73914</xdr:rowOff>
    </xdr:from>
    <xdr:to>
      <xdr:col>74</xdr:col>
      <xdr:colOff>31750</xdr:colOff>
      <xdr:row>56</xdr:row>
      <xdr:rowOff>4064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14241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115062</xdr:rowOff>
    </xdr:from>
    <xdr:to>
      <xdr:col>69</xdr:col>
      <xdr:colOff>142875</xdr:colOff>
      <xdr:row>56</xdr:row>
      <xdr:rowOff>45212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55389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4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社会基盤整備事業を積極的に行い、その際に地方債を活用したことに伴い、地方債残高が増加した。地方債の元利償還金が膨らんでおり、公債費にかかる経常収支比率は類似団体平均を</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146050</xdr:rowOff>
    </xdr:from>
    <xdr:to>
      <xdr:col>24</xdr:col>
      <xdr:colOff>25400</xdr:colOff>
      <xdr:row>79</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5191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146050</xdr:rowOff>
    </xdr:from>
    <xdr:to>
      <xdr:col>19</xdr:col>
      <xdr:colOff>187325</xdr:colOff>
      <xdr:row>78</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1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146050</xdr:rowOff>
    </xdr:from>
    <xdr:to>
      <xdr:col>15</xdr:col>
      <xdr:colOff>98425</xdr:colOff>
      <xdr:row>78</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1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146050</xdr:rowOff>
    </xdr:from>
    <xdr:to>
      <xdr:col>11</xdr:col>
      <xdr:colOff>9525</xdr:colOff>
      <xdr:row>79</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9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95250</xdr:rowOff>
    </xdr:from>
    <xdr:to>
      <xdr:col>20</xdr:col>
      <xdr:colOff>38100</xdr:colOff>
      <xdr:row>79</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10177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102870</xdr:rowOff>
    </xdr:from>
    <xdr:to>
      <xdr:col>15</xdr:col>
      <xdr:colOff>149225</xdr:colOff>
      <xdr:row>79</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95250</xdr:rowOff>
    </xdr:from>
    <xdr:to>
      <xdr:col>11</xdr:col>
      <xdr:colOff>60325</xdr:colOff>
      <xdr:row>79</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163830</xdr:rowOff>
    </xdr:from>
    <xdr:to>
      <xdr:col>6</xdr:col>
      <xdr:colOff>171450</xdr:colOff>
      <xdr:row>79</xdr:row>
      <xdr:rowOff>93980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78757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公債費以外に係る経常収支比率は、補助費や物件費等の支出を抑制したことにより、類似団体平均を下回っており、今年は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している。今後は補助費や繰出金等の支出をさらに抑制し、減少傾向となるように努める。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110998</xdr:rowOff>
    </xdr:from>
    <xdr:to>
      <xdr:col>82</xdr:col>
      <xdr:colOff>107950</xdr:colOff>
      <xdr:row>73</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626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xdr:rowOff>
    </xdr:from>
    <xdr:to>
      <xdr:col>78</xdr:col>
      <xdr:colOff>69850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521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xdr:rowOff>
    </xdr:from>
    <xdr:to>
      <xdr:col>73</xdr:col>
      <xdr:colOff>180975</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52169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74</xdr:row>
      <xdr:rowOff>90424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091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60198</xdr:rowOff>
    </xdr:from>
    <xdr:to>
      <xdr:col>82</xdr:col>
      <xdr:colOff>158750</xdr:colOff>
      <xdr:row>73</xdr:row>
      <xdr:rowOff>161798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76725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42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126492</xdr:rowOff>
    </xdr:from>
    <xdr:to>
      <xdr:col>74</xdr:col>
      <xdr:colOff>31750</xdr:colOff>
      <xdr:row>73</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66819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150174</xdr:rowOff>
    </xdr:from>
    <xdr:to>
      <xdr:col>29</xdr:col>
      <xdr:colOff>127000</xdr:colOff>
      <xdr:row>18</xdr:row>
      <xdr:rowOff>78042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2449"/>
          <a:ext cx="647700" cy="9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78042</xdr:rowOff>
    </xdr:from>
    <xdr:to>
      <xdr:col>26</xdr:col>
      <xdr:colOff>50800</xdr:colOff>
      <xdr:row>18</xdr:row>
      <xdr:rowOff>86518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1767"/>
          <a:ext cx="698500" cy="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86518</xdr:rowOff>
    </xdr:from>
    <xdr:to>
      <xdr:col>22</xdr:col>
      <xdr:colOff>114300</xdr:colOff>
      <xdr:row>18</xdr:row>
      <xdr:rowOff>119418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0243"/>
          <a:ext cx="698500" cy="3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77776</xdr:rowOff>
    </xdr:from>
    <xdr:to>
      <xdr:col>18</xdr:col>
      <xdr:colOff>177800</xdr:colOff>
      <xdr:row>18</xdr:row>
      <xdr:rowOff>119418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11501"/>
          <a:ext cx="698500" cy="41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67478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99374</xdr:rowOff>
    </xdr:from>
    <xdr:to>
      <xdr:col>29</xdr:col>
      <xdr:colOff>177800</xdr:colOff>
      <xdr:row>18</xdr:row>
      <xdr:rowOff>29524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71451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27242</xdr:rowOff>
    </xdr:from>
    <xdr:to>
      <xdr:col>26</xdr:col>
      <xdr:colOff>101600</xdr:colOff>
      <xdr:row>18</xdr:row>
      <xdr:rowOff>128842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113618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35718</xdr:rowOff>
    </xdr:from>
    <xdr:to>
      <xdr:col>22</xdr:col>
      <xdr:colOff>165100</xdr:colOff>
      <xdr:row>18</xdr:row>
      <xdr:rowOff>137318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122095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68618</xdr:rowOff>
    </xdr:from>
    <xdr:to>
      <xdr:col>19</xdr:col>
      <xdr:colOff>38100</xdr:colOff>
      <xdr:row>18</xdr:row>
      <xdr:rowOff>170218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26976</xdr:rowOff>
    </xdr:from>
    <xdr:to>
      <xdr:col>15</xdr:col>
      <xdr:colOff>101600</xdr:colOff>
      <xdr:row>18</xdr:row>
      <xdr:rowOff>128576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6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138753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2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210178</xdr:rowOff>
    </xdr:from>
    <xdr:to>
      <xdr:col>29</xdr:col>
      <xdr:colOff>127000</xdr:colOff>
      <xdr:row>35</xdr:row>
      <xdr:rowOff>334830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20528"/>
          <a:ext cx="647700" cy="12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322176</xdr:rowOff>
    </xdr:from>
    <xdr:to>
      <xdr:col>26</xdr:col>
      <xdr:colOff>50800</xdr:colOff>
      <xdr:row>35</xdr:row>
      <xdr:rowOff>334830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32526"/>
          <a:ext cx="698500" cy="1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322176</xdr:rowOff>
    </xdr:from>
    <xdr:to>
      <xdr:col>22</xdr:col>
      <xdr:colOff>114300</xdr:colOff>
      <xdr:row>36</xdr:row>
      <xdr:rowOff>92139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32526"/>
          <a:ext cx="698500" cy="11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89118</xdr:rowOff>
    </xdr:from>
    <xdr:to>
      <xdr:col>18</xdr:col>
      <xdr:colOff>177800</xdr:colOff>
      <xdr:row>36</xdr:row>
      <xdr:rowOff>92139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42368"/>
          <a:ext cx="698500" cy="3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159378</xdr:rowOff>
    </xdr:from>
    <xdr:to>
      <xdr:col>29</xdr:col>
      <xdr:colOff>177800</xdr:colOff>
      <xdr:row>35</xdr:row>
      <xdr:rowOff>260978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9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131455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284030</xdr:rowOff>
    </xdr:from>
    <xdr:to>
      <xdr:col>26</xdr:col>
      <xdr:colOff>101600</xdr:colOff>
      <xdr:row>36</xdr:row>
      <xdr:rowOff>42730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27507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8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271376</xdr:rowOff>
    </xdr:from>
    <xdr:to>
      <xdr:col>22</xdr:col>
      <xdr:colOff>165100</xdr:colOff>
      <xdr:row>36</xdr:row>
      <xdr:rowOff>30076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8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6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41339</xdr:rowOff>
    </xdr:from>
    <xdr:to>
      <xdr:col>19</xdr:col>
      <xdr:colOff>38100</xdr:colOff>
      <xdr:row>36</xdr:row>
      <xdr:rowOff>142939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127716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38318</xdr:rowOff>
    </xdr:from>
    <xdr:to>
      <xdr:col>15</xdr:col>
      <xdr:colOff>101600</xdr:colOff>
      <xdr:row>36</xdr:row>
      <xdr:rowOff>139918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9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150095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6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151193</xdr:rowOff>
    </xdr:from>
    <xdr:to>
      <xdr:col>24</xdr:col>
      <xdr:colOff>63500</xdr:colOff>
      <xdr:row>36</xdr:row>
      <xdr:rowOff>69411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51943"/>
          <a:ext cx="838200" cy="8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69411</xdr:rowOff>
    </xdr:from>
    <xdr:to>
      <xdr:col>19</xdr:col>
      <xdr:colOff>177800</xdr:colOff>
      <xdr:row>36</xdr:row>
      <xdr:rowOff>81744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41611"/>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81744</xdr:rowOff>
    </xdr:from>
    <xdr:to>
      <xdr:col>15</xdr:col>
      <xdr:colOff>50800</xdr:colOff>
      <xdr:row>36</xdr:row>
      <xdr:rowOff>120881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5394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120881</xdr:rowOff>
    </xdr:from>
    <xdr:to>
      <xdr:col>10</xdr:col>
      <xdr:colOff>114300</xdr:colOff>
      <xdr:row>37</xdr:row>
      <xdr:rowOff>49260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93081"/>
          <a:ext cx="889000" cy="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71887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100393</xdr:rowOff>
    </xdr:from>
    <xdr:to>
      <xdr:col>24</xdr:col>
      <xdr:colOff>114300</xdr:colOff>
      <xdr:row>36</xdr:row>
      <xdr:rowOff>30543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78820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07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18611</xdr:rowOff>
    </xdr:from>
    <xdr:to>
      <xdr:col>20</xdr:col>
      <xdr:colOff>38100</xdr:colOff>
      <xdr:row>36</xdr:row>
      <xdr:rowOff>120211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111338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8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30944</xdr:rowOff>
    </xdr:from>
    <xdr:to>
      <xdr:col>15</xdr:col>
      <xdr:colOff>101600</xdr:colOff>
      <xdr:row>36</xdr:row>
      <xdr:rowOff>132544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123671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9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70081</xdr:rowOff>
    </xdr:from>
    <xdr:to>
      <xdr:col>10</xdr:col>
      <xdr:colOff>165100</xdr:colOff>
      <xdr:row>37</xdr:row>
      <xdr:rowOff>231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162808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3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169910</xdr:rowOff>
    </xdr:from>
    <xdr:to>
      <xdr:col>6</xdr:col>
      <xdr:colOff>38100</xdr:colOff>
      <xdr:row>37</xdr:row>
      <xdr:rowOff>100060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116587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1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160377</xdr:rowOff>
    </xdr:from>
    <xdr:to>
      <xdr:col>24</xdr:col>
      <xdr:colOff>63500</xdr:colOff>
      <xdr:row>58</xdr:row>
      <xdr:rowOff>34304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33027"/>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160377</xdr:rowOff>
    </xdr:from>
    <xdr:to>
      <xdr:col>19</xdr:col>
      <xdr:colOff>177800</xdr:colOff>
      <xdr:row>58</xdr:row>
      <xdr:rowOff>82870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33027"/>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165322</xdr:rowOff>
    </xdr:from>
    <xdr:to>
      <xdr:col>15</xdr:col>
      <xdr:colOff>50800</xdr:colOff>
      <xdr:row>58</xdr:row>
      <xdr:rowOff>82870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37972"/>
          <a:ext cx="889000" cy="8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165322</xdr:rowOff>
    </xdr:from>
    <xdr:to>
      <xdr:col>10</xdr:col>
      <xdr:colOff>114300</xdr:colOff>
      <xdr:row>58</xdr:row>
      <xdr:rowOff>99436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7972"/>
          <a:ext cx="889000" cy="10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34664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1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154954</xdr:rowOff>
    </xdr:from>
    <xdr:to>
      <xdr:col>24</xdr:col>
      <xdr:colOff>114300</xdr:colOff>
      <xdr:row>58</xdr:row>
      <xdr:rowOff>85104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133381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0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109577</xdr:rowOff>
    </xdr:from>
    <xdr:to>
      <xdr:col>20</xdr:col>
      <xdr:colOff>38100</xdr:colOff>
      <xdr:row>58</xdr:row>
      <xdr:rowOff>39727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30854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32070</xdr:rowOff>
    </xdr:from>
    <xdr:to>
      <xdr:col>15</xdr:col>
      <xdr:colOff>101600</xdr:colOff>
      <xdr:row>58</xdr:row>
      <xdr:rowOff>133670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124797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114522</xdr:rowOff>
    </xdr:from>
    <xdr:to>
      <xdr:col>10</xdr:col>
      <xdr:colOff>165100</xdr:colOff>
      <xdr:row>58</xdr:row>
      <xdr:rowOff>44672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61199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48636</xdr:rowOff>
    </xdr:from>
    <xdr:to>
      <xdr:col>6</xdr:col>
      <xdr:colOff>38100</xdr:colOff>
      <xdr:row>58</xdr:row>
      <xdr:rowOff>150236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166763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76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102457</xdr:rowOff>
    </xdr:from>
    <xdr:to>
      <xdr:col>24</xdr:col>
      <xdr:colOff>63500</xdr:colOff>
      <xdr:row>78</xdr:row>
      <xdr:rowOff>105066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5557"/>
          <a:ext cx="8382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102457</xdr:rowOff>
    </xdr:from>
    <xdr:to>
      <xdr:col>19</xdr:col>
      <xdr:colOff>177800</xdr:colOff>
      <xdr:row>78</xdr:row>
      <xdr:rowOff>136156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5557"/>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136156</xdr:rowOff>
    </xdr:from>
    <xdr:to>
      <xdr:col>15</xdr:col>
      <xdr:colOff>50800</xdr:colOff>
      <xdr:row>78</xdr:row>
      <xdr:rowOff>155017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9256"/>
          <a:ext cx="8890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70701</xdr:rowOff>
    </xdr:from>
    <xdr:to>
      <xdr:col>10</xdr:col>
      <xdr:colOff>114300</xdr:colOff>
      <xdr:row>78</xdr:row>
      <xdr:rowOff>155017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43801"/>
          <a:ext cx="889000" cy="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54266</xdr:rowOff>
    </xdr:from>
    <xdr:to>
      <xdr:col>24</xdr:col>
      <xdr:colOff>114300</xdr:colOff>
      <xdr:row>78</xdr:row>
      <xdr:rowOff>155866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140643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51657</xdr:rowOff>
    </xdr:from>
    <xdr:to>
      <xdr:col>20</xdr:col>
      <xdr:colOff>38100</xdr:colOff>
      <xdr:row>78</xdr:row>
      <xdr:rowOff>153257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144384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85356</xdr:rowOff>
    </xdr:from>
    <xdr:to>
      <xdr:col>15</xdr:col>
      <xdr:colOff>101600</xdr:colOff>
      <xdr:row>79</xdr:row>
      <xdr:rowOff>15506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104217</xdr:rowOff>
    </xdr:from>
    <xdr:to>
      <xdr:col>10</xdr:col>
      <xdr:colOff>165100</xdr:colOff>
      <xdr:row>79</xdr:row>
      <xdr:rowOff>34367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25494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19901</xdr:rowOff>
    </xdr:from>
    <xdr:to>
      <xdr:col>6</xdr:col>
      <xdr:colOff>38100</xdr:colOff>
      <xdr:row>78</xdr:row>
      <xdr:rowOff>121501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112628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53470</xdr:rowOff>
    </xdr:from>
    <xdr:to>
      <xdr:col>24</xdr:col>
      <xdr:colOff>63500</xdr:colOff>
      <xdr:row>91</xdr:row>
      <xdr:rowOff>130736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55420"/>
          <a:ext cx="8382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165055</xdr:rowOff>
    </xdr:from>
    <xdr:to>
      <xdr:col>19</xdr:col>
      <xdr:colOff>177800</xdr:colOff>
      <xdr:row>91</xdr:row>
      <xdr:rowOff>130736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595555"/>
          <a:ext cx="889000" cy="1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165055</xdr:rowOff>
    </xdr:from>
    <xdr:to>
      <xdr:col>15</xdr:col>
      <xdr:colOff>50800</xdr:colOff>
      <xdr:row>92</xdr:row>
      <xdr:rowOff>116249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595555"/>
          <a:ext cx="889000" cy="29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116249</xdr:rowOff>
    </xdr:from>
    <xdr:to>
      <xdr:col>10</xdr:col>
      <xdr:colOff>114300</xdr:colOff>
      <xdr:row>92</xdr:row>
      <xdr:rowOff>161170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89649"/>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54087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2670</xdr:rowOff>
    </xdr:from>
    <xdr:to>
      <xdr:col>24</xdr:col>
      <xdr:colOff>114300</xdr:colOff>
      <xdr:row>91</xdr:row>
      <xdr:rowOff>104270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25547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5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79936</xdr:rowOff>
    </xdr:from>
    <xdr:to>
      <xdr:col>20</xdr:col>
      <xdr:colOff>38100</xdr:colOff>
      <xdr:row>92</xdr:row>
      <xdr:rowOff>10086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8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26613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5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114255</xdr:rowOff>
    </xdr:from>
    <xdr:to>
      <xdr:col>15</xdr:col>
      <xdr:colOff>101600</xdr:colOff>
      <xdr:row>91</xdr:row>
      <xdr:rowOff>44405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60932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31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65449</xdr:rowOff>
    </xdr:from>
    <xdr:to>
      <xdr:col>10</xdr:col>
      <xdr:colOff>165100</xdr:colOff>
      <xdr:row>92</xdr:row>
      <xdr:rowOff>167049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12126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1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110370</xdr:rowOff>
    </xdr:from>
    <xdr:to>
      <xdr:col>6</xdr:col>
      <xdr:colOff>38100</xdr:colOff>
      <xdr:row>93</xdr:row>
      <xdr:rowOff>40520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8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57047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3873</xdr:rowOff>
    </xdr:from>
    <xdr:to>
      <xdr:col>55</xdr:col>
      <xdr:colOff>0</xdr:colOff>
      <xdr:row>37</xdr:row>
      <xdr:rowOff>22465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7523"/>
          <a:ext cx="838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22465</xdr:rowOff>
    </xdr:from>
    <xdr:to>
      <xdr:col>50</xdr:col>
      <xdr:colOff>114300</xdr:colOff>
      <xdr:row>37</xdr:row>
      <xdr:rowOff>41706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6115"/>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91351</xdr:rowOff>
    </xdr:from>
    <xdr:to>
      <xdr:col>45</xdr:col>
      <xdr:colOff>177800</xdr:colOff>
      <xdr:row>37</xdr:row>
      <xdr:rowOff>41706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2101"/>
          <a:ext cx="889000" cy="29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91351</xdr:rowOff>
    </xdr:from>
    <xdr:to>
      <xdr:col>41</xdr:col>
      <xdr:colOff>50800</xdr:colOff>
      <xdr:row>37</xdr:row>
      <xdr:rowOff>18711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2101"/>
          <a:ext cx="889000" cy="27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124523</xdr:rowOff>
    </xdr:from>
    <xdr:to>
      <xdr:col>55</xdr:col>
      <xdr:colOff>50800</xdr:colOff>
      <xdr:row>37</xdr:row>
      <xdr:rowOff>54673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39450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143115</xdr:rowOff>
    </xdr:from>
    <xdr:to>
      <xdr:col>50</xdr:col>
      <xdr:colOff>165100</xdr:colOff>
      <xdr:row>37</xdr:row>
      <xdr:rowOff>73265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64392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162356</xdr:rowOff>
    </xdr:from>
    <xdr:to>
      <xdr:col>46</xdr:col>
      <xdr:colOff>38100</xdr:colOff>
      <xdr:row>37</xdr:row>
      <xdr:rowOff>92506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83633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40551</xdr:rowOff>
    </xdr:from>
    <xdr:to>
      <xdr:col>41</xdr:col>
      <xdr:colOff>101600</xdr:colOff>
      <xdr:row>35</xdr:row>
      <xdr:rowOff>142151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133278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3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139361</xdr:rowOff>
    </xdr:from>
    <xdr:to>
      <xdr:col>36</xdr:col>
      <xdr:colOff>165100</xdr:colOff>
      <xdr:row>37</xdr:row>
      <xdr:rowOff>69511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86038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38808</xdr:rowOff>
    </xdr:from>
    <xdr:to>
      <xdr:col>55</xdr:col>
      <xdr:colOff>0</xdr:colOff>
      <xdr:row>55</xdr:row>
      <xdr:rowOff>114465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68558"/>
          <a:ext cx="838200" cy="7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114465</xdr:rowOff>
    </xdr:from>
    <xdr:to>
      <xdr:col>50</xdr:col>
      <xdr:colOff>114300</xdr:colOff>
      <xdr:row>56</xdr:row>
      <xdr:rowOff>2840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44215"/>
          <a:ext cx="8890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47875</xdr:rowOff>
    </xdr:from>
    <xdr:to>
      <xdr:col>45</xdr:col>
      <xdr:colOff>177800</xdr:colOff>
      <xdr:row>56</xdr:row>
      <xdr:rowOff>2840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06175"/>
          <a:ext cx="889000" cy="29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19408</xdr:rowOff>
    </xdr:from>
    <xdr:to>
      <xdr:col>41</xdr:col>
      <xdr:colOff>50800</xdr:colOff>
      <xdr:row>54</xdr:row>
      <xdr:rowOff>47875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77708"/>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9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159458</xdr:rowOff>
    </xdr:from>
    <xdr:to>
      <xdr:col>55</xdr:col>
      <xdr:colOff>50800</xdr:colOff>
      <xdr:row>55</xdr:row>
      <xdr:rowOff>89608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10885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6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63665</xdr:rowOff>
    </xdr:from>
    <xdr:to>
      <xdr:col>50</xdr:col>
      <xdr:colOff>165100</xdr:colOff>
      <xdr:row>55</xdr:row>
      <xdr:rowOff>165265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10342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26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123490</xdr:rowOff>
    </xdr:from>
    <xdr:to>
      <xdr:col>46</xdr:col>
      <xdr:colOff>38100</xdr:colOff>
      <xdr:row>56</xdr:row>
      <xdr:rowOff>53640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5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70167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2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168525</xdr:rowOff>
    </xdr:from>
    <xdr:to>
      <xdr:col>41</xdr:col>
      <xdr:colOff>101600</xdr:colOff>
      <xdr:row>54</xdr:row>
      <xdr:rowOff>98675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5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115202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03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140058</xdr:rowOff>
    </xdr:from>
    <xdr:to>
      <xdr:col>36</xdr:col>
      <xdr:colOff>165100</xdr:colOff>
      <xdr:row>54</xdr:row>
      <xdr:rowOff>70208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86735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0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136627</xdr:rowOff>
    </xdr:from>
    <xdr:to>
      <xdr:col>55</xdr:col>
      <xdr:colOff>0</xdr:colOff>
      <xdr:row>74</xdr:row>
      <xdr:rowOff>766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652477"/>
          <a:ext cx="838200" cy="3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766</xdr:rowOff>
    </xdr:from>
    <xdr:to>
      <xdr:col>50</xdr:col>
      <xdr:colOff>114300</xdr:colOff>
      <xdr:row>75</xdr:row>
      <xdr:rowOff>154025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688066"/>
          <a:ext cx="889000" cy="3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63828</xdr:rowOff>
    </xdr:from>
    <xdr:to>
      <xdr:col>45</xdr:col>
      <xdr:colOff>177800</xdr:colOff>
      <xdr:row>75</xdr:row>
      <xdr:rowOff>154025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751128"/>
          <a:ext cx="889000" cy="26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140697</xdr:rowOff>
    </xdr:from>
    <xdr:to>
      <xdr:col>41</xdr:col>
      <xdr:colOff>50800</xdr:colOff>
      <xdr:row>74</xdr:row>
      <xdr:rowOff>63828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656547"/>
          <a:ext cx="889000" cy="9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76480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85827</xdr:rowOff>
    </xdr:from>
    <xdr:to>
      <xdr:col>55</xdr:col>
      <xdr:colOff>50800</xdr:colOff>
      <xdr:row>74</xdr:row>
      <xdr:rowOff>15977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6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108704</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45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121416</xdr:rowOff>
    </xdr:from>
    <xdr:to>
      <xdr:col>50</xdr:col>
      <xdr:colOff>165100</xdr:colOff>
      <xdr:row>74</xdr:row>
      <xdr:rowOff>51566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63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68093</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41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103224</xdr:rowOff>
    </xdr:from>
    <xdr:to>
      <xdr:col>46</xdr:col>
      <xdr:colOff>38100</xdr:colOff>
      <xdr:row>76</xdr:row>
      <xdr:rowOff>33375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61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49901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73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13028</xdr:rowOff>
    </xdr:from>
    <xdr:to>
      <xdr:col>41</xdr:col>
      <xdr:colOff>101600</xdr:colOff>
      <xdr:row>74</xdr:row>
      <xdr:rowOff>114628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131155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47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89897</xdr:rowOff>
    </xdr:from>
    <xdr:to>
      <xdr:col>36</xdr:col>
      <xdr:colOff>165100</xdr:colOff>
      <xdr:row>74</xdr:row>
      <xdr:rowOff>20047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6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36574</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38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16907</xdr:rowOff>
    </xdr:from>
    <xdr:to>
      <xdr:col>55</xdr:col>
      <xdr:colOff>0</xdr:colOff>
      <xdr:row>98</xdr:row>
      <xdr:rowOff>95366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19007"/>
          <a:ext cx="838200" cy="7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125737</xdr:rowOff>
    </xdr:from>
    <xdr:to>
      <xdr:col>50</xdr:col>
      <xdr:colOff>114300</xdr:colOff>
      <xdr:row>98</xdr:row>
      <xdr:rowOff>95366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56387"/>
          <a:ext cx="889000" cy="1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36292</xdr:rowOff>
    </xdr:from>
    <xdr:to>
      <xdr:col>45</xdr:col>
      <xdr:colOff>177800</xdr:colOff>
      <xdr:row>97</xdr:row>
      <xdr:rowOff>125737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66942"/>
          <a:ext cx="8890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36292</xdr:rowOff>
    </xdr:from>
    <xdr:to>
      <xdr:col>41</xdr:col>
      <xdr:colOff>50800</xdr:colOff>
      <xdr:row>97</xdr:row>
      <xdr:rowOff>63340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66942"/>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137557</xdr:rowOff>
    </xdr:from>
    <xdr:to>
      <xdr:col>55</xdr:col>
      <xdr:colOff>50800</xdr:colOff>
      <xdr:row>98</xdr:row>
      <xdr:rowOff>67707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6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115984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4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44566</xdr:rowOff>
    </xdr:from>
    <xdr:to>
      <xdr:col>50</xdr:col>
      <xdr:colOff>165100</xdr:colOff>
      <xdr:row>98</xdr:row>
      <xdr:rowOff>146166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137293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74937</xdr:rowOff>
    </xdr:from>
    <xdr:to>
      <xdr:col>46</xdr:col>
      <xdr:colOff>38100</xdr:colOff>
      <xdr:row>98</xdr:row>
      <xdr:rowOff>5087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167664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156942</xdr:rowOff>
    </xdr:from>
    <xdr:to>
      <xdr:col>41</xdr:col>
      <xdr:colOff>101600</xdr:colOff>
      <xdr:row>97</xdr:row>
      <xdr:rowOff>87092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78219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12540</xdr:rowOff>
    </xdr:from>
    <xdr:to>
      <xdr:col>36</xdr:col>
      <xdr:colOff>165100</xdr:colOff>
      <xdr:row>97</xdr:row>
      <xdr:rowOff>114140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4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130667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1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2891</xdr:rowOff>
    </xdr:from>
    <xdr:to>
      <xdr:col>85</xdr:col>
      <xdr:colOff>127000</xdr:colOff>
      <xdr:row>38</xdr:row>
      <xdr:rowOff>67150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517991"/>
          <a:ext cx="8382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41989</xdr:rowOff>
    </xdr:from>
    <xdr:to>
      <xdr:col>81</xdr:col>
      <xdr:colOff>50800</xdr:colOff>
      <xdr:row>38</xdr:row>
      <xdr:rowOff>67150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042739"/>
          <a:ext cx="889000" cy="5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41989</xdr:rowOff>
    </xdr:from>
    <xdr:to>
      <xdr:col>76</xdr:col>
      <xdr:colOff>114300</xdr:colOff>
      <xdr:row>37</xdr:row>
      <xdr:rowOff>19693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042739"/>
          <a:ext cx="889000" cy="3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19693</xdr:rowOff>
    </xdr:from>
    <xdr:to>
      <xdr:col>71</xdr:col>
      <xdr:colOff>177800</xdr:colOff>
      <xdr:row>39</xdr:row>
      <xdr:rowOff>27694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363343"/>
          <a:ext cx="889000" cy="3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123541</xdr:rowOff>
    </xdr:from>
    <xdr:to>
      <xdr:col>85</xdr:col>
      <xdr:colOff>177800</xdr:colOff>
      <xdr:row>38</xdr:row>
      <xdr:rowOff>53691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146418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1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16350</xdr:rowOff>
    </xdr:from>
    <xdr:to>
      <xdr:col>81</xdr:col>
      <xdr:colOff>101600</xdr:colOff>
      <xdr:row>38</xdr:row>
      <xdr:rowOff>117950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134477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162639</xdr:rowOff>
    </xdr:from>
    <xdr:to>
      <xdr:col>76</xdr:col>
      <xdr:colOff>165100</xdr:colOff>
      <xdr:row>35</xdr:row>
      <xdr:rowOff>92789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9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109316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7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140343</xdr:rowOff>
    </xdr:from>
    <xdr:to>
      <xdr:col>72</xdr:col>
      <xdr:colOff>38100</xdr:colOff>
      <xdr:row>37</xdr:row>
      <xdr:rowOff>70493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87020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8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148344</xdr:rowOff>
    </xdr:from>
    <xdr:to>
      <xdr:col>67</xdr:col>
      <xdr:colOff>101600</xdr:colOff>
      <xdr:row>39</xdr:row>
      <xdr:rowOff>78494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69621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5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41013</xdr:rowOff>
    </xdr:from>
    <xdr:to>
      <xdr:col>85</xdr:col>
      <xdr:colOff>127000</xdr:colOff>
      <xdr:row>75</xdr:row>
      <xdr:rowOff>124365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99763"/>
          <a:ext cx="838200" cy="8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105037</xdr:rowOff>
    </xdr:from>
    <xdr:to>
      <xdr:col>81</xdr:col>
      <xdr:colOff>50800</xdr:colOff>
      <xdr:row>75</xdr:row>
      <xdr:rowOff>124365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63787"/>
          <a:ext cx="889000" cy="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105037</xdr:rowOff>
    </xdr:from>
    <xdr:to>
      <xdr:col>76</xdr:col>
      <xdr:colOff>114300</xdr:colOff>
      <xdr:row>75</xdr:row>
      <xdr:rowOff>165395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63787"/>
          <a:ext cx="889000" cy="6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145563</xdr:rowOff>
    </xdr:from>
    <xdr:to>
      <xdr:col>71</xdr:col>
      <xdr:colOff>177800</xdr:colOff>
      <xdr:row>75</xdr:row>
      <xdr:rowOff>165395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04313"/>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161663</xdr:rowOff>
    </xdr:from>
    <xdr:to>
      <xdr:col>85</xdr:col>
      <xdr:colOff>177800</xdr:colOff>
      <xdr:row>75</xdr:row>
      <xdr:rowOff>91813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13090</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0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73565</xdr:rowOff>
    </xdr:from>
    <xdr:to>
      <xdr:col>81</xdr:col>
      <xdr:colOff>101600</xdr:colOff>
      <xdr:row>76</xdr:row>
      <xdr:rowOff>3715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20242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70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54237</xdr:rowOff>
    </xdr:from>
    <xdr:to>
      <xdr:col>76</xdr:col>
      <xdr:colOff>165100</xdr:colOff>
      <xdr:row>75</xdr:row>
      <xdr:rowOff>155837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914</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68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114595</xdr:rowOff>
    </xdr:from>
    <xdr:to>
      <xdr:col>72</xdr:col>
      <xdr:colOff>38100</xdr:colOff>
      <xdr:row>76</xdr:row>
      <xdr:rowOff>44745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61272</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74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94763</xdr:rowOff>
    </xdr:from>
    <xdr:to>
      <xdr:col>67</xdr:col>
      <xdr:colOff>101600</xdr:colOff>
      <xdr:row>76</xdr:row>
      <xdr:rowOff>24913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41440</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2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136289</xdr:rowOff>
    </xdr:from>
    <xdr:to>
      <xdr:col>85</xdr:col>
      <xdr:colOff>127000</xdr:colOff>
      <xdr:row>97</xdr:row>
      <xdr:rowOff>152904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66939"/>
          <a:ext cx="8382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127429</xdr:rowOff>
    </xdr:from>
    <xdr:to>
      <xdr:col>81</xdr:col>
      <xdr:colOff>50800</xdr:colOff>
      <xdr:row>97</xdr:row>
      <xdr:rowOff>152904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58079"/>
          <a:ext cx="889000" cy="2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127429</xdr:rowOff>
    </xdr:from>
    <xdr:to>
      <xdr:col>76</xdr:col>
      <xdr:colOff>114300</xdr:colOff>
      <xdr:row>98</xdr:row>
      <xdr:rowOff>84562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58079"/>
          <a:ext cx="889000" cy="12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154129</xdr:rowOff>
    </xdr:from>
    <xdr:to>
      <xdr:col>71</xdr:col>
      <xdr:colOff>177800</xdr:colOff>
      <xdr:row>98</xdr:row>
      <xdr:rowOff>84562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84779"/>
          <a:ext cx="889000" cy="10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91220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85489</xdr:rowOff>
    </xdr:from>
    <xdr:to>
      <xdr:col>85</xdr:col>
      <xdr:colOff>177800</xdr:colOff>
      <xdr:row>98</xdr:row>
      <xdr:rowOff>15639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108366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6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102104</xdr:rowOff>
    </xdr:from>
    <xdr:to>
      <xdr:col>81</xdr:col>
      <xdr:colOff>101600</xdr:colOff>
      <xdr:row>98</xdr:row>
      <xdr:rowOff>32254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23381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76629</xdr:rowOff>
    </xdr:from>
    <xdr:to>
      <xdr:col>76</xdr:col>
      <xdr:colOff>165100</xdr:colOff>
      <xdr:row>98</xdr:row>
      <xdr:rowOff>6779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169356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33762</xdr:rowOff>
    </xdr:from>
    <xdr:to>
      <xdr:col>72</xdr:col>
      <xdr:colOff>38100</xdr:colOff>
      <xdr:row>98</xdr:row>
      <xdr:rowOff>135362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126489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103329</xdr:rowOff>
    </xdr:from>
    <xdr:to>
      <xdr:col>67</xdr:col>
      <xdr:colOff>101600</xdr:colOff>
      <xdr:row>98</xdr:row>
      <xdr:rowOff>33479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50006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0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162145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148623</xdr:rowOff>
    </xdr:from>
    <xdr:to>
      <xdr:col>116</xdr:col>
      <xdr:colOff>63500</xdr:colOff>
      <xdr:row>76</xdr:row>
      <xdr:rowOff>11387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07373"/>
          <a:ext cx="8382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159482</xdr:rowOff>
    </xdr:from>
    <xdr:to>
      <xdr:col>111</xdr:col>
      <xdr:colOff>177800</xdr:colOff>
      <xdr:row>76</xdr:row>
      <xdr:rowOff>11387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18232"/>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159482</xdr:rowOff>
    </xdr:from>
    <xdr:to>
      <xdr:col>107</xdr:col>
      <xdr:colOff>50800</xdr:colOff>
      <xdr:row>75</xdr:row>
      <xdr:rowOff>168557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18232"/>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3485</xdr:rowOff>
    </xdr:from>
    <xdr:to>
      <xdr:col>102</xdr:col>
      <xdr:colOff>114300</xdr:colOff>
      <xdr:row>75</xdr:row>
      <xdr:rowOff>168557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90785"/>
          <a:ext cx="889000" cy="3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60698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97823</xdr:rowOff>
    </xdr:from>
    <xdr:to>
      <xdr:col>116</xdr:col>
      <xdr:colOff>114300</xdr:colOff>
      <xdr:row>76</xdr:row>
      <xdr:rowOff>27973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76250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132037</xdr:rowOff>
    </xdr:from>
    <xdr:to>
      <xdr:col>112</xdr:col>
      <xdr:colOff>38100</xdr:colOff>
      <xdr:row>76</xdr:row>
      <xdr:rowOff>62187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53314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108682</xdr:rowOff>
    </xdr:from>
    <xdr:to>
      <xdr:col>107</xdr:col>
      <xdr:colOff>101600</xdr:colOff>
      <xdr:row>76</xdr:row>
      <xdr:rowOff>38832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29959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6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117757</xdr:rowOff>
    </xdr:from>
    <xdr:to>
      <xdr:col>102</xdr:col>
      <xdr:colOff>165100</xdr:colOff>
      <xdr:row>76</xdr:row>
      <xdr:rowOff>47907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39034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6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124135</xdr:rowOff>
    </xdr:from>
    <xdr:to>
      <xdr:col>98</xdr:col>
      <xdr:colOff>38100</xdr:colOff>
      <xdr:row>74</xdr:row>
      <xdr:rowOff>54285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70812</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4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a:t>
          </a:r>
          <a:r>
            <a:rPr kumimoji="1" lang="en-US" altLang="ja-JP" sz="1100" b="0" i="0" baseline="0">
              <a:solidFill>
                <a:schemeClr val="dk1"/>
              </a:solidFill>
              <a:effectLst/>
              <a:latin typeface="+mn-lt"/>
              <a:ea typeface="+mn-ea"/>
              <a:cs typeface="+mn-cs"/>
            </a:rPr>
            <a:t>1,275,925</a:t>
          </a:r>
          <a:r>
            <a:rPr kumimoji="1" lang="ja-JP" altLang="ja-JP" sz="1100" b="0" i="0" baseline="0">
              <a:solidFill>
                <a:schemeClr val="dk1"/>
              </a:solidFill>
              <a:effectLst/>
              <a:latin typeface="+mn-lt"/>
              <a:ea typeface="+mn-ea"/>
              <a:cs typeface="+mn-cs"/>
            </a:rPr>
            <a:t>円となっている。人件費は一人当たり</a:t>
          </a:r>
          <a:r>
            <a:rPr kumimoji="1" lang="en-US" altLang="ja-JP" sz="1100" b="0" i="0" baseline="0">
              <a:solidFill>
                <a:schemeClr val="dk1"/>
              </a:solidFill>
              <a:effectLst/>
              <a:latin typeface="+mn-lt"/>
              <a:ea typeface="+mn-ea"/>
              <a:cs typeface="+mn-cs"/>
            </a:rPr>
            <a:t>167,989</a:t>
          </a:r>
          <a:r>
            <a:rPr kumimoji="1" lang="ja-JP" altLang="ja-JP" sz="1100" b="0" i="0" baseline="0">
              <a:solidFill>
                <a:schemeClr val="dk1"/>
              </a:solidFill>
              <a:effectLst/>
              <a:latin typeface="+mn-lt"/>
              <a:ea typeface="+mn-ea"/>
              <a:cs typeface="+mn-cs"/>
            </a:rPr>
            <a:t>円で、類似団体</a:t>
          </a:r>
          <a:r>
            <a:rPr kumimoji="1" lang="ja-JP" altLang="en-US" sz="1100" b="0" i="0" baseline="0">
              <a:solidFill>
                <a:schemeClr val="dk1"/>
              </a:solidFill>
              <a:effectLst/>
              <a:latin typeface="+mn-lt"/>
              <a:ea typeface="+mn-ea"/>
              <a:cs typeface="+mn-cs"/>
            </a:rPr>
            <a:t>並みとなった。また、</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15,690</a:t>
          </a:r>
          <a:r>
            <a:rPr kumimoji="1" lang="ja-JP" altLang="ja-JP" sz="1100" b="0" i="0" baseline="0">
              <a:solidFill>
                <a:schemeClr val="dk1"/>
              </a:solidFill>
              <a:effectLst/>
              <a:latin typeface="+mn-lt"/>
              <a:ea typeface="+mn-ea"/>
              <a:cs typeface="+mn-cs"/>
            </a:rPr>
            <a:t>円増加している。主な要因は、福祉事務所や養護老人ホームを設置していることにより職員数が多いことや会計年度任用職員制度の影響があげられる。人口一人当たりの普通建設事業費は、類似団体平均を上回っており、前年度より</a:t>
          </a:r>
          <a:r>
            <a:rPr kumimoji="1" lang="en-US" altLang="ja-JP" sz="1100" b="0" i="0" baseline="0">
              <a:solidFill>
                <a:schemeClr val="dk1"/>
              </a:solidFill>
              <a:effectLst/>
              <a:latin typeface="+mn-lt"/>
              <a:ea typeface="+mn-ea"/>
              <a:cs typeface="+mn-cs"/>
            </a:rPr>
            <a:t>26,477</a:t>
          </a:r>
          <a:r>
            <a:rPr kumimoji="1" lang="ja-JP" altLang="ja-JP" sz="1100" b="0" i="0" baseline="0">
              <a:solidFill>
                <a:schemeClr val="dk1"/>
              </a:solidFill>
              <a:effectLst/>
              <a:latin typeface="+mn-lt"/>
              <a:ea typeface="+mn-ea"/>
              <a:cs typeface="+mn-cs"/>
            </a:rPr>
            <a:t>円増加している。主な要因については、港整備交付金事業（汐見漁港）と町道改良事業である。公債費は、住民一人当たり</a:t>
          </a:r>
          <a:r>
            <a:rPr kumimoji="1" lang="en-US" altLang="ja-JP" sz="1100" b="0" i="0" baseline="0">
              <a:solidFill>
                <a:schemeClr val="dk1"/>
              </a:solidFill>
              <a:effectLst/>
              <a:latin typeface="+mn-lt"/>
              <a:ea typeface="+mn-ea"/>
              <a:cs typeface="+mn-cs"/>
            </a:rPr>
            <a:t>180,902</a:t>
          </a:r>
          <a:r>
            <a:rPr kumimoji="1" lang="ja-JP" altLang="ja-JP" sz="1100" b="0" i="0" baseline="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公債費にかかる経常収支比率は類似団体平均を</a:t>
          </a:r>
          <a:r>
            <a:rPr kumimoji="1" lang="en-US" altLang="ja-JP" sz="1100" b="0" i="0" baseline="0">
              <a:solidFill>
                <a:sysClr val="windowText" lastClr="000000"/>
              </a:solidFill>
              <a:effectLst/>
              <a:latin typeface="+mn-lt"/>
              <a:ea typeface="+mn-ea"/>
              <a:cs typeface="+mn-cs"/>
            </a:rPr>
            <a:t>10.6</a:t>
          </a:r>
          <a:r>
            <a:rPr kumimoji="1" lang="ja-JP" altLang="ja-JP" sz="1100" b="0" i="0" baseline="0">
              <a:solidFill>
                <a:sysClr val="windowText" lastClr="000000"/>
              </a:solidFill>
              <a:effectLst/>
              <a:latin typeface="+mn-lt"/>
              <a:ea typeface="+mn-ea"/>
              <a:cs typeface="+mn-cs"/>
            </a:rPr>
            <a:t>ポイント</a:t>
          </a:r>
          <a:r>
            <a:rPr kumimoji="1" lang="ja-JP" altLang="ja-JP" sz="1100" b="0" i="0" baseline="0">
              <a:solidFill>
                <a:schemeClr val="dk1"/>
              </a:solidFill>
              <a:effectLst/>
              <a:latin typeface="+mn-lt"/>
              <a:ea typeface="+mn-ea"/>
              <a:cs typeface="+mn-cs"/>
            </a:rPr>
            <a:t>上回っている。財政健全化計画に基づき、交付税算入率の高いもののみを借入れることや、総合振興計画等の事業計画を見直し、今後、少しずつでも減少傾向に転じるよう努めていく</a:t>
          </a:r>
          <a:r>
            <a:rPr kumimoji="1" lang="ja-JP" altLang="ja-JP" sz="1100" b="0" i="0" baseline="0">
              <a:solidFill>
                <a:sysClr val="windowText" lastClr="000000"/>
              </a:solidFill>
              <a:effectLst/>
              <a:latin typeface="+mn-lt"/>
              <a:ea typeface="+mn-ea"/>
              <a:cs typeface="+mn-cs"/>
            </a:rPr>
            <a:t>。積立金は一人当たり</a:t>
          </a:r>
          <a:r>
            <a:rPr kumimoji="1" lang="en-US" altLang="ja-JP" sz="1100" b="0" i="0" baseline="0">
              <a:solidFill>
                <a:sysClr val="windowText" lastClr="000000"/>
              </a:solidFill>
              <a:effectLst/>
              <a:latin typeface="+mn-lt"/>
              <a:ea typeface="+mn-ea"/>
              <a:cs typeface="+mn-cs"/>
            </a:rPr>
            <a:t>76,492</a:t>
          </a:r>
          <a:r>
            <a:rPr kumimoji="1" lang="ja-JP" altLang="ja-JP" sz="1100" b="0" i="0" baseline="0">
              <a:solidFill>
                <a:sysClr val="windowText" lastClr="000000"/>
              </a:solidFill>
              <a:effectLst/>
              <a:latin typeface="+mn-lt"/>
              <a:ea typeface="+mn-ea"/>
              <a:cs typeface="+mn-cs"/>
            </a:rPr>
            <a:t>円で、前年度よりも</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した主な要因は、</a:t>
          </a:r>
          <a:r>
            <a:rPr kumimoji="1" lang="ja-JP" altLang="en-US" sz="1100" b="0" i="0" baseline="0">
              <a:solidFill>
                <a:sysClr val="windowText" lastClr="000000"/>
              </a:solidFill>
              <a:effectLst/>
              <a:latin typeface="+mn-lt"/>
              <a:ea typeface="+mn-ea"/>
              <a:cs typeface="+mn-cs"/>
            </a:rPr>
            <a:t>夢追い獅子島架橋基金の増額</a:t>
          </a:r>
          <a:r>
            <a:rPr kumimoji="1" lang="ja-JP" altLang="ja-JP" sz="1100" b="0" i="0" baseline="0">
              <a:solidFill>
                <a:sysClr val="windowText" lastClr="000000"/>
              </a:solidFill>
              <a:effectLst/>
              <a:latin typeface="+mn-lt"/>
              <a:ea typeface="+mn-ea"/>
              <a:cs typeface="+mn-cs"/>
            </a:rPr>
            <a:t>、学校教育施設整備基金積立金の</a:t>
          </a:r>
          <a:r>
            <a:rPr kumimoji="1" lang="ja-JP" altLang="en-US" sz="1100" b="0" i="0" baseline="0">
              <a:solidFill>
                <a:sysClr val="windowText" lastClr="000000"/>
              </a:solidFill>
              <a:effectLst/>
              <a:latin typeface="+mn-lt"/>
              <a:ea typeface="+mn-ea"/>
              <a:cs typeface="+mn-cs"/>
            </a:rPr>
            <a:t>増額</a:t>
          </a:r>
          <a:r>
            <a:rPr kumimoji="1" lang="ja-JP" altLang="ja-JP" sz="1100" b="0" i="0" baseline="0">
              <a:solidFill>
                <a:sysClr val="windowText" lastClr="000000"/>
              </a:solidFill>
              <a:effectLst/>
              <a:latin typeface="+mn-lt"/>
              <a:ea typeface="+mn-ea"/>
              <a:cs typeface="+mn-cs"/>
            </a:rPr>
            <a:t>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9,643
9,542
116.19
13,014,290
12,303,726
625,353
5,961,884
16,262,182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29718</xdr:rowOff>
    </xdr:from>
    <xdr:to>
      <xdr:col>24</xdr:col>
      <xdr:colOff>63500</xdr:colOff>
      <xdr:row>36</xdr:row>
      <xdr:rowOff>53848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19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53848</xdr:rowOff>
    </xdr:from>
    <xdr:to>
      <xdr:col>19</xdr:col>
      <xdr:colOff>177800</xdr:colOff>
      <xdr:row>36</xdr:row>
      <xdr:rowOff>72644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048"/>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17653</xdr:rowOff>
    </xdr:from>
    <xdr:to>
      <xdr:col>15</xdr:col>
      <xdr:colOff>50800</xdr:colOff>
      <xdr:row>36</xdr:row>
      <xdr:rowOff>72644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9853"/>
          <a:ext cx="889000" cy="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17653</xdr:rowOff>
    </xdr:from>
    <xdr:to>
      <xdr:col>10</xdr:col>
      <xdr:colOff>114300</xdr:colOff>
      <xdr:row>36</xdr:row>
      <xdr:rowOff>60579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9853"/>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150368</xdr:rowOff>
    </xdr:from>
    <xdr:to>
      <xdr:col>24</xdr:col>
      <xdr:colOff>114300</xdr:colOff>
      <xdr:row>36</xdr:row>
      <xdr:rowOff>80518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128795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3048</xdr:rowOff>
    </xdr:from>
    <xdr:to>
      <xdr:col>20</xdr:col>
      <xdr:colOff>38100</xdr:colOff>
      <xdr:row>36</xdr:row>
      <xdr:rowOff>104648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95775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21844</xdr:rowOff>
    </xdr:from>
    <xdr:to>
      <xdr:col>15</xdr:col>
      <xdr:colOff>101600</xdr:colOff>
      <xdr:row>36</xdr:row>
      <xdr:rowOff>123444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114571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138303</xdr:rowOff>
    </xdr:from>
    <xdr:to>
      <xdr:col>10</xdr:col>
      <xdr:colOff>165100</xdr:colOff>
      <xdr:row>36</xdr:row>
      <xdr:rowOff>68453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84980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9779</xdr:rowOff>
    </xdr:from>
    <xdr:to>
      <xdr:col>6</xdr:col>
      <xdr:colOff>38100</xdr:colOff>
      <xdr:row>36</xdr:row>
      <xdr:rowOff>111379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127906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68808</xdr:rowOff>
    </xdr:from>
    <xdr:to>
      <xdr:col>24</xdr:col>
      <xdr:colOff>63500</xdr:colOff>
      <xdr:row>57</xdr:row>
      <xdr:rowOff>89338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1458"/>
          <a:ext cx="8382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88467</xdr:rowOff>
    </xdr:from>
    <xdr:to>
      <xdr:col>19</xdr:col>
      <xdr:colOff>177800</xdr:colOff>
      <xdr:row>57</xdr:row>
      <xdr:rowOff>89338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1117"/>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89550</xdr:rowOff>
    </xdr:from>
    <xdr:to>
      <xdr:col>15</xdr:col>
      <xdr:colOff>50800</xdr:colOff>
      <xdr:row>57</xdr:row>
      <xdr:rowOff>88467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90750"/>
          <a:ext cx="889000" cy="17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89550</xdr:rowOff>
    </xdr:from>
    <xdr:to>
      <xdr:col>10</xdr:col>
      <xdr:colOff>114300</xdr:colOff>
      <xdr:row>57</xdr:row>
      <xdr:rowOff>125892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90750"/>
          <a:ext cx="889000" cy="20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90194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18008</xdr:rowOff>
    </xdr:from>
    <xdr:to>
      <xdr:col>24</xdr:col>
      <xdr:colOff>114300</xdr:colOff>
      <xdr:row>57</xdr:row>
      <xdr:rowOff>119608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167885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38538</xdr:rowOff>
    </xdr:from>
    <xdr:to>
      <xdr:col>20</xdr:col>
      <xdr:colOff>38100</xdr:colOff>
      <xdr:row>57</xdr:row>
      <xdr:rowOff>140138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131265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37667</xdr:rowOff>
    </xdr:from>
    <xdr:to>
      <xdr:col>15</xdr:col>
      <xdr:colOff>101600</xdr:colOff>
      <xdr:row>57</xdr:row>
      <xdr:rowOff>139267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130394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38750</xdr:rowOff>
    </xdr:from>
    <xdr:to>
      <xdr:col>10</xdr:col>
      <xdr:colOff>165100</xdr:colOff>
      <xdr:row>56</xdr:row>
      <xdr:rowOff>140350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131477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75092</xdr:rowOff>
    </xdr:from>
    <xdr:to>
      <xdr:col>6</xdr:col>
      <xdr:colOff>38100</xdr:colOff>
      <xdr:row>58</xdr:row>
      <xdr:rowOff>5242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21769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2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112062</xdr:rowOff>
    </xdr:from>
    <xdr:to>
      <xdr:col>24</xdr:col>
      <xdr:colOff>63500</xdr:colOff>
      <xdr:row>74</xdr:row>
      <xdr:rowOff>35600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7912"/>
          <a:ext cx="838200" cy="9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121448</xdr:rowOff>
    </xdr:from>
    <xdr:to>
      <xdr:col>19</xdr:col>
      <xdr:colOff>177800</xdr:colOff>
      <xdr:row>74</xdr:row>
      <xdr:rowOff>35600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37298"/>
          <a:ext cx="889000" cy="8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121448</xdr:rowOff>
    </xdr:from>
    <xdr:to>
      <xdr:col>15</xdr:col>
      <xdr:colOff>50800</xdr:colOff>
      <xdr:row>74</xdr:row>
      <xdr:rowOff>125207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37298"/>
          <a:ext cx="889000" cy="1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67732</xdr:rowOff>
    </xdr:from>
    <xdr:to>
      <xdr:col>10</xdr:col>
      <xdr:colOff>114300</xdr:colOff>
      <xdr:row>74</xdr:row>
      <xdr:rowOff>125207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55032"/>
          <a:ext cx="889000" cy="5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25443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61262</xdr:rowOff>
    </xdr:from>
    <xdr:to>
      <xdr:col>24</xdr:col>
      <xdr:colOff>114300</xdr:colOff>
      <xdr:row>73</xdr:row>
      <xdr:rowOff>162862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84139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156250</xdr:rowOff>
    </xdr:from>
    <xdr:to>
      <xdr:col>20</xdr:col>
      <xdr:colOff>38100</xdr:colOff>
      <xdr:row>74</xdr:row>
      <xdr:rowOff>86400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102927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70648</xdr:rowOff>
    </xdr:from>
    <xdr:to>
      <xdr:col>15</xdr:col>
      <xdr:colOff>101600</xdr:colOff>
      <xdr:row>74</xdr:row>
      <xdr:rowOff>798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17325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6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74407</xdr:rowOff>
    </xdr:from>
    <xdr:to>
      <xdr:col>10</xdr:col>
      <xdr:colOff>165100</xdr:colOff>
      <xdr:row>75</xdr:row>
      <xdr:rowOff>4557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21084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16932</xdr:rowOff>
    </xdr:from>
    <xdr:to>
      <xdr:col>6</xdr:col>
      <xdr:colOff>38100</xdr:colOff>
      <xdr:row>74</xdr:row>
      <xdr:rowOff>118532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135059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7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107646</xdr:rowOff>
    </xdr:from>
    <xdr:to>
      <xdr:col>24</xdr:col>
      <xdr:colOff>63500</xdr:colOff>
      <xdr:row>97</xdr:row>
      <xdr:rowOff>121286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38296"/>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107646</xdr:rowOff>
    </xdr:from>
    <xdr:to>
      <xdr:col>19</xdr:col>
      <xdr:colOff>177800</xdr:colOff>
      <xdr:row>97</xdr:row>
      <xdr:rowOff>108268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38296"/>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43676</xdr:rowOff>
    </xdr:from>
    <xdr:to>
      <xdr:col>15</xdr:col>
      <xdr:colOff>50800</xdr:colOff>
      <xdr:row>97</xdr:row>
      <xdr:rowOff>108268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74326"/>
          <a:ext cx="889000" cy="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34248</xdr:rowOff>
    </xdr:from>
    <xdr:to>
      <xdr:col>10</xdr:col>
      <xdr:colOff>114300</xdr:colOff>
      <xdr:row>97</xdr:row>
      <xdr:rowOff>43676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93448"/>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70486</xdr:rowOff>
    </xdr:from>
    <xdr:to>
      <xdr:col>24</xdr:col>
      <xdr:colOff>114300</xdr:colOff>
      <xdr:row>98</xdr:row>
      <xdr:rowOff>636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156863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56846</xdr:rowOff>
    </xdr:from>
    <xdr:to>
      <xdr:col>20</xdr:col>
      <xdr:colOff>38100</xdr:colOff>
      <xdr:row>97</xdr:row>
      <xdr:rowOff>158446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149573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57468</xdr:rowOff>
    </xdr:from>
    <xdr:to>
      <xdr:col>15</xdr:col>
      <xdr:colOff>101600</xdr:colOff>
      <xdr:row>97</xdr:row>
      <xdr:rowOff>159068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150195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164326</xdr:rowOff>
    </xdr:from>
    <xdr:to>
      <xdr:col>10</xdr:col>
      <xdr:colOff>165100</xdr:colOff>
      <xdr:row>97</xdr:row>
      <xdr:rowOff>94476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1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154898</xdr:rowOff>
    </xdr:from>
    <xdr:to>
      <xdr:col>6</xdr:col>
      <xdr:colOff>38100</xdr:colOff>
      <xdr:row>96</xdr:row>
      <xdr:rowOff>85048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101575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1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20066</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661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140716</xdr:rowOff>
    </xdr:from>
    <xdr:to>
      <xdr:col>36</xdr:col>
      <xdr:colOff>165100</xdr:colOff>
      <xdr:row>39</xdr:row>
      <xdr:rowOff>70866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61993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168335</xdr:rowOff>
    </xdr:from>
    <xdr:to>
      <xdr:col>55</xdr:col>
      <xdr:colOff>0</xdr:colOff>
      <xdr:row>55</xdr:row>
      <xdr:rowOff>10660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26635"/>
          <a:ext cx="838200" cy="1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168335</xdr:rowOff>
    </xdr:from>
    <xdr:to>
      <xdr:col>50</xdr:col>
      <xdr:colOff>114300</xdr:colOff>
      <xdr:row>55</xdr:row>
      <xdr:rowOff>93413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26635"/>
          <a:ext cx="889000" cy="9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32880</xdr:rowOff>
    </xdr:from>
    <xdr:to>
      <xdr:col>45</xdr:col>
      <xdr:colOff>177800</xdr:colOff>
      <xdr:row>55</xdr:row>
      <xdr:rowOff>93413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91180"/>
          <a:ext cx="889000" cy="2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32880</xdr:rowOff>
    </xdr:from>
    <xdr:to>
      <xdr:col>41</xdr:col>
      <xdr:colOff>50800</xdr:colOff>
      <xdr:row>55</xdr:row>
      <xdr:rowOff>98740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91180"/>
          <a:ext cx="889000" cy="2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131310</xdr:rowOff>
    </xdr:from>
    <xdr:to>
      <xdr:col>55</xdr:col>
      <xdr:colOff>50800</xdr:colOff>
      <xdr:row>55</xdr:row>
      <xdr:rowOff>61460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154187</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4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117535</xdr:rowOff>
    </xdr:from>
    <xdr:to>
      <xdr:col>50</xdr:col>
      <xdr:colOff>165100</xdr:colOff>
      <xdr:row>55</xdr:row>
      <xdr:rowOff>47685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64212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42613</xdr:rowOff>
    </xdr:from>
    <xdr:to>
      <xdr:col>46</xdr:col>
      <xdr:colOff>38100</xdr:colOff>
      <xdr:row>55</xdr:row>
      <xdr:rowOff>144213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160740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24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153530</xdr:rowOff>
    </xdr:from>
    <xdr:to>
      <xdr:col>41</xdr:col>
      <xdr:colOff>101600</xdr:colOff>
      <xdr:row>54</xdr:row>
      <xdr:rowOff>83680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100207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01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47940</xdr:rowOff>
    </xdr:from>
    <xdr:to>
      <xdr:col>36</xdr:col>
      <xdr:colOff>165100</xdr:colOff>
      <xdr:row>55</xdr:row>
      <xdr:rowOff>149540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7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166067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25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115216</xdr:rowOff>
    </xdr:from>
    <xdr:to>
      <xdr:col>55</xdr:col>
      <xdr:colOff>0</xdr:colOff>
      <xdr:row>77</xdr:row>
      <xdr:rowOff>147286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16866"/>
          <a:ext cx="8382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146993</xdr:rowOff>
    </xdr:from>
    <xdr:to>
      <xdr:col>50</xdr:col>
      <xdr:colOff>114300</xdr:colOff>
      <xdr:row>77</xdr:row>
      <xdr:rowOff>147286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48643"/>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126592</xdr:rowOff>
    </xdr:from>
    <xdr:to>
      <xdr:col>45</xdr:col>
      <xdr:colOff>177800</xdr:colOff>
      <xdr:row>77</xdr:row>
      <xdr:rowOff>146993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28242"/>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126592</xdr:rowOff>
    </xdr:from>
    <xdr:to>
      <xdr:col>41</xdr:col>
      <xdr:colOff>50800</xdr:colOff>
      <xdr:row>78</xdr:row>
      <xdr:rowOff>1713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28242"/>
          <a:ext cx="889000" cy="4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64416</xdr:rowOff>
    </xdr:from>
    <xdr:to>
      <xdr:col>55</xdr:col>
      <xdr:colOff>50800</xdr:colOff>
      <xdr:row>77</xdr:row>
      <xdr:rowOff>166016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42843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96486</xdr:rowOff>
    </xdr:from>
    <xdr:to>
      <xdr:col>50</xdr:col>
      <xdr:colOff>165100</xdr:colOff>
      <xdr:row>78</xdr:row>
      <xdr:rowOff>26636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9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96193</xdr:rowOff>
    </xdr:from>
    <xdr:to>
      <xdr:col>46</xdr:col>
      <xdr:colOff>38100</xdr:colOff>
      <xdr:row>78</xdr:row>
      <xdr:rowOff>26343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17470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75792</xdr:rowOff>
    </xdr:from>
    <xdr:to>
      <xdr:col>41</xdr:col>
      <xdr:colOff>101600</xdr:colOff>
      <xdr:row>78</xdr:row>
      <xdr:rowOff>5942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168519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122363</xdr:rowOff>
    </xdr:from>
    <xdr:to>
      <xdr:col>36</xdr:col>
      <xdr:colOff>165100</xdr:colOff>
      <xdr:row>78</xdr:row>
      <xdr:rowOff>52513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69040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142050</xdr:rowOff>
    </xdr:from>
    <xdr:to>
      <xdr:col>55</xdr:col>
      <xdr:colOff>0</xdr:colOff>
      <xdr:row>95</xdr:row>
      <xdr:rowOff>4904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258350"/>
          <a:ext cx="8382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142050</xdr:rowOff>
    </xdr:from>
    <xdr:to>
      <xdr:col>50</xdr:col>
      <xdr:colOff>114300</xdr:colOff>
      <xdr:row>95</xdr:row>
      <xdr:rowOff>67859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258350"/>
          <a:ext cx="889000" cy="9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22388</xdr:rowOff>
    </xdr:from>
    <xdr:to>
      <xdr:col>45</xdr:col>
      <xdr:colOff>177800</xdr:colOff>
      <xdr:row>95</xdr:row>
      <xdr:rowOff>67859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310138"/>
          <a:ext cx="889000" cy="4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61638</xdr:rowOff>
    </xdr:from>
    <xdr:to>
      <xdr:col>41</xdr:col>
      <xdr:colOff>50800</xdr:colOff>
      <xdr:row>95</xdr:row>
      <xdr:rowOff>22388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177938"/>
          <a:ext cx="889000" cy="1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163983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125554</xdr:rowOff>
    </xdr:from>
    <xdr:to>
      <xdr:col>55</xdr:col>
      <xdr:colOff>50800</xdr:colOff>
      <xdr:row>95</xdr:row>
      <xdr:rowOff>55704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148431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9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91250</xdr:rowOff>
    </xdr:from>
    <xdr:to>
      <xdr:col>50</xdr:col>
      <xdr:colOff>165100</xdr:colOff>
      <xdr:row>95</xdr:row>
      <xdr:rowOff>21400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37927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8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17059</xdr:rowOff>
    </xdr:from>
    <xdr:to>
      <xdr:col>46</xdr:col>
      <xdr:colOff>38100</xdr:colOff>
      <xdr:row>95</xdr:row>
      <xdr:rowOff>118659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135186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8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143038</xdr:rowOff>
    </xdr:from>
    <xdr:to>
      <xdr:col>41</xdr:col>
      <xdr:colOff>101600</xdr:colOff>
      <xdr:row>95</xdr:row>
      <xdr:rowOff>73188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89715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3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10838</xdr:rowOff>
    </xdr:from>
    <xdr:to>
      <xdr:col>36</xdr:col>
      <xdr:colOff>165100</xdr:colOff>
      <xdr:row>94</xdr:row>
      <xdr:rowOff>112438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1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128965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0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117591</xdr:rowOff>
    </xdr:from>
    <xdr:to>
      <xdr:col>85</xdr:col>
      <xdr:colOff>127000</xdr:colOff>
      <xdr:row>37</xdr:row>
      <xdr:rowOff>55020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18341"/>
          <a:ext cx="838200" cy="28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55020</xdr:rowOff>
    </xdr:from>
    <xdr:to>
      <xdr:col>81</xdr:col>
      <xdr:colOff>50800</xdr:colOff>
      <xdr:row>38</xdr:row>
      <xdr:rowOff>14052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98670"/>
          <a:ext cx="889000" cy="1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14052</xdr:rowOff>
    </xdr:from>
    <xdr:to>
      <xdr:col>76</xdr:col>
      <xdr:colOff>114300</xdr:colOff>
      <xdr:row>38</xdr:row>
      <xdr:rowOff>49337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29152"/>
          <a:ext cx="889000" cy="3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49337</xdr:rowOff>
    </xdr:from>
    <xdr:to>
      <xdr:col>71</xdr:col>
      <xdr:colOff>177800</xdr:colOff>
      <xdr:row>38</xdr:row>
      <xdr:rowOff>79725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64437"/>
          <a:ext cx="8890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66791</xdr:rowOff>
    </xdr:from>
    <xdr:to>
      <xdr:col>85</xdr:col>
      <xdr:colOff>177800</xdr:colOff>
      <xdr:row>35</xdr:row>
      <xdr:rowOff>168391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6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89668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4220</xdr:rowOff>
    </xdr:from>
    <xdr:to>
      <xdr:col>81</xdr:col>
      <xdr:colOff>101600</xdr:colOff>
      <xdr:row>37</xdr:row>
      <xdr:rowOff>105820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96947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4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134701</xdr:rowOff>
    </xdr:from>
    <xdr:to>
      <xdr:col>76</xdr:col>
      <xdr:colOff>165100</xdr:colOff>
      <xdr:row>38</xdr:row>
      <xdr:rowOff>64852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783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55979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169987</xdr:rowOff>
    </xdr:from>
    <xdr:to>
      <xdr:col>72</xdr:col>
      <xdr:colOff>38100</xdr:colOff>
      <xdr:row>38</xdr:row>
      <xdr:rowOff>100137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91264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28925</xdr:rowOff>
    </xdr:from>
    <xdr:to>
      <xdr:col>67</xdr:col>
      <xdr:colOff>101600</xdr:colOff>
      <xdr:row>38</xdr:row>
      <xdr:rowOff>130525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121652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87533</xdr:rowOff>
    </xdr:from>
    <xdr:to>
      <xdr:col>85</xdr:col>
      <xdr:colOff>127000</xdr:colOff>
      <xdr:row>57</xdr:row>
      <xdr:rowOff>142767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60183"/>
          <a:ext cx="83820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135013</xdr:rowOff>
    </xdr:from>
    <xdr:to>
      <xdr:col>81</xdr:col>
      <xdr:colOff>50800</xdr:colOff>
      <xdr:row>57</xdr:row>
      <xdr:rowOff>142767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07663"/>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84185</xdr:rowOff>
    </xdr:from>
    <xdr:to>
      <xdr:col>76</xdr:col>
      <xdr:colOff>114300</xdr:colOff>
      <xdr:row>57</xdr:row>
      <xdr:rowOff>135013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56835"/>
          <a:ext cx="889000" cy="5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112900</xdr:rowOff>
    </xdr:from>
    <xdr:to>
      <xdr:col>71</xdr:col>
      <xdr:colOff>177800</xdr:colOff>
      <xdr:row>57</xdr:row>
      <xdr:rowOff>84185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14100"/>
          <a:ext cx="889000" cy="1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36733</xdr:rowOff>
    </xdr:from>
    <xdr:to>
      <xdr:col>85</xdr:col>
      <xdr:colOff>177800</xdr:colOff>
      <xdr:row>57</xdr:row>
      <xdr:rowOff>138333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123110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2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91967</xdr:rowOff>
    </xdr:from>
    <xdr:to>
      <xdr:col>81</xdr:col>
      <xdr:colOff>101600</xdr:colOff>
      <xdr:row>58</xdr:row>
      <xdr:rowOff>22117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13244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84213</xdr:rowOff>
    </xdr:from>
    <xdr:to>
      <xdr:col>76</xdr:col>
      <xdr:colOff>165100</xdr:colOff>
      <xdr:row>58</xdr:row>
      <xdr:rowOff>14363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5490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33385</xdr:rowOff>
    </xdr:from>
    <xdr:to>
      <xdr:col>72</xdr:col>
      <xdr:colOff>38100</xdr:colOff>
      <xdr:row>57</xdr:row>
      <xdr:rowOff>134985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62100</xdr:rowOff>
    </xdr:from>
    <xdr:to>
      <xdr:col>67</xdr:col>
      <xdr:colOff>101600</xdr:colOff>
      <xdr:row>56</xdr:row>
      <xdr:rowOff>163700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8777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3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2890</xdr:rowOff>
    </xdr:from>
    <xdr:to>
      <xdr:col>85</xdr:col>
      <xdr:colOff>127000</xdr:colOff>
      <xdr:row>78</xdr:row>
      <xdr:rowOff>67149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75990"/>
          <a:ext cx="8382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41989</xdr:rowOff>
    </xdr:from>
    <xdr:to>
      <xdr:col>81</xdr:col>
      <xdr:colOff>50800</xdr:colOff>
      <xdr:row>78</xdr:row>
      <xdr:rowOff>67149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00739"/>
          <a:ext cx="889000" cy="5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41989</xdr:rowOff>
    </xdr:from>
    <xdr:to>
      <xdr:col>76</xdr:col>
      <xdr:colOff>114300</xdr:colOff>
      <xdr:row>77</xdr:row>
      <xdr:rowOff>19693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900739"/>
          <a:ext cx="889000" cy="3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19693</xdr:rowOff>
    </xdr:from>
    <xdr:to>
      <xdr:col>71</xdr:col>
      <xdr:colOff>177800</xdr:colOff>
      <xdr:row>79</xdr:row>
      <xdr:rowOff>27693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21343"/>
          <a:ext cx="889000" cy="3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123540</xdr:rowOff>
    </xdr:from>
    <xdr:to>
      <xdr:col>85</xdr:col>
      <xdr:colOff>177800</xdr:colOff>
      <xdr:row>78</xdr:row>
      <xdr:rowOff>53690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146417</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16349</xdr:rowOff>
    </xdr:from>
    <xdr:to>
      <xdr:col>81</xdr:col>
      <xdr:colOff>101600</xdr:colOff>
      <xdr:row>78</xdr:row>
      <xdr:rowOff>117949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134476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6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162639</xdr:rowOff>
    </xdr:from>
    <xdr:to>
      <xdr:col>76</xdr:col>
      <xdr:colOff>165100</xdr:colOff>
      <xdr:row>75</xdr:row>
      <xdr:rowOff>92789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109316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2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140343</xdr:rowOff>
    </xdr:from>
    <xdr:to>
      <xdr:col>72</xdr:col>
      <xdr:colOff>38100</xdr:colOff>
      <xdr:row>77</xdr:row>
      <xdr:rowOff>70493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87020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4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148343</xdr:rowOff>
    </xdr:from>
    <xdr:to>
      <xdr:col>67</xdr:col>
      <xdr:colOff>101600</xdr:colOff>
      <xdr:row>79</xdr:row>
      <xdr:rowOff>78493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6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41013</xdr:rowOff>
    </xdr:from>
    <xdr:to>
      <xdr:col>85</xdr:col>
      <xdr:colOff>127000</xdr:colOff>
      <xdr:row>95</xdr:row>
      <xdr:rowOff>124365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28763"/>
          <a:ext cx="838200" cy="8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105037</xdr:rowOff>
    </xdr:from>
    <xdr:to>
      <xdr:col>81</xdr:col>
      <xdr:colOff>50800</xdr:colOff>
      <xdr:row>95</xdr:row>
      <xdr:rowOff>124365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392787"/>
          <a:ext cx="889000" cy="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105037</xdr:rowOff>
    </xdr:from>
    <xdr:to>
      <xdr:col>76</xdr:col>
      <xdr:colOff>114300</xdr:colOff>
      <xdr:row>95</xdr:row>
      <xdr:rowOff>165395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92787"/>
          <a:ext cx="889000" cy="6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145563</xdr:rowOff>
    </xdr:from>
    <xdr:to>
      <xdr:col>71</xdr:col>
      <xdr:colOff>177800</xdr:colOff>
      <xdr:row>95</xdr:row>
      <xdr:rowOff>165395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33313"/>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101948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161663</xdr:rowOff>
    </xdr:from>
    <xdr:to>
      <xdr:col>85</xdr:col>
      <xdr:colOff>177800</xdr:colOff>
      <xdr:row>95</xdr:row>
      <xdr:rowOff>91813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13090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73565</xdr:rowOff>
    </xdr:from>
    <xdr:to>
      <xdr:col>81</xdr:col>
      <xdr:colOff>101600</xdr:colOff>
      <xdr:row>96</xdr:row>
      <xdr:rowOff>3715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20242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3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54237</xdr:rowOff>
    </xdr:from>
    <xdr:to>
      <xdr:col>76</xdr:col>
      <xdr:colOff>165100</xdr:colOff>
      <xdr:row>95</xdr:row>
      <xdr:rowOff>155837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914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1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114595</xdr:rowOff>
    </xdr:from>
    <xdr:to>
      <xdr:col>72</xdr:col>
      <xdr:colOff>38100</xdr:colOff>
      <xdr:row>96</xdr:row>
      <xdr:rowOff>44745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61272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94763</xdr:rowOff>
    </xdr:from>
    <xdr:to>
      <xdr:col>67</xdr:col>
      <xdr:colOff>101600</xdr:colOff>
      <xdr:row>96</xdr:row>
      <xdr:rowOff>24913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41440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5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228,416</a:t>
          </a:r>
          <a:r>
            <a:rPr kumimoji="1" lang="ja-JP" altLang="ja-JP" sz="1100">
              <a:solidFill>
                <a:schemeClr val="dk1"/>
              </a:solidFill>
              <a:effectLst/>
              <a:latin typeface="+mn-lt"/>
              <a:ea typeface="+mn-ea"/>
              <a:cs typeface="+mn-cs"/>
            </a:rPr>
            <a:t>円で類似団体とほぼ同水準となっており、令和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12,573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している。民生費は住民一人当たり</a:t>
          </a:r>
          <a:r>
            <a:rPr kumimoji="1" lang="en-US" altLang="ja-JP" sz="1100">
              <a:solidFill>
                <a:schemeClr val="dk1"/>
              </a:solidFill>
              <a:effectLst/>
              <a:latin typeface="+mn-lt"/>
              <a:ea typeface="+mn-ea"/>
              <a:cs typeface="+mn-cs"/>
            </a:rPr>
            <a:t>293,545</a:t>
          </a:r>
          <a:r>
            <a:rPr kumimoji="1" lang="ja-JP" altLang="ja-JP" sz="1100">
              <a:solidFill>
                <a:schemeClr val="dk1"/>
              </a:solidFill>
              <a:effectLst/>
              <a:latin typeface="+mn-lt"/>
              <a:ea typeface="+mn-ea"/>
              <a:cs typeface="+mn-cs"/>
            </a:rPr>
            <a:t>円で、類似団体と比べて高い水準にあり、給付金事業の</a:t>
          </a:r>
          <a:r>
            <a:rPr kumimoji="1" lang="ja-JP" altLang="en-US" sz="1100">
              <a:solidFill>
                <a:schemeClr val="dk1"/>
              </a:solidFill>
              <a:effectLst/>
              <a:latin typeface="+mn-lt"/>
              <a:ea typeface="+mn-ea"/>
              <a:cs typeface="+mn-cs"/>
            </a:rPr>
            <a:t>支給</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20,776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している。衛生費は住民一人当たり</a:t>
          </a:r>
          <a:r>
            <a:rPr kumimoji="1" lang="en-US" altLang="ja-JP" sz="1100">
              <a:solidFill>
                <a:schemeClr val="dk1"/>
              </a:solidFill>
              <a:effectLst/>
              <a:latin typeface="+mn-lt"/>
              <a:ea typeface="+mn-ea"/>
              <a:cs typeface="+mn-cs"/>
            </a:rPr>
            <a:t>69,833</a:t>
          </a:r>
          <a:r>
            <a:rPr kumimoji="1" lang="ja-JP" altLang="ja-JP" sz="1100">
              <a:solidFill>
                <a:schemeClr val="dk1"/>
              </a:solidFill>
              <a:effectLst/>
              <a:latin typeface="+mn-lt"/>
              <a:ea typeface="+mn-ea"/>
              <a:cs typeface="+mn-cs"/>
            </a:rPr>
            <a:t>円で類似団体を下回っており、前年度と比較して</a:t>
          </a:r>
          <a:r>
            <a:rPr kumimoji="1" lang="en-US" altLang="ja-JP" sz="1100">
              <a:solidFill>
                <a:schemeClr val="dk1"/>
              </a:solidFill>
              <a:effectLst/>
              <a:latin typeface="+mn-lt"/>
              <a:ea typeface="+mn-ea"/>
              <a:cs typeface="+mn-cs"/>
            </a:rPr>
            <a:t>3,580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している。農林水産業費は一人当たり</a:t>
          </a:r>
          <a:r>
            <a:rPr kumimoji="1" lang="en-US" altLang="ja-JP" sz="1100">
              <a:solidFill>
                <a:schemeClr val="dk1"/>
              </a:solidFill>
              <a:effectLst/>
              <a:latin typeface="+mn-lt"/>
              <a:ea typeface="+mn-ea"/>
              <a:cs typeface="+mn-cs"/>
            </a:rPr>
            <a:t>140,724</a:t>
          </a:r>
          <a:r>
            <a:rPr kumimoji="1" lang="ja-JP" altLang="ja-JP" sz="1100">
              <a:solidFill>
                <a:schemeClr val="dk1"/>
              </a:solidFill>
              <a:effectLst/>
              <a:latin typeface="+mn-lt"/>
              <a:ea typeface="+mn-ea"/>
              <a:cs typeface="+mn-cs"/>
            </a:rPr>
            <a:t>円で類似団体とほぼ同水準となっており、令和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3,013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した。土木費は住民一人当たり</a:t>
          </a:r>
          <a:r>
            <a:rPr kumimoji="1" lang="en-US" altLang="ja-JP" sz="1100">
              <a:solidFill>
                <a:schemeClr val="dk1"/>
              </a:solidFill>
              <a:effectLst/>
              <a:latin typeface="+mn-lt"/>
              <a:ea typeface="+mn-ea"/>
              <a:cs typeface="+mn-cs"/>
            </a:rPr>
            <a:t>141,983</a:t>
          </a:r>
          <a:r>
            <a:rPr kumimoji="1" lang="ja-JP" altLang="ja-JP" sz="1100">
              <a:solidFill>
                <a:schemeClr val="dk1"/>
              </a:solidFill>
              <a:effectLst/>
              <a:latin typeface="+mn-lt"/>
              <a:ea typeface="+mn-ea"/>
              <a:cs typeface="+mn-cs"/>
            </a:rPr>
            <a:t>円で、町道整備や維持補修工事に加え、港湾整備事業や総合運動公園整備事業等大規模事業を実施してきたことにより、類似団体と比べて高い水準にある。消防費は一人当たり</a:t>
          </a:r>
          <a:r>
            <a:rPr kumimoji="1" lang="en-US" altLang="ja-JP" sz="1100">
              <a:solidFill>
                <a:schemeClr val="dk1"/>
              </a:solidFill>
              <a:effectLst/>
              <a:latin typeface="+mn-lt"/>
              <a:ea typeface="+mn-ea"/>
              <a:cs typeface="+mn-cs"/>
            </a:rPr>
            <a:t>60,854</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より高水準と</a:t>
          </a:r>
          <a:r>
            <a:rPr kumimoji="1" lang="ja-JP" altLang="ja-JP" sz="1100">
              <a:solidFill>
                <a:schemeClr val="dk1"/>
              </a:solidFill>
              <a:effectLst/>
              <a:latin typeface="+mn-lt"/>
              <a:ea typeface="+mn-ea"/>
              <a:cs typeface="+mn-cs"/>
            </a:rPr>
            <a:t>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17,168</a:t>
          </a:r>
          <a:r>
            <a:rPr kumimoji="1" lang="ja-JP" altLang="ja-JP" sz="1100">
              <a:solidFill>
                <a:schemeClr val="dk1"/>
              </a:solidFill>
              <a:effectLst/>
              <a:latin typeface="+mn-lt"/>
              <a:ea typeface="+mn-ea"/>
              <a:cs typeface="+mn-cs"/>
            </a:rPr>
            <a:t>円増加した主な要因は、平尾地区避難施設整備事業によるものである。教育費は住民一人当たり</a:t>
          </a:r>
          <a:r>
            <a:rPr kumimoji="1" lang="en-US" altLang="ja-JP" sz="1100">
              <a:solidFill>
                <a:schemeClr val="dk1"/>
              </a:solidFill>
              <a:effectLst/>
              <a:latin typeface="+mn-lt"/>
              <a:ea typeface="+mn-ea"/>
              <a:cs typeface="+mn-cs"/>
            </a:rPr>
            <a:t>78,692</a:t>
          </a:r>
          <a:r>
            <a:rPr kumimoji="1" lang="ja-JP" altLang="ja-JP" sz="1100">
              <a:solidFill>
                <a:schemeClr val="dk1"/>
              </a:solidFill>
              <a:effectLst/>
              <a:latin typeface="+mn-lt"/>
              <a:ea typeface="+mn-ea"/>
              <a:cs typeface="+mn-cs"/>
            </a:rPr>
            <a:t>円で類似団体を下回っており、前年度より</a:t>
          </a:r>
          <a:r>
            <a:rPr kumimoji="1" lang="en-US" altLang="ja-JP" sz="1100">
              <a:solidFill>
                <a:schemeClr val="dk1"/>
              </a:solidFill>
              <a:effectLst/>
              <a:latin typeface="+mn-lt"/>
              <a:ea typeface="+mn-ea"/>
              <a:cs typeface="+mn-cs"/>
            </a:rPr>
            <a:t>14,497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している。公債費は、住民一人当たり</a:t>
          </a:r>
          <a:r>
            <a:rPr kumimoji="1" lang="en-US" altLang="ja-JP" sz="1100">
              <a:solidFill>
                <a:schemeClr val="dk1"/>
              </a:solidFill>
              <a:effectLst/>
              <a:latin typeface="+mn-lt"/>
              <a:ea typeface="+mn-ea"/>
              <a:cs typeface="+mn-cs"/>
            </a:rPr>
            <a:t>180,902</a:t>
          </a:r>
          <a:r>
            <a:rPr kumimoji="1" lang="ja-JP" altLang="ja-JP" sz="110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あ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財政調整基金残高は、適切な財源の確保と歳出の精査により、取崩しを回避しており、前年度とほぼ同額を維持している。実質単年度収支については、普通交付税の追加交付や臨時交付金等</a:t>
          </a:r>
          <a:r>
            <a:rPr kumimoji="1" lang="ja-JP" altLang="en-US" sz="1100">
              <a:solidFill>
                <a:schemeClr val="dk1"/>
              </a:solidFill>
              <a:effectLst/>
              <a:latin typeface="+mn-lt"/>
              <a:ea typeface="+mn-ea"/>
              <a:cs typeface="+mn-cs"/>
            </a:rPr>
            <a:t>もあったが赤字としており</a:t>
          </a:r>
          <a:r>
            <a:rPr kumimoji="1" lang="ja-JP" altLang="ja-JP" sz="1100">
              <a:solidFill>
                <a:schemeClr val="dk1"/>
              </a:solidFill>
              <a:effectLst/>
              <a:latin typeface="+mn-lt"/>
              <a:ea typeface="+mn-ea"/>
              <a:cs typeface="+mn-cs"/>
            </a:rPr>
            <a:t>、標準財政規模に占める割合では</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ポイントの減となっている。　今後は町道整備や漁港整備等、普通建設事業費が増大する見込みがあるが、基金の積み増しを行っていきたい。また、収納対策の強化等、財源確保に努め、中長期的な見通しにより健全な財政運営に努める。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一般会計は、普通交付税の追加交付や臨時交付金等により、引き続き黒字を確保しており、標準財政規模に対する黒字額の割合は</a:t>
          </a:r>
          <a:r>
            <a:rPr kumimoji="1" lang="en-US" altLang="ja-JP" sz="1100">
              <a:solidFill>
                <a:schemeClr val="dk1"/>
              </a:solidFill>
              <a:effectLst/>
              <a:latin typeface="+mn-lt"/>
              <a:ea typeface="+mn-ea"/>
              <a:cs typeface="+mn-cs"/>
            </a:rPr>
            <a:t>10.33</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国民健康保険特別会計では、保険給付費等の歳出が増加傾向にあるため、これまでに引き続き健診等の受診率向上、ジェネリック医薬品利用の推進を図り、医療費の抑制に努めたい。</a:t>
          </a:r>
          <a:endParaRPr lang="ja-JP" altLang="ja-JP" sz="1400">
            <a:effectLst/>
          </a:endParaRPr>
        </a:p>
        <a:p>
          <a:r>
            <a:rPr kumimoji="1" lang="ja-JP" altLang="ja-JP" sz="1100">
              <a:solidFill>
                <a:schemeClr val="dk1"/>
              </a:solidFill>
              <a:effectLst/>
              <a:latin typeface="+mn-lt"/>
              <a:ea typeface="+mn-ea"/>
              <a:cs typeface="+mn-cs"/>
            </a:rPr>
            <a:t>　太陽光発電特別会計では、令和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売電収入</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前年より低下はしているが</a:t>
          </a:r>
          <a:r>
            <a:rPr kumimoji="1" lang="ja-JP" altLang="en-US" sz="1100">
              <a:solidFill>
                <a:schemeClr val="dk1"/>
              </a:solidFill>
              <a:effectLst/>
              <a:latin typeface="+mn-lt"/>
              <a:ea typeface="+mn-ea"/>
              <a:cs typeface="+mn-cs"/>
            </a:rPr>
            <a:t>例年並み</a:t>
          </a:r>
          <a:r>
            <a:rPr kumimoji="1" lang="ja-JP" altLang="ja-JP" sz="1100">
              <a:solidFill>
                <a:schemeClr val="dk1"/>
              </a:solidFill>
              <a:effectLst/>
              <a:latin typeface="+mn-lt"/>
              <a:ea typeface="+mn-ea"/>
              <a:cs typeface="+mn-cs"/>
            </a:rPr>
            <a:t>得られ、引き続き黒字を確保している。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年度については、赤字となる会計はなく、今後においても、各会計で財政運営を見直し適正な運営・企業経営を行うよう努める。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13014290</v>
      </c>
      <c r="BO4" s="384"/>
      <c r="BP4" s="384"/>
      <c r="BQ4" s="384"/>
      <c r="BR4" s="384"/>
      <c r="BS4" s="384"/>
      <c r="BT4" s="384"/>
      <c r="BU4" s="385"/>
      <c r="BV4" s="383">
        <v>12462968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10.5</v>
      </c>
      <c r="CU4" s="390"/>
      <c r="CV4" s="390"/>
      <c r="CW4" s="390"/>
      <c r="CX4" s="390"/>
      <c r="CY4" s="390"/>
      <c r="CZ4" s="390"/>
      <c r="DA4" s="391"/>
      <c r="DB4" s="389">
        <v>12.6</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12303726</v>
      </c>
      <c r="BO5" s="421"/>
      <c r="BP5" s="421"/>
      <c r="BQ5" s="421"/>
      <c r="BR5" s="421"/>
      <c r="BS5" s="421"/>
      <c r="BT5" s="421"/>
      <c r="BU5" s="422"/>
      <c r="BV5" s="420">
        <v>11648105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89.9</v>
      </c>
      <c r="CU5" s="418"/>
      <c r="CV5" s="418"/>
      <c r="CW5" s="418"/>
      <c r="CX5" s="418"/>
      <c r="CY5" s="418"/>
      <c r="CZ5" s="418"/>
      <c r="DA5" s="419"/>
      <c r="DB5" s="417">
        <v>87.5</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710564</v>
      </c>
      <c r="BO6" s="421"/>
      <c r="BP6" s="421"/>
      <c r="BQ6" s="421"/>
      <c r="BR6" s="421"/>
      <c r="BS6" s="421"/>
      <c r="BT6" s="421"/>
      <c r="BU6" s="422"/>
      <c r="BV6" s="420">
        <v>814863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90.3</v>
      </c>
      <c r="CU6" s="458"/>
      <c r="CV6" s="458"/>
      <c r="CW6" s="458"/>
      <c r="CX6" s="458"/>
      <c r="CY6" s="458"/>
      <c r="CZ6" s="458"/>
      <c r="DA6" s="459"/>
      <c r="DB6" s="457">
        <v>88.3</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85211</v>
      </c>
      <c r="BO7" s="421"/>
      <c r="BP7" s="421"/>
      <c r="BQ7" s="421"/>
      <c r="BR7" s="421"/>
      <c r="BS7" s="421"/>
      <c r="BT7" s="421"/>
      <c r="BU7" s="422"/>
      <c r="BV7" s="420">
        <v>93778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5961884</v>
      </c>
      <c r="CU7" s="421"/>
      <c r="CV7" s="421"/>
      <c r="CW7" s="421"/>
      <c r="CX7" s="421"/>
      <c r="CY7" s="421"/>
      <c r="CZ7" s="421"/>
      <c r="DA7" s="422"/>
      <c r="DB7" s="420">
        <v>5745489</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625353</v>
      </c>
      <c r="BO8" s="421"/>
      <c r="BP8" s="421"/>
      <c r="BQ8" s="421"/>
      <c r="BR8" s="421"/>
      <c r="BS8" s="421"/>
      <c r="BT8" s="421"/>
      <c r="BU8" s="422"/>
      <c r="BV8" s="420">
        <v>721085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0.18</v>
      </c>
      <c r="CU8" s="461"/>
      <c r="CV8" s="461"/>
      <c r="CW8" s="461"/>
      <c r="CX8" s="461"/>
      <c r="CY8" s="461"/>
      <c r="CZ8" s="461"/>
      <c r="DA8" s="462"/>
      <c r="DB8" s="460">
        <v>0.18</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9705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-95732</v>
      </c>
      <c r="BO9" s="421"/>
      <c r="BP9" s="421"/>
      <c r="BQ9" s="421"/>
      <c r="BR9" s="421"/>
      <c r="BS9" s="421"/>
      <c r="BT9" s="421"/>
      <c r="BU9" s="422"/>
      <c r="BV9" s="420">
        <v>12756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20.9</v>
      </c>
      <c r="CU9" s="418"/>
      <c r="CV9" s="418"/>
      <c r="CW9" s="418"/>
      <c r="CX9" s="418"/>
      <c r="CY9" s="418"/>
      <c r="CZ9" s="418"/>
      <c r="DA9" s="419"/>
      <c r="DB9" s="417">
        <v>19.8</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10431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5"/>
      <c r="B12" s="480" t="s">
        <v>123</v>
      </c>
      <c r="C12" s="481"/>
      <c r="D12" s="481"/>
      <c r="E12" s="481"/>
      <c r="F12" s="481"/>
      <c r="G12" s="481"/>
      <c r="H12" s="481"/>
      <c r="I12" s="481"/>
      <c r="J12" s="481"/>
      <c r="K12" s="482"/>
      <c r="L12" s="489" t="s">
        <v>124</v>
      </c>
      <c r="M12" s="490"/>
      <c r="N12" s="490"/>
      <c r="O12" s="490"/>
      <c r="P12" s="490"/>
      <c r="Q12" s="491"/>
      <c r="R12" s="492">
        <v>9643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90"/>
      <c r="M13" s="511" t="s">
        <v>130</v>
      </c>
      <c r="N13" s="512"/>
      <c r="O13" s="512"/>
      <c r="P13" s="512"/>
      <c r="Q13" s="513"/>
      <c r="R13" s="504">
        <v>9542</v>
      </c>
      <c r="S13" s="505"/>
      <c r="T13" s="505"/>
      <c r="U13" s="505"/>
      <c r="V13" s="506"/>
      <c r="W13" s="436" t="s">
        <v>131</v>
      </c>
      <c r="X13" s="437"/>
      <c r="Y13" s="437"/>
      <c r="Z13" s="437"/>
      <c r="AA13" s="437"/>
      <c r="AB13" s="427"/>
      <c r="AC13" s="471">
        <v>2005</v>
      </c>
      <c r="AD13" s="472"/>
      <c r="AE13" s="472"/>
      <c r="AF13" s="472"/>
      <c r="AG13" s="514"/>
      <c r="AH13" s="471">
        <v>2306</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-95732</v>
      </c>
      <c r="BO13" s="421"/>
      <c r="BP13" s="421"/>
      <c r="BQ13" s="421"/>
      <c r="BR13" s="421"/>
      <c r="BS13" s="421"/>
      <c r="BT13" s="421"/>
      <c r="BU13" s="422"/>
      <c r="BV13" s="420">
        <v>12756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9.4</v>
      </c>
      <c r="CU13" s="418"/>
      <c r="CV13" s="418"/>
      <c r="CW13" s="418"/>
      <c r="CX13" s="418"/>
      <c r="CY13" s="418"/>
      <c r="CZ13" s="418"/>
      <c r="DA13" s="419"/>
      <c r="DB13" s="417">
        <v>8.6</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9809</v>
      </c>
      <c r="S14" s="505"/>
      <c r="T14" s="505"/>
      <c r="U14" s="505"/>
      <c r="V14" s="506"/>
      <c r="W14" s="410"/>
      <c r="X14" s="411"/>
      <c r="Y14" s="411"/>
      <c r="Z14" s="411"/>
      <c r="AA14" s="411"/>
      <c r="AB14" s="400"/>
      <c r="AC14" s="507">
        <v>38.700000000000003</v>
      </c>
      <c r="AD14" s="508"/>
      <c r="AE14" s="508"/>
      <c r="AF14" s="508"/>
      <c r="AG14" s="509"/>
      <c r="AH14" s="507">
        <v>40.200000000000003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c r="A15" s="175"/>
      <c r="B15" s="483"/>
      <c r="C15" s="484"/>
      <c r="D15" s="484"/>
      <c r="E15" s="484"/>
      <c r="F15" s="484"/>
      <c r="G15" s="484"/>
      <c r="H15" s="484"/>
      <c r="I15" s="484"/>
      <c r="J15" s="484"/>
      <c r="K15" s="485"/>
      <c r="L15" s="190"/>
      <c r="M15" s="511" t="s">
        <v>130</v>
      </c>
      <c r="N15" s="512"/>
      <c r="O15" s="512"/>
      <c r="P15" s="512"/>
      <c r="Q15" s="513"/>
      <c r="R15" s="504">
        <v>9728</v>
      </c>
      <c r="S15" s="505"/>
      <c r="T15" s="505"/>
      <c r="U15" s="505"/>
      <c r="V15" s="506"/>
      <c r="W15" s="436" t="s">
        <v>137</v>
      </c>
      <c r="X15" s="437"/>
      <c r="Y15" s="437"/>
      <c r="Z15" s="437"/>
      <c r="AA15" s="437"/>
      <c r="AB15" s="427"/>
      <c r="AC15" s="471">
        <v>896</v>
      </c>
      <c r="AD15" s="472"/>
      <c r="AE15" s="472"/>
      <c r="AF15" s="472"/>
      <c r="AG15" s="514"/>
      <c r="AH15" s="471">
        <v>1040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1073240</v>
      </c>
      <c r="BO15" s="384"/>
      <c r="BP15" s="384"/>
      <c r="BQ15" s="384"/>
      <c r="BR15" s="384"/>
      <c r="BS15" s="384"/>
      <c r="BT15" s="384"/>
      <c r="BU15" s="385"/>
      <c r="BV15" s="383">
        <v>1007600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17.3</v>
      </c>
      <c r="AD16" s="508"/>
      <c r="AE16" s="508"/>
      <c r="AF16" s="508"/>
      <c r="AG16" s="509"/>
      <c r="AH16" s="507">
        <v>18.100000000000001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5646278</v>
      </c>
      <c r="BO16" s="421"/>
      <c r="BP16" s="421"/>
      <c r="BQ16" s="421"/>
      <c r="BR16" s="421"/>
      <c r="BS16" s="421"/>
      <c r="BT16" s="421"/>
      <c r="BU16" s="422"/>
      <c r="BV16" s="420">
        <v>5449032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2286</v>
      </c>
      <c r="AD17" s="472"/>
      <c r="AE17" s="472"/>
      <c r="AF17" s="472"/>
      <c r="AG17" s="514"/>
      <c r="AH17" s="471">
        <v>2388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1336119</v>
      </c>
      <c r="BO17" s="421"/>
      <c r="BP17" s="421"/>
      <c r="BQ17" s="421"/>
      <c r="BR17" s="421"/>
      <c r="BS17" s="421"/>
      <c r="BT17" s="421"/>
      <c r="BU17" s="422"/>
      <c r="BV17" s="420">
        <v>1257024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147</v>
      </c>
      <c r="C18" s="463"/>
      <c r="D18" s="463"/>
      <c r="E18" s="543"/>
      <c r="F18" s="543"/>
      <c r="G18" s="543"/>
      <c r="H18" s="543"/>
      <c r="I18" s="543"/>
      <c r="J18" s="543"/>
      <c r="K18" s="543"/>
      <c r="L18" s="544">
        <v>116.19</v>
      </c>
      <c r="M18" s="544"/>
      <c r="N18" s="544"/>
      <c r="O18" s="544"/>
      <c r="P18" s="544"/>
      <c r="Q18" s="544"/>
      <c r="R18" s="545"/>
      <c r="S18" s="545"/>
      <c r="T18" s="545"/>
      <c r="U18" s="545"/>
      <c r="V18" s="546"/>
      <c r="W18" s="438"/>
      <c r="X18" s="439"/>
      <c r="Y18" s="439"/>
      <c r="Z18" s="439"/>
      <c r="AA18" s="439"/>
      <c r="AB18" s="430"/>
      <c r="AC18" s="547">
        <v>44.1</v>
      </c>
      <c r="AD18" s="548"/>
      <c r="AE18" s="548"/>
      <c r="AF18" s="548"/>
      <c r="AG18" s="549"/>
      <c r="AH18" s="547">
        <v>41.6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5409450</v>
      </c>
      <c r="BO18" s="421"/>
      <c r="BP18" s="421"/>
      <c r="BQ18" s="421"/>
      <c r="BR18" s="421"/>
      <c r="BS18" s="421"/>
      <c r="BT18" s="421"/>
      <c r="BU18" s="422"/>
      <c r="BV18" s="420">
        <v>5156997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149</v>
      </c>
      <c r="C19" s="463"/>
      <c r="D19" s="463"/>
      <c r="E19" s="543"/>
      <c r="F19" s="543"/>
      <c r="G19" s="543"/>
      <c r="H19" s="543"/>
      <c r="I19" s="543"/>
      <c r="J19" s="543"/>
      <c r="K19" s="543"/>
      <c r="L19" s="551">
        <v>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8348245</v>
      </c>
      <c r="BO19" s="421"/>
      <c r="BP19" s="421"/>
      <c r="BQ19" s="421"/>
      <c r="BR19" s="421"/>
      <c r="BS19" s="421"/>
      <c r="BT19" s="421"/>
      <c r="BU19" s="422"/>
      <c r="BV19" s="420">
        <v>7854215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151</v>
      </c>
      <c r="C20" s="463"/>
      <c r="D20" s="463"/>
      <c r="E20" s="543"/>
      <c r="F20" s="543"/>
      <c r="G20" s="543"/>
      <c r="H20" s="543"/>
      <c r="I20" s="543"/>
      <c r="J20" s="543"/>
      <c r="K20" s="543"/>
      <c r="L20" s="551">
        <v>3981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16262182</v>
      </c>
      <c r="BO22" s="384"/>
      <c r="BP22" s="384"/>
      <c r="BQ22" s="384"/>
      <c r="BR22" s="384"/>
      <c r="BS22" s="384"/>
      <c r="BT22" s="384"/>
      <c r="BU22" s="385"/>
      <c r="BV22" s="383">
        <v>16408132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11783868</v>
      </c>
      <c r="BO23" s="421"/>
      <c r="BP23" s="421"/>
      <c r="BQ23" s="421"/>
      <c r="BR23" s="421"/>
      <c r="BS23" s="421"/>
      <c r="BT23" s="421"/>
      <c r="BU23" s="422"/>
      <c r="BV23" s="420">
        <v>11613632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161</v>
      </c>
      <c r="F24" s="450"/>
      <c r="G24" s="450"/>
      <c r="H24" s="450"/>
      <c r="I24" s="450"/>
      <c r="J24" s="450"/>
      <c r="K24" s="451"/>
      <c r="L24" s="471">
        <v>1</v>
      </c>
      <c r="M24" s="472"/>
      <c r="N24" s="472"/>
      <c r="O24" s="472"/>
      <c r="P24" s="514"/>
      <c r="Q24" s="471">
        <v>7580</v>
      </c>
      <c r="R24" s="472"/>
      <c r="S24" s="472"/>
      <c r="T24" s="472"/>
      <c r="U24" s="472"/>
      <c r="V24" s="514"/>
      <c r="W24" s="566"/>
      <c r="X24" s="567"/>
      <c r="Y24" s="568"/>
      <c r="Z24" s="470" t="s">
        <v>162</v>
      </c>
      <c r="AA24" s="450"/>
      <c r="AB24" s="450"/>
      <c r="AC24" s="450"/>
      <c r="AD24" s="450"/>
      <c r="AE24" s="450"/>
      <c r="AF24" s="450"/>
      <c r="AG24" s="451"/>
      <c r="AH24" s="471">
        <v>119</v>
      </c>
      <c r="AI24" s="472"/>
      <c r="AJ24" s="472"/>
      <c r="AK24" s="472"/>
      <c r="AL24" s="514"/>
      <c r="AM24" s="471">
        <v>376278</v>
      </c>
      <c r="AN24" s="472"/>
      <c r="AO24" s="472"/>
      <c r="AP24" s="472"/>
      <c r="AQ24" s="472"/>
      <c r="AR24" s="514"/>
      <c r="AS24" s="471">
        <v>3162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13893970</v>
      </c>
      <c r="BO24" s="421"/>
      <c r="BP24" s="421"/>
      <c r="BQ24" s="421"/>
      <c r="BR24" s="421"/>
      <c r="BS24" s="421"/>
      <c r="BT24" s="421"/>
      <c r="BU24" s="422"/>
      <c r="BV24" s="420">
        <v>13800813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164</v>
      </c>
      <c r="F25" s="450"/>
      <c r="G25" s="450"/>
      <c r="H25" s="450"/>
      <c r="I25" s="450"/>
      <c r="J25" s="450"/>
      <c r="K25" s="451"/>
      <c r="L25" s="471">
        <v>1</v>
      </c>
      <c r="M25" s="472"/>
      <c r="N25" s="472"/>
      <c r="O25" s="472"/>
      <c r="P25" s="514"/>
      <c r="Q25" s="471">
        <v>5970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632</v>
      </c>
      <c r="BO25" s="384"/>
      <c r="BP25" s="384"/>
      <c r="BQ25" s="384"/>
      <c r="BR25" s="384"/>
      <c r="BS25" s="384"/>
      <c r="BT25" s="384"/>
      <c r="BU25" s="385"/>
      <c r="BV25" s="383">
        <v>628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167</v>
      </c>
      <c r="F26" s="450"/>
      <c r="G26" s="450"/>
      <c r="H26" s="450"/>
      <c r="I26" s="450"/>
      <c r="J26" s="450"/>
      <c r="K26" s="451"/>
      <c r="L26" s="471">
        <v>1</v>
      </c>
      <c r="M26" s="472"/>
      <c r="N26" s="472"/>
      <c r="O26" s="472"/>
      <c r="P26" s="514"/>
      <c r="Q26" s="471">
        <v>5660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17510</v>
      </c>
      <c r="AN26" s="472"/>
      <c r="AO26" s="472"/>
      <c r="AP26" s="472"/>
      <c r="AQ26" s="472"/>
      <c r="AR26" s="514"/>
      <c r="AS26" s="471">
        <v>3502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170</v>
      </c>
      <c r="F27" s="450"/>
      <c r="G27" s="450"/>
      <c r="H27" s="450"/>
      <c r="I27" s="450"/>
      <c r="J27" s="450"/>
      <c r="K27" s="451"/>
      <c r="L27" s="471">
        <v>1</v>
      </c>
      <c r="M27" s="472"/>
      <c r="N27" s="472"/>
      <c r="O27" s="472"/>
      <c r="P27" s="514"/>
      <c r="Q27" s="471">
        <v>3030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22833</v>
      </c>
      <c r="AN27" s="472"/>
      <c r="AO27" s="472"/>
      <c r="AP27" s="472"/>
      <c r="AQ27" s="472"/>
      <c r="AR27" s="514"/>
      <c r="AS27" s="471">
        <v>3262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107478</v>
      </c>
      <c r="BO27" s="540"/>
      <c r="BP27" s="540"/>
      <c r="BQ27" s="540"/>
      <c r="BR27" s="540"/>
      <c r="BS27" s="540"/>
      <c r="BT27" s="540"/>
      <c r="BU27" s="541"/>
      <c r="BV27" s="539">
        <v>121559</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173</v>
      </c>
      <c r="F28" s="450"/>
      <c r="G28" s="450"/>
      <c r="H28" s="450"/>
      <c r="I28" s="450"/>
      <c r="J28" s="450"/>
      <c r="K28" s="451"/>
      <c r="L28" s="471">
        <v>1</v>
      </c>
      <c r="M28" s="472"/>
      <c r="N28" s="472"/>
      <c r="O28" s="472"/>
      <c r="P28" s="514"/>
      <c r="Q28" s="471">
        <v>2500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600351</v>
      </c>
      <c r="BO28" s="384"/>
      <c r="BP28" s="384"/>
      <c r="BQ28" s="384"/>
      <c r="BR28" s="384"/>
      <c r="BS28" s="384"/>
      <c r="BT28" s="384"/>
      <c r="BU28" s="385"/>
      <c r="BV28" s="383">
        <v>600351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176</v>
      </c>
      <c r="F29" s="450"/>
      <c r="G29" s="450"/>
      <c r="H29" s="450"/>
      <c r="I29" s="450"/>
      <c r="J29" s="450"/>
      <c r="K29" s="451"/>
      <c r="L29" s="471">
        <v>12</v>
      </c>
      <c r="M29" s="472"/>
      <c r="N29" s="472"/>
      <c r="O29" s="472"/>
      <c r="P29" s="514"/>
      <c r="Q29" s="471">
        <v>2270</v>
      </c>
      <c r="R29" s="472"/>
      <c r="S29" s="472"/>
      <c r="T29" s="472"/>
      <c r="U29" s="472"/>
      <c r="V29" s="514"/>
      <c r="W29" s="569"/>
      <c r="X29" s="570"/>
      <c r="Y29" s="571"/>
      <c r="Z29" s="470" t="s">
        <v>177</v>
      </c>
      <c r="AA29" s="450"/>
      <c r="AB29" s="450"/>
      <c r="AC29" s="450"/>
      <c r="AD29" s="450"/>
      <c r="AE29" s="450"/>
      <c r="AF29" s="450"/>
      <c r="AG29" s="451"/>
      <c r="AH29" s="471">
        <v>126</v>
      </c>
      <c r="AI29" s="472"/>
      <c r="AJ29" s="472"/>
      <c r="AK29" s="472"/>
      <c r="AL29" s="514"/>
      <c r="AM29" s="471">
        <v>399111</v>
      </c>
      <c r="AN29" s="472"/>
      <c r="AO29" s="472"/>
      <c r="AP29" s="472"/>
      <c r="AQ29" s="472"/>
      <c r="AR29" s="514"/>
      <c r="AS29" s="471">
        <v>3168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1068618</v>
      </c>
      <c r="BO29" s="421"/>
      <c r="BP29" s="421"/>
      <c r="BQ29" s="421"/>
      <c r="BR29" s="421"/>
      <c r="BS29" s="421"/>
      <c r="BT29" s="421"/>
      <c r="BU29" s="422"/>
      <c r="BV29" s="420">
        <v>1054110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5133770</v>
      </c>
      <c r="BO30" s="540"/>
      <c r="BP30" s="540"/>
      <c r="BQ30" s="540"/>
      <c r="BR30" s="540"/>
      <c r="BS30" s="540"/>
      <c r="BT30" s="540"/>
      <c r="BU30" s="541"/>
      <c r="BV30" s="539">
        <v>4655548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9</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IF('各会計、関係団体の財政状況及び健全化判断比率'!B34="","",'各会計、関係団体の財政状況及び健全化判断比率'!B34)</f>
        <v>簡易水道特別会計</v>
      </c>
      <c r="BH34" s="611"/>
      <c r="BI34" s="611"/>
      <c r="BJ34" s="611"/>
      <c r="BK34" s="611"/>
      <c r="BL34" s="611"/>
      <c r="BM34" s="611"/>
      <c r="BN34" s="611"/>
      <c r="BO34" s="611"/>
      <c r="BP34" s="611"/>
      <c r="BQ34" s="611"/>
      <c r="BR34" s="611"/>
      <c r="BS34" s="611"/>
      <c r="BT34" s="611"/>
      <c r="BU34" s="611"/>
      <c r="BV34" s="175"/>
      <c r="BW34" s="610">
        <f>IF(BY34="","",MAX(C34:D43,U34:V43,AM34:AN43,BE34:BF43)+1)</f>
        <v>15</v>
      </c>
      <c r="BX34" s="610"/>
      <c r="BY34" s="611" t="str">
        <f>IF('各会計、関係団体の財政状況及び健全化判断比率'!B68="","",'各会計、関係団体の財政状況及び健全化判断比率'!B68)</f>
        <v>北薩広域行政事務組合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天長フェリー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①</v>
      </c>
      <c r="DH34" s="612"/>
      <c r="DI34" s="180"/>
    </row>
    <row r="35" spans="1:113" ht="32.25" customHeight="1">
      <c r="A35" s="175"/>
      <c r="B35" s="202"/>
      <c r="C35" s="610">
        <f>IF(E35="","",C34+1)</f>
        <v>2</v>
      </c>
      <c r="D35" s="610"/>
      <c r="E35" s="611" t="str">
        <f>IF('各会計、関係団体の財政状況及び健全化判断比率'!B8="","",'各会計、関係団体の財政状況及び健全化判断比率'!B8)</f>
        <v>へき地診療施設特別会計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国民健康保険診療施設特別会計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IF('各会計、関係団体の財政状況及び健全化判断比率'!B35="","",'各会計、関係団体の財政状況及び健全化判断比率'!B35)</f>
        <v>諸浦港埠頭特別会計</v>
      </c>
      <c r="BH35" s="611"/>
      <c r="BI35" s="611"/>
      <c r="BJ35" s="611"/>
      <c r="BK35" s="611"/>
      <c r="BL35" s="611"/>
      <c r="BM35" s="611"/>
      <c r="BN35" s="611"/>
      <c r="BO35" s="611"/>
      <c r="BP35" s="611"/>
      <c r="BQ35" s="611"/>
      <c r="BR35" s="611"/>
      <c r="BS35" s="611"/>
      <c r="BT35" s="611"/>
      <c r="BU35" s="611"/>
      <c r="BV35" s="175"/>
      <c r="BW35" s="610">
        <f t="shared" ref="BW35:BW43" si="2">IF(BY35="","",BW34+1)</f>
        <v>16</v>
      </c>
      <c r="BX35" s="610"/>
      <c r="BY35" s="611" t="str">
        <f>IF('各会計、関係団体の財政状況及び健全化判断比率'!B69="","",'各会計、関係団体の財政状況及び健全化判断比率'!B69)</f>
        <v>阿久根地区消防組合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c r="A36" s="175"/>
      <c r="B36" s="202"/>
      <c r="C36" s="610">
        <f>IF(E36="","",C35+1)</f>
        <v>3</v>
      </c>
      <c r="D36" s="610"/>
      <c r="E36" s="611" t="str">
        <f>IF('各会計、関係団体の財政状況及び健全化判断比率'!B9="","",'各会計、関係団体の財政状況及び健全化判断比率'!B9)</f>
        <v>観光施設特別会計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12</v>
      </c>
      <c r="BF36" s="610"/>
      <c r="BG36" s="611" t="str">
        <f>IF('各会計、関係団体の財政状況及び健全化判断比率'!B36="","",'各会計、関係団体の財政状況及び健全化判断比率'!B36)</f>
        <v>農業集落排水特別会計</v>
      </c>
      <c r="BH36" s="611"/>
      <c r="BI36" s="611"/>
      <c r="BJ36" s="611"/>
      <c r="BK36" s="611"/>
      <c r="BL36" s="611"/>
      <c r="BM36" s="611"/>
      <c r="BN36" s="611"/>
      <c r="BO36" s="611"/>
      <c r="BP36" s="611"/>
      <c r="BQ36" s="611"/>
      <c r="BR36" s="611"/>
      <c r="BS36" s="611"/>
      <c r="BT36" s="611"/>
      <c r="BU36" s="611"/>
      <c r="BV36" s="175"/>
      <c r="BW36" s="610">
        <f t="shared" si="2"/>
        <v>17</v>
      </c>
      <c r="BX36" s="610"/>
      <c r="BY36" s="611" t="str">
        <f>IF('各会計、関係団体の財政状況及び健全化判断比率'!B70="","",'各会計、関係団体の財政状況及び健全化判断比率'!B70)</f>
        <v>鹿児島県後期高齢者医療広域連合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13</v>
      </c>
      <c r="BF37" s="610"/>
      <c r="BG37" s="611" t="str">
        <f>IF('各会計、関係団体の財政状況及び健全化判断比率'!B37="","",'各会計、関係団体の財政状況及び健全化判断比率'!B37)</f>
        <v>漁業集落環境整備特別会計</v>
      </c>
      <c r="BH37" s="611"/>
      <c r="BI37" s="611"/>
      <c r="BJ37" s="611"/>
      <c r="BK37" s="611"/>
      <c r="BL37" s="611"/>
      <c r="BM37" s="611"/>
      <c r="BN37" s="611"/>
      <c r="BO37" s="611"/>
      <c r="BP37" s="611"/>
      <c r="BQ37" s="611"/>
      <c r="BR37" s="611"/>
      <c r="BS37" s="611"/>
      <c r="BT37" s="611"/>
      <c r="BU37" s="611"/>
      <c r="BV37" s="175"/>
      <c r="BW37" s="610">
        <f t="shared" si="2"/>
        <v>18</v>
      </c>
      <c r="BX37" s="610"/>
      <c r="BY37" s="611" t="str">
        <f>IF('各会計、関係団体の財政状況及び健全化判断比率'!B71="","",'各会計、関係団体の財政状況及び健全化判断比率'!B71)</f>
        <v>鹿児島県後期高齢者医療広域連合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8</v>
      </c>
      <c r="V38" s="610"/>
      <c r="W38" s="611" t="str">
        <f>IF('各会計、関係団体の財政状況及び健全化判断比率'!B32="","",'各会計、関係団体の財政状況及び健全化判断比率'!B32)</f>
        <v>介護サービス事業</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f t="shared" si="1"/>
        <v>14</v>
      </c>
      <c r="BF38" s="610"/>
      <c r="BG38" s="611" t="str">
        <f>IF('各会計、関係団体の財政状況及び健全化判断比率'!B38="","",'各会計、関係団体の財政状況及び健全化判断比率'!B38)</f>
        <v>太陽光発電特別会計</v>
      </c>
      <c r="BH38" s="611"/>
      <c r="BI38" s="611"/>
      <c r="BJ38" s="611"/>
      <c r="BK38" s="611"/>
      <c r="BL38" s="611"/>
      <c r="BM38" s="611"/>
      <c r="BN38" s="611"/>
      <c r="BO38" s="611"/>
      <c r="BP38" s="611"/>
      <c r="BQ38" s="611"/>
      <c r="BR38" s="611"/>
      <c r="BS38" s="611"/>
      <c r="BT38" s="611"/>
      <c r="BU38" s="611"/>
      <c r="BV38" s="175"/>
      <c r="BW38" s="610">
        <f t="shared" si="2"/>
        <v>19</v>
      </c>
      <c r="BX38" s="610"/>
      <c r="BY38" s="611" t="str">
        <f>IF('各会計、関係団体の財政状況及び健全化判断比率'!B72="","",'各会計、関係団体の財政状況及び健全化判断比率'!B72)</f>
        <v>鹿児島県市町村総合事務組合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6MJ1DFkVbFK+SLgIWjP8upTalFwcRilJhZj9nXIyE657OpCxayJR0pbb8mKTUNJKsdv441Jm0fmKLJPtUNypAg==" saltValue="+Val6hICNSAF4eo6Nid9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162" t="s">
        <v>540</v>
      </c>
      <c r="D34" s="1162"/>
      <c r="E34" s="1163"/>
      <c r="F34" s="32">
        <v>4.24</v>
      </c>
      <c r="G34" s="33">
        <v>9.7799999999999994</v>
      </c>
      <c r="H34" s="33">
        <v>11.61</v>
      </c>
      <c r="I34" s="33">
        <v>12.38</v>
      </c>
      <c r="J34" s="34">
        <v>10.33</v>
      </c>
      <c r="K34" s="22"/>
      <c r="L34" s="22"/>
      <c r="M34" s="22"/>
      <c r="N34" s="22"/>
      <c r="O34" s="22"/>
      <c r="P34" s="22"/>
    </row>
    <row r="35" spans="1:16" ht="39" customHeight="1">
      <c r="A35" s="22"/>
      <c r="B35" s="35"/>
      <c r="C35" s="1158" t="s">
        <v>541</v>
      </c>
      <c r="D35" s="1158"/>
      <c r="E35" s="1159"/>
      <c r="F35" s="36">
        <v>3.52</v>
      </c>
      <c r="G35" s="37">
        <v>3.33</v>
      </c>
      <c r="H35" s="37">
        <v>4.16</v>
      </c>
      <c r="I35" s="37">
        <v>6.18</v>
      </c>
      <c r="J35" s="38">
        <v>6.22</v>
      </c>
      <c r="K35" s="22"/>
      <c r="L35" s="22"/>
      <c r="M35" s="22"/>
      <c r="N35" s="22"/>
      <c r="O35" s="22"/>
      <c r="P35" s="22"/>
    </row>
    <row r="36" spans="1:16" ht="39" customHeight="1">
      <c r="A36" s="22"/>
      <c r="B36" s="35"/>
      <c r="C36" s="1158" t="s">
        <v>542</v>
      </c>
      <c r="D36" s="1158"/>
      <c r="E36" s="1159"/>
      <c r="F36" s="36" t="s">
        <v>494</v>
      </c>
      <c r="G36" s="37">
        <v>2.44</v>
      </c>
      <c r="H36" s="37">
        <v>2.35</v>
      </c>
      <c r="I36" s="37">
        <v>2.69</v>
      </c>
      <c r="J36" s="38">
        <v>2.77</v>
      </c>
      <c r="K36" s="22"/>
      <c r="L36" s="22"/>
      <c r="M36" s="22"/>
      <c r="N36" s="22"/>
      <c r="O36" s="22"/>
      <c r="P36" s="22"/>
    </row>
    <row r="37" spans="1:16" ht="39" customHeight="1">
      <c r="A37" s="22"/>
      <c r="B37" s="35"/>
      <c r="C37" s="1158" t="s">
        <v>543</v>
      </c>
      <c r="D37" s="1158"/>
      <c r="E37" s="1159"/>
      <c r="F37" s="36">
        <v>1</v>
      </c>
      <c r="G37" s="37">
        <v>0.78</v>
      </c>
      <c r="H37" s="37">
        <v>1.17</v>
      </c>
      <c r="I37" s="37">
        <v>1.35</v>
      </c>
      <c r="J37" s="38">
        <v>1.44</v>
      </c>
      <c r="K37" s="22"/>
      <c r="L37" s="22"/>
      <c r="M37" s="22"/>
      <c r="N37" s="22"/>
      <c r="O37" s="22"/>
      <c r="P37" s="22"/>
    </row>
    <row r="38" spans="1:16" ht="39" customHeight="1">
      <c r="A38" s="22"/>
      <c r="B38" s="35"/>
      <c r="C38" s="1158" t="s">
        <v>544</v>
      </c>
      <c r="D38" s="1158"/>
      <c r="E38" s="1159"/>
      <c r="F38" s="36">
        <v>1.48</v>
      </c>
      <c r="G38" s="37">
        <v>1.29</v>
      </c>
      <c r="H38" s="37">
        <v>1.26</v>
      </c>
      <c r="I38" s="37">
        <v>1.42</v>
      </c>
      <c r="J38" s="38">
        <v>0.57999999999999996</v>
      </c>
      <c r="K38" s="22"/>
      <c r="L38" s="22"/>
      <c r="M38" s="22"/>
      <c r="N38" s="22"/>
      <c r="O38" s="22"/>
      <c r="P38" s="22"/>
    </row>
    <row r="39" spans="1:16" ht="39" customHeight="1">
      <c r="A39" s="22"/>
      <c r="B39" s="35"/>
      <c r="C39" s="1158" t="s">
        <v>545</v>
      </c>
      <c r="D39" s="1158"/>
      <c r="E39" s="1159"/>
      <c r="F39" s="36">
        <v>0.06</v>
      </c>
      <c r="G39" s="37">
        <v>0.09</v>
      </c>
      <c r="H39" s="37">
        <v>0.13</v>
      </c>
      <c r="I39" s="37">
        <v>0.35</v>
      </c>
      <c r="J39" s="38">
        <v>0.24</v>
      </c>
      <c r="K39" s="22"/>
      <c r="L39" s="22"/>
      <c r="M39" s="22"/>
      <c r="N39" s="22"/>
      <c r="O39" s="22"/>
      <c r="P39" s="22"/>
    </row>
    <row r="40" spans="1:16" ht="39" customHeight="1">
      <c r="A40" s="22"/>
      <c r="B40" s="35"/>
      <c r="C40" s="1158" t="s">
        <v>546</v>
      </c>
      <c r="D40" s="1158"/>
      <c r="E40" s="1159"/>
      <c r="F40" s="36">
        <v>0.11</v>
      </c>
      <c r="G40" s="37">
        <v>0.05</v>
      </c>
      <c r="H40" s="37">
        <v>0.13</v>
      </c>
      <c r="I40" s="37">
        <v>0.16</v>
      </c>
      <c r="J40" s="38">
        <v>0.12</v>
      </c>
      <c r="K40" s="22"/>
      <c r="L40" s="22"/>
      <c r="M40" s="22"/>
      <c r="N40" s="22"/>
      <c r="O40" s="22"/>
      <c r="P40" s="22"/>
    </row>
    <row r="41" spans="1:16" ht="39" customHeight="1">
      <c r="A41" s="22"/>
      <c r="B41" s="35"/>
      <c r="C41" s="1158" t="s">
        <v>547</v>
      </c>
      <c r="D41" s="1158"/>
      <c r="E41" s="1159"/>
      <c r="F41" s="36">
        <v>2.2400000000000002</v>
      </c>
      <c r="G41" s="37">
        <v>0.04</v>
      </c>
      <c r="H41" s="37">
        <v>0.05</v>
      </c>
      <c r="I41" s="37">
        <v>7.0000000000000007E-2</v>
      </c>
      <c r="J41" s="38">
        <v>0.11</v>
      </c>
      <c r="K41" s="22"/>
      <c r="L41" s="22"/>
      <c r="M41" s="22"/>
      <c r="N41" s="22"/>
      <c r="O41" s="22"/>
      <c r="P41" s="22"/>
    </row>
    <row r="42" spans="1:16" ht="39" customHeight="1">
      <c r="A42" s="22"/>
      <c r="B42" s="39"/>
      <c r="C42" s="1158" t="s">
        <v>548</v>
      </c>
      <c r="D42" s="1158"/>
      <c r="E42" s="1159"/>
      <c r="F42" s="36" t="s">
        <v>549</v>
      </c>
      <c r="G42" s="37" t="s">
        <v>550</v>
      </c>
      <c r="H42" s="37" t="s">
        <v>494</v>
      </c>
      <c r="I42" s="37" t="s">
        <v>494</v>
      </c>
      <c r="J42" s="38" t="s">
        <v>494</v>
      </c>
      <c r="K42" s="22"/>
      <c r="L42" s="22"/>
      <c r="M42" s="22"/>
      <c r="N42" s="22"/>
      <c r="O42" s="22"/>
      <c r="P42" s="22"/>
    </row>
    <row r="43" spans="1:16" ht="39" customHeight="1" thickBot="1">
      <c r="A43" s="22"/>
      <c r="B43" s="40"/>
      <c r="C43" s="1160" t="s">
        <v>551</v>
      </c>
      <c r="D43" s="1160"/>
      <c r="E43" s="1161"/>
      <c r="F43" s="41">
        <v>0.28000000000000003</v>
      </c>
      <c r="G43" s="42">
        <v>0.14000000000000001</v>
      </c>
      <c r="H43" s="42">
        <v>0.15</v>
      </c>
      <c r="I43" s="42">
        <v>0.39</v>
      </c>
      <c r="J43" s="43">
        <v>0.28999999999999998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ErMfpCGr3OOv7XpoKE/Rx/VsLnTACGhRGvNOV3kucZKgZZpJ5Wua2XQguQgzskR5GeCPp8Ki3tITZjh1ATwZ2A==" saltValue="a+VryevUiV9XxMqpDJgL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c r="A45" s="46"/>
      <c r="B45" s="1164" t="s">
        <v>9</v>
      </c>
      <c r="C45" s="1165"/>
      <c r="D45" s="56"/>
      <c r="E45" s="1170" t="s">
        <v>10</v>
      </c>
      <c r="F45" s="1170"/>
      <c r="G45" s="1170"/>
      <c r="H45" s="1170"/>
      <c r="I45" s="1170"/>
      <c r="J45" s="1171"/>
      <c r="K45" s="57">
        <v>1594</v>
      </c>
      <c r="L45" s="58">
        <v>1514</v>
      </c>
      <c r="M45" s="58">
        <v>1644</v>
      </c>
      <c r="N45" s="58">
        <v>1560</v>
      </c>
      <c r="O45" s="59">
        <v>1744</v>
      </c>
      <c r="P45" s="46"/>
      <c r="Q45" s="46"/>
      <c r="R45" s="46"/>
      <c r="S45" s="46"/>
      <c r="T45" s="46"/>
      <c r="U45" s="46"/>
    </row>
    <row r="46" spans="1:21" ht="30.75" customHeight="1">
      <c r="A46" s="46"/>
      <c r="B46" s="1166"/>
      <c r="C46" s="1167"/>
      <c r="D46" s="60"/>
      <c r="E46" s="1172" t="s">
        <v>11</v>
      </c>
      <c r="F46" s="1172"/>
      <c r="G46" s="1172"/>
      <c r="H46" s="1172"/>
      <c r="I46" s="1172"/>
      <c r="J46" s="1173"/>
      <c r="K46" s="61" t="s">
        <v>494</v>
      </c>
      <c r="L46" s="62" t="s">
        <v>494</v>
      </c>
      <c r="M46" s="62" t="s">
        <v>494</v>
      </c>
      <c r="N46" s="62" t="s">
        <v>494</v>
      </c>
      <c r="O46" s="63" t="s">
        <v>494</v>
      </c>
      <c r="P46" s="46"/>
      <c r="Q46" s="46"/>
      <c r="R46" s="46"/>
      <c r="S46" s="46"/>
      <c r="T46" s="46"/>
      <c r="U46" s="46"/>
    </row>
    <row r="47" spans="1:21" ht="30.75" customHeight="1">
      <c r="A47" s="46"/>
      <c r="B47" s="1166"/>
      <c r="C47" s="1167"/>
      <c r="D47" s="60"/>
      <c r="E47" s="1172" t="s">
        <v>12</v>
      </c>
      <c r="F47" s="1172"/>
      <c r="G47" s="1172"/>
      <c r="H47" s="1172"/>
      <c r="I47" s="1172"/>
      <c r="J47" s="1173"/>
      <c r="K47" s="61" t="s">
        <v>494</v>
      </c>
      <c r="L47" s="62" t="s">
        <v>494</v>
      </c>
      <c r="M47" s="62" t="s">
        <v>494</v>
      </c>
      <c r="N47" s="62" t="s">
        <v>494</v>
      </c>
      <c r="O47" s="63" t="s">
        <v>494</v>
      </c>
      <c r="P47" s="46"/>
      <c r="Q47" s="46"/>
      <c r="R47" s="46"/>
      <c r="S47" s="46"/>
      <c r="T47" s="46"/>
      <c r="U47" s="46"/>
    </row>
    <row r="48" spans="1:21" ht="30.75" customHeight="1">
      <c r="A48" s="46"/>
      <c r="B48" s="1166"/>
      <c r="C48" s="1167"/>
      <c r="D48" s="60"/>
      <c r="E48" s="1172" t="s">
        <v>13</v>
      </c>
      <c r="F48" s="1172"/>
      <c r="G48" s="1172"/>
      <c r="H48" s="1172"/>
      <c r="I48" s="1172"/>
      <c r="J48" s="1173"/>
      <c r="K48" s="61">
        <v>103</v>
      </c>
      <c r="L48" s="62">
        <v>117</v>
      </c>
      <c r="M48" s="62">
        <v>128</v>
      </c>
      <c r="N48" s="62">
        <v>113</v>
      </c>
      <c r="O48" s="63">
        <v>132</v>
      </c>
      <c r="P48" s="46"/>
      <c r="Q48" s="46"/>
      <c r="R48" s="46"/>
      <c r="S48" s="46"/>
      <c r="T48" s="46"/>
      <c r="U48" s="46"/>
    </row>
    <row r="49" spans="1:21" ht="30.75" customHeight="1">
      <c r="A49" s="46"/>
      <c r="B49" s="1166"/>
      <c r="C49" s="1167"/>
      <c r="D49" s="60"/>
      <c r="E49" s="1172" t="s">
        <v>14</v>
      </c>
      <c r="F49" s="1172"/>
      <c r="G49" s="1172"/>
      <c r="H49" s="1172"/>
      <c r="I49" s="1172"/>
      <c r="J49" s="1173"/>
      <c r="K49" s="61">
        <v>24</v>
      </c>
      <c r="L49" s="62">
        <v>21</v>
      </c>
      <c r="M49" s="62">
        <v>23</v>
      </c>
      <c r="N49" s="62">
        <v>22</v>
      </c>
      <c r="O49" s="63">
        <v>13</v>
      </c>
      <c r="P49" s="46"/>
      <c r="Q49" s="46"/>
      <c r="R49" s="46"/>
      <c r="S49" s="46"/>
      <c r="T49" s="46"/>
      <c r="U49" s="46"/>
    </row>
    <row r="50" spans="1:21" ht="30.75" customHeight="1">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c r="A51" s="46"/>
      <c r="B51" s="1168"/>
      <c r="C51" s="1169"/>
      <c r="D51" s="64"/>
      <c r="E51" s="1172" t="s">
        <v>16</v>
      </c>
      <c r="F51" s="1172"/>
      <c r="G51" s="1172"/>
      <c r="H51" s="1172"/>
      <c r="I51" s="1172"/>
      <c r="J51" s="1173"/>
      <c r="K51" s="61" t="s">
        <v>494</v>
      </c>
      <c r="L51" s="62" t="s">
        <v>494</v>
      </c>
      <c r="M51" s="62" t="s">
        <v>494</v>
      </c>
      <c r="N51" s="62" t="s">
        <v>494</v>
      </c>
      <c r="O51" s="63" t="s">
        <v>494</v>
      </c>
      <c r="P51" s="46"/>
      <c r="Q51" s="46"/>
      <c r="R51" s="46"/>
      <c r="S51" s="46"/>
      <c r="T51" s="46"/>
      <c r="U51" s="46"/>
    </row>
    <row r="52" spans="1:21" ht="30.75" customHeight="1">
      <c r="A52" s="46"/>
      <c r="B52" s="1174" t="s">
        <v>17</v>
      </c>
      <c r="C52" s="1175"/>
      <c r="D52" s="64"/>
      <c r="E52" s="1172" t="s">
        <v>18</v>
      </c>
      <c r="F52" s="1172"/>
      <c r="G52" s="1172"/>
      <c r="H52" s="1172"/>
      <c r="I52" s="1172"/>
      <c r="J52" s="1173"/>
      <c r="K52" s="61">
        <v>1360</v>
      </c>
      <c r="L52" s="62">
        <v>1298</v>
      </c>
      <c r="M52" s="62">
        <v>1379</v>
      </c>
      <c r="N52" s="62">
        <v>1296</v>
      </c>
      <c r="O52" s="63">
        <v>1422</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361</v>
      </c>
      <c r="L53" s="67">
        <v>354</v>
      </c>
      <c r="M53" s="67">
        <v>416</v>
      </c>
      <c r="N53" s="67">
        <v>399</v>
      </c>
      <c r="O53" s="68">
        <v>467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c r="B58" s="1180" t="s">
        <v>24</v>
      </c>
      <c r="C58" s="1181"/>
      <c r="D58" s="1186" t="s">
        <v>25</v>
      </c>
      <c r="E58" s="1187"/>
      <c r="F58" s="1187"/>
      <c r="G58" s="1187"/>
      <c r="H58" s="1187"/>
      <c r="I58" s="1187"/>
      <c r="J58" s="1188"/>
      <c r="K58" s="81"/>
      <c r="L58" s="82"/>
      <c r="M58" s="82"/>
      <c r="N58" s="82"/>
      <c r="O58" s="83"/>
    </row>
    <row r="59" spans="1:21" ht="31.5" customHeight="1">
      <c r="B59" s="1182"/>
      <c r="C59" s="1183"/>
      <c r="D59" s="1189" t="s">
        <v>26</v>
      </c>
      <c r="E59" s="1190"/>
      <c r="F59" s="1190"/>
      <c r="G59" s="1190"/>
      <c r="H59" s="1190"/>
      <c r="I59" s="1190"/>
      <c r="J59" s="1191"/>
      <c r="K59" s="84"/>
      <c r="L59" s="85"/>
      <c r="M59" s="85"/>
      <c r="N59" s="85"/>
      <c r="O59" s="86"/>
    </row>
    <row r="60" spans="1:21" ht="31.5" customHeight="1" thickBot="1">
      <c r="B60" s="1184"/>
      <c r="C60" s="1185"/>
      <c r="D60" s="1192" t="s">
        <v>27</v>
      </c>
      <c r="E60" s="1193"/>
      <c r="F60" s="1193"/>
      <c r="G60" s="1193"/>
      <c r="H60" s="1193"/>
      <c r="I60" s="1193"/>
      <c r="J60" s="1194"/>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Gvzt4y/QK7eOlHTFysxwpzr79Tj1Ab1njny/nWSt+aH2fSAN2ILVYQa0EmL8SXEpZF9ubrOZKHlwZ+TurbjCw==" saltValue="N1bQlIJntmoDM1B8Zdbt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533</v>
      </c>
      <c r="J40" s="101" t="s">
        <v>534</v>
      </c>
      <c r="K40" s="101" t="s">
        <v>535</v>
      </c>
      <c r="L40" s="101" t="s">
        <v>536</v>
      </c>
      <c r="M40" s="102" t="s">
        <v>537</v>
      </c>
    </row>
    <row r="41" spans="2:13" ht="27.75" customHeight="1">
      <c r="B41" s="1195" t="s">
        <v>30</v>
      </c>
      <c r="C41" s="1196"/>
      <c r="D41" s="103"/>
      <c r="E41" s="1201" t="s">
        <v>31</v>
      </c>
      <c r="F41" s="1201"/>
      <c r="G41" s="1201"/>
      <c r="H41" s="1202"/>
      <c r="I41" s="342">
        <v>15954</v>
      </c>
      <c r="J41" s="343">
        <v>16672</v>
      </c>
      <c r="K41" s="343">
        <v>16641</v>
      </c>
      <c r="L41" s="343">
        <v>16408</v>
      </c>
      <c r="M41" s="344">
        <v>16262</v>
      </c>
    </row>
    <row r="42" spans="2:13" ht="27.75" customHeight="1">
      <c r="B42" s="1197"/>
      <c r="C42" s="1198"/>
      <c r="D42" s="104"/>
      <c r="E42" s="1203" t="s">
        <v>32</v>
      </c>
      <c r="F42" s="1203"/>
      <c r="G42" s="1203"/>
      <c r="H42" s="1204"/>
      <c r="I42" s="345" t="s">
        <v>494</v>
      </c>
      <c r="J42" s="346" t="s">
        <v>494</v>
      </c>
      <c r="K42" s="346" t="s">
        <v>494</v>
      </c>
      <c r="L42" s="346" t="s">
        <v>494</v>
      </c>
      <c r="M42" s="347" t="s">
        <v>494</v>
      </c>
    </row>
    <row r="43" spans="2:13" ht="27.75" customHeight="1">
      <c r="B43" s="1197"/>
      <c r="C43" s="1198"/>
      <c r="D43" s="104"/>
      <c r="E43" s="1203" t="s">
        <v>33</v>
      </c>
      <c r="F43" s="1203"/>
      <c r="G43" s="1203"/>
      <c r="H43" s="1204"/>
      <c r="I43" s="345">
        <v>1262</v>
      </c>
      <c r="J43" s="346">
        <v>1174</v>
      </c>
      <c r="K43" s="346">
        <v>1100</v>
      </c>
      <c r="L43" s="346">
        <v>1070</v>
      </c>
      <c r="M43" s="347">
        <v>1002</v>
      </c>
    </row>
    <row r="44" spans="2:13" ht="27.75" customHeight="1">
      <c r="B44" s="1197"/>
      <c r="C44" s="1198"/>
      <c r="D44" s="104"/>
      <c r="E44" s="1203" t="s">
        <v>34</v>
      </c>
      <c r="F44" s="1203"/>
      <c r="G44" s="1203"/>
      <c r="H44" s="1204"/>
      <c r="I44" s="345">
        <v>114</v>
      </c>
      <c r="J44" s="346">
        <v>99</v>
      </c>
      <c r="K44" s="346">
        <v>75</v>
      </c>
      <c r="L44" s="346">
        <v>54</v>
      </c>
      <c r="M44" s="347">
        <v>103</v>
      </c>
    </row>
    <row r="45" spans="2:13" ht="27.75" customHeight="1">
      <c r="B45" s="1197"/>
      <c r="C45" s="1198"/>
      <c r="D45" s="104"/>
      <c r="E45" s="1203" t="s">
        <v>35</v>
      </c>
      <c r="F45" s="1203"/>
      <c r="G45" s="1203"/>
      <c r="H45" s="1204"/>
      <c r="I45" s="345">
        <v>896</v>
      </c>
      <c r="J45" s="346">
        <v>879</v>
      </c>
      <c r="K45" s="346">
        <v>791</v>
      </c>
      <c r="L45" s="346">
        <v>656</v>
      </c>
      <c r="M45" s="347">
        <v>584</v>
      </c>
    </row>
    <row r="46" spans="2:13" ht="27.75" customHeight="1">
      <c r="B46" s="1197"/>
      <c r="C46" s="1198"/>
      <c r="D46" s="105"/>
      <c r="E46" s="1203" t="s">
        <v>36</v>
      </c>
      <c r="F46" s="1203"/>
      <c r="G46" s="1203"/>
      <c r="H46" s="1204"/>
      <c r="I46" s="345" t="s">
        <v>494</v>
      </c>
      <c r="J46" s="346" t="s">
        <v>494</v>
      </c>
      <c r="K46" s="346" t="s">
        <v>494</v>
      </c>
      <c r="L46" s="346" t="s">
        <v>494</v>
      </c>
      <c r="M46" s="347" t="s">
        <v>494</v>
      </c>
    </row>
    <row r="47" spans="2:13" ht="27.75" customHeight="1">
      <c r="B47" s="1197"/>
      <c r="C47" s="1198"/>
      <c r="D47" s="106"/>
      <c r="E47" s="1205" t="s">
        <v>37</v>
      </c>
      <c r="F47" s="1206"/>
      <c r="G47" s="1206"/>
      <c r="H47" s="1207"/>
      <c r="I47" s="345" t="s">
        <v>494</v>
      </c>
      <c r="J47" s="346" t="s">
        <v>494</v>
      </c>
      <c r="K47" s="346" t="s">
        <v>494</v>
      </c>
      <c r="L47" s="346" t="s">
        <v>494</v>
      </c>
      <c r="M47" s="347" t="s">
        <v>494</v>
      </c>
    </row>
    <row r="48" spans="2:13" ht="27.75" customHeight="1">
      <c r="B48" s="1197"/>
      <c r="C48" s="1198"/>
      <c r="D48" s="104"/>
      <c r="E48" s="1203" t="s">
        <v>38</v>
      </c>
      <c r="F48" s="1203"/>
      <c r="G48" s="1203"/>
      <c r="H48" s="1204"/>
      <c r="I48" s="345" t="s">
        <v>494</v>
      </c>
      <c r="J48" s="346" t="s">
        <v>494</v>
      </c>
      <c r="K48" s="346" t="s">
        <v>494</v>
      </c>
      <c r="L48" s="346" t="s">
        <v>494</v>
      </c>
      <c r="M48" s="347" t="s">
        <v>494</v>
      </c>
    </row>
    <row r="49" spans="2:13" ht="27.75" customHeight="1">
      <c r="B49" s="1199"/>
      <c r="C49" s="1200"/>
      <c r="D49" s="104"/>
      <c r="E49" s="1203" t="s">
        <v>39</v>
      </c>
      <c r="F49" s="1203"/>
      <c r="G49" s="1203"/>
      <c r="H49" s="1204"/>
      <c r="I49" s="345" t="s">
        <v>494</v>
      </c>
      <c r="J49" s="346" t="s">
        <v>494</v>
      </c>
      <c r="K49" s="346" t="s">
        <v>494</v>
      </c>
      <c r="L49" s="346" t="s">
        <v>494</v>
      </c>
      <c r="M49" s="347" t="s">
        <v>494</v>
      </c>
    </row>
    <row r="50" spans="2:13" ht="27.75" customHeight="1">
      <c r="B50" s="1208" t="s">
        <v>40</v>
      </c>
      <c r="C50" s="1209"/>
      <c r="D50" s="107"/>
      <c r="E50" s="1203" t="s">
        <v>41</v>
      </c>
      <c r="F50" s="1203"/>
      <c r="G50" s="1203"/>
      <c r="H50" s="1204"/>
      <c r="I50" s="345">
        <v>4524</v>
      </c>
      <c r="J50" s="346">
        <v>4929</v>
      </c>
      <c r="K50" s="346">
        <v>5450</v>
      </c>
      <c r="L50" s="346">
        <v>6255</v>
      </c>
      <c r="M50" s="347">
        <v>6836</v>
      </c>
    </row>
    <row r="51" spans="2:13" ht="27.75" customHeight="1">
      <c r="B51" s="1197"/>
      <c r="C51" s="1198"/>
      <c r="D51" s="104"/>
      <c r="E51" s="1203" t="s">
        <v>42</v>
      </c>
      <c r="F51" s="1203"/>
      <c r="G51" s="1203"/>
      <c r="H51" s="1204"/>
      <c r="I51" s="345">
        <v>7</v>
      </c>
      <c r="J51" s="346">
        <v>5</v>
      </c>
      <c r="K51" s="346">
        <v>8</v>
      </c>
      <c r="L51" s="346">
        <v>6</v>
      </c>
      <c r="M51" s="347">
        <v>5</v>
      </c>
    </row>
    <row r="52" spans="2:13" ht="27.75" customHeight="1">
      <c r="B52" s="1199"/>
      <c r="C52" s="1200"/>
      <c r="D52" s="104"/>
      <c r="E52" s="1203" t="s">
        <v>43</v>
      </c>
      <c r="F52" s="1203"/>
      <c r="G52" s="1203"/>
      <c r="H52" s="1204"/>
      <c r="I52" s="345">
        <v>13015</v>
      </c>
      <c r="J52" s="346">
        <v>13708</v>
      </c>
      <c r="K52" s="346">
        <v>13061</v>
      </c>
      <c r="L52" s="346">
        <v>12786</v>
      </c>
      <c r="M52" s="347">
        <v>13122</v>
      </c>
    </row>
    <row r="53" spans="2:13" ht="27.75" customHeight="1" thickBot="1">
      <c r="B53" s="1210" t="s">
        <v>19</v>
      </c>
      <c r="C53" s="1211"/>
      <c r="D53" s="108"/>
      <c r="E53" s="1212" t="s">
        <v>44</v>
      </c>
      <c r="F53" s="1212"/>
      <c r="G53" s="1212"/>
      <c r="H53" s="1213"/>
      <c r="I53" s="348">
        <v>681</v>
      </c>
      <c r="J53" s="349">
        <v>181</v>
      </c>
      <c r="K53" s="349">
        <v>88</v>
      </c>
      <c r="L53" s="349">
        <v>-859</v>
      </c>
      <c r="M53" s="350">
        <v>-2011</v>
      </c>
    </row>
    <row r="54" spans="2:13" ht="27.75" customHeight="1">
      <c r="B54" s="109"/>
      <c r="C54" s="110"/>
      <c r="D54" s="110"/>
      <c r="E54" s="111"/>
      <c r="F54" s="111"/>
      <c r="G54" s="111"/>
      <c r="H54" s="111"/>
      <c r="I54" s="112"/>
      <c r="J54" s="112"/>
      <c r="K54" s="112"/>
      <c r="L54" s="112"/>
      <c r="M54" s="112"/>
    </row>
    <row r="55" spans="2:13" ht="13"/>
  </sheetData>
  <sheetProtection algorithmName="SHA-512" hashValue="bksXU2qRTbskYTvJp8PkPYdtqzJfGr2IC6g8TSuhl7UUDttBf6Nv3Ktn6dRRf/Fy8yG+EX5jiSmwHZ+YM4Xj5w==" saltValue="oSsaMymWSIddEr4g7852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535</v>
      </c>
      <c r="G54" s="117" t="s">
        <v>536</v>
      </c>
      <c r="H54" s="118" t="s">
        <v>537</v>
      </c>
    </row>
    <row r="55" spans="2:8" ht="52.5" customHeight="1">
      <c r="B55" s="119"/>
      <c r="C55" s="1222" t="s">
        <v>46</v>
      </c>
      <c r="D55" s="1222"/>
      <c r="E55" s="1223"/>
      <c r="F55" s="120">
        <v>600</v>
      </c>
      <c r="G55" s="120">
        <v>600</v>
      </c>
      <c r="H55" s="121">
        <v>600</v>
      </c>
    </row>
    <row r="56" spans="2:8" ht="52.5" customHeight="1">
      <c r="B56" s="122"/>
      <c r="C56" s="1224" t="s">
        <v>47</v>
      </c>
      <c r="D56" s="1224"/>
      <c r="E56" s="1225"/>
      <c r="F56" s="123">
        <v>992</v>
      </c>
      <c r="G56" s="123">
        <v>1054</v>
      </c>
      <c r="H56" s="124">
        <v>1069</v>
      </c>
    </row>
    <row r="57" spans="2:8" ht="53.25" customHeight="1">
      <c r="B57" s="122"/>
      <c r="C57" s="1226" t="s">
        <v>48</v>
      </c>
      <c r="D57" s="1226"/>
      <c r="E57" s="1227"/>
      <c r="F57" s="125">
        <v>4258</v>
      </c>
      <c r="G57" s="125">
        <v>4656</v>
      </c>
      <c r="H57" s="126">
        <v>5134</v>
      </c>
    </row>
    <row r="58" spans="2:8" ht="45.75" customHeight="1">
      <c r="B58" s="127"/>
      <c r="C58" s="1214" t="s">
        <v>557</v>
      </c>
      <c r="D58" s="1215"/>
      <c r="E58" s="1216"/>
      <c r="F58" s="128">
        <v>1574</v>
      </c>
      <c r="G58" s="128">
        <v>1700</v>
      </c>
      <c r="H58" s="129">
        <v>1830</v>
      </c>
    </row>
    <row r="59" spans="2:8" ht="45.75" customHeight="1">
      <c r="B59" s="127"/>
      <c r="C59" s="1214" t="s">
        <v>559</v>
      </c>
      <c r="D59" s="1215"/>
      <c r="E59" s="1216"/>
      <c r="F59" s="128">
        <v>400</v>
      </c>
      <c r="G59" s="128">
        <v>700</v>
      </c>
      <c r="H59" s="129">
        <v>1000</v>
      </c>
    </row>
    <row r="60" spans="2:8" ht="45.75" customHeight="1">
      <c r="B60" s="127"/>
      <c r="C60" s="1214" t="s">
        <v>561</v>
      </c>
      <c r="D60" s="1215"/>
      <c r="E60" s="1216"/>
      <c r="F60" s="128">
        <v>1030</v>
      </c>
      <c r="G60" s="128">
        <v>1000</v>
      </c>
      <c r="H60" s="129">
        <v>933</v>
      </c>
    </row>
    <row r="61" spans="2:8" ht="45.75" customHeight="1">
      <c r="B61" s="127"/>
      <c r="C61" s="1214" t="s">
        <v>558</v>
      </c>
      <c r="D61" s="1215"/>
      <c r="E61" s="1216"/>
      <c r="F61" s="128">
        <v>863</v>
      </c>
      <c r="G61" s="128">
        <v>876</v>
      </c>
      <c r="H61" s="129">
        <v>915</v>
      </c>
    </row>
    <row r="62" spans="2:8" ht="45.75" customHeight="1" thickBot="1">
      <c r="B62" s="130"/>
      <c r="C62" s="1217" t="s">
        <v>560</v>
      </c>
      <c r="D62" s="1218"/>
      <c r="E62" s="1219"/>
      <c r="F62" s="131">
        <v>231</v>
      </c>
      <c r="G62" s="131">
        <v>260</v>
      </c>
      <c r="H62" s="132">
        <v>326</v>
      </c>
    </row>
    <row r="63" spans="2:8" ht="52.5" customHeight="1" thickBot="1">
      <c r="B63" s="133"/>
      <c r="C63" s="1220" t="s">
        <v>49</v>
      </c>
      <c r="D63" s="1220"/>
      <c r="E63" s="1221"/>
      <c r="F63" s="134">
        <v>5850</v>
      </c>
      <c r="G63" s="134">
        <v>6310</v>
      </c>
      <c r="H63" s="135">
        <v>6803</v>
      </c>
    </row>
    <row r="64" spans="2:8" ht="13"/>
  </sheetData>
  <sheetProtection algorithmName="SHA-512" hashValue="FR+pzFNqcnpoqZaAM+a0iXKqJOqwWAom5ugwhQsQF71PInTgxZWJMjADU1YHG75Qv6SaVNsGokp2wmfRDtlpdg==" saltValue="489TSIbJmJhm4qGn796I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921D0-B9FC-40DA-A41F-35D51613C399}">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5">
      <c r="DD19" s="255"/>
      <c r="DE19" s="255"/>
    </row>
    <row r="20" spans="1:109" ht="13.25">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25">
      <c r="B23" s="259"/>
    </row>
    <row r="24" spans="1:109" ht="13.25">
      <c r="B24" s="259"/>
    </row>
    <row r="25" spans="1:109" ht="13.25">
      <c r="B25" s="259"/>
    </row>
    <row r="26" spans="1:109" ht="13.25">
      <c r="B26" s="259"/>
    </row>
    <row r="27" spans="1:109" ht="13.25">
      <c r="B27" s="259"/>
    </row>
    <row r="28" spans="1:109" ht="13.25">
      <c r="B28" s="259"/>
    </row>
    <row r="29" spans="1:109" ht="13.25">
      <c r="B29" s="259"/>
    </row>
    <row r="30" spans="1:109" ht="13.25">
      <c r="B30" s="259"/>
    </row>
    <row r="31" spans="1:109" ht="13.25">
      <c r="B31" s="259"/>
    </row>
    <row r="32" spans="1:109" ht="13.25">
      <c r="B32" s="259"/>
    </row>
    <row r="33" spans="2:109" ht="13.25">
      <c r="B33" s="259"/>
    </row>
    <row r="34" spans="2:109" ht="13.25">
      <c r="B34" s="259"/>
    </row>
    <row r="35" spans="2:109" ht="13.25">
      <c r="B35" s="259"/>
    </row>
    <row r="36" spans="2:109" ht="13.25">
      <c r="B36" s="259"/>
    </row>
    <row r="37" spans="2:109" ht="13.25">
      <c r="B37" s="259"/>
    </row>
    <row r="38" spans="2:109" ht="13.25">
      <c r="B38" s="259"/>
    </row>
    <row r="39" spans="2:109" ht="13.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5"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575</v>
      </c>
    </row>
    <row r="50" spans="1:109" ht="13">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533</v>
      </c>
      <c r="BQ50" s="1232"/>
      <c r="BR50" s="1232"/>
      <c r="BS50" s="1232"/>
      <c r="BT50" s="1232"/>
      <c r="BU50" s="1232"/>
      <c r="BV50" s="1232"/>
      <c r="BW50" s="1232"/>
      <c r="BX50" s="1232" t="s">
        <v>534</v>
      </c>
      <c r="BY50" s="1232"/>
      <c r="BZ50" s="1232"/>
      <c r="CA50" s="1232"/>
      <c r="CB50" s="1232"/>
      <c r="CC50" s="1232"/>
      <c r="CD50" s="1232"/>
      <c r="CE50" s="1232"/>
      <c r="CF50" s="1232" t="s">
        <v>535</v>
      </c>
      <c r="CG50" s="1232"/>
      <c r="CH50" s="1232"/>
      <c r="CI50" s="1232"/>
      <c r="CJ50" s="1232"/>
      <c r="CK50" s="1232"/>
      <c r="CL50" s="1232"/>
      <c r="CM50" s="1232"/>
      <c r="CN50" s="1232" t="s">
        <v>536</v>
      </c>
      <c r="CO50" s="1232"/>
      <c r="CP50" s="1232"/>
      <c r="CQ50" s="1232"/>
      <c r="CR50" s="1232"/>
      <c r="CS50" s="1232"/>
      <c r="CT50" s="1232"/>
      <c r="CU50" s="1232"/>
      <c r="CV50" s="1232" t="s">
        <v>537</v>
      </c>
      <c r="CW50" s="1232"/>
      <c r="CX50" s="1232"/>
      <c r="CY50" s="1232"/>
      <c r="CZ50" s="1232"/>
      <c r="DA50" s="1232"/>
      <c r="DB50" s="1232"/>
      <c r="DC50" s="1232"/>
    </row>
    <row r="51" spans="1:109" ht="13.5" customHeight="1">
      <c r="B51" s="259"/>
      <c r="G51" s="1245"/>
      <c r="H51" s="1245"/>
      <c r="I51" s="1246"/>
      <c r="J51" s="1246"/>
      <c r="K51" s="1244"/>
      <c r="L51" s="1244"/>
      <c r="M51" s="1244"/>
      <c r="N51" s="1244"/>
      <c r="AM51" s="359"/>
      <c r="AN51" s="1234" t="s">
        <v>576</v>
      </c>
      <c r="AO51" s="1234"/>
      <c r="AP51" s="1234"/>
      <c r="AQ51" s="1234"/>
      <c r="AR51" s="1234"/>
      <c r="AS51" s="1234"/>
      <c r="AT51" s="1234"/>
      <c r="AU51" s="1234"/>
      <c r="AV51" s="1234"/>
      <c r="AW51" s="1234"/>
      <c r="AX51" s="1234"/>
      <c r="AY51" s="1234"/>
      <c r="AZ51" s="1234"/>
      <c r="BA51" s="1234"/>
      <c r="BB51" s="1234" t="s">
        <v>577</v>
      </c>
      <c r="BC51" s="1234"/>
      <c r="BD51" s="1234"/>
      <c r="BE51" s="1234"/>
      <c r="BF51" s="1234"/>
      <c r="BG51" s="1234"/>
      <c r="BH51" s="1234"/>
      <c r="BI51" s="1234"/>
      <c r="BJ51" s="1234"/>
      <c r="BK51" s="1234"/>
      <c r="BL51" s="1234"/>
      <c r="BM51" s="1234"/>
      <c r="BN51" s="1234"/>
      <c r="BO51" s="1234"/>
      <c r="BP51" s="1233">
        <v>16</v>
      </c>
      <c r="BQ51" s="1233"/>
      <c r="BR51" s="1233"/>
      <c r="BS51" s="1233"/>
      <c r="BT51" s="1233"/>
      <c r="BU51" s="1233"/>
      <c r="BV51" s="1233"/>
      <c r="BW51" s="1233"/>
      <c r="BX51" s="1233">
        <v>4.0999999999999996</v>
      </c>
      <c r="BY51" s="1233"/>
      <c r="BZ51" s="1233"/>
      <c r="CA51" s="1233"/>
      <c r="CB51" s="1233"/>
      <c r="CC51" s="1233"/>
      <c r="CD51" s="1233"/>
      <c r="CE51" s="1233"/>
      <c r="CF51" s="1233">
        <v>1.8</v>
      </c>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578</v>
      </c>
      <c r="BC53" s="1234"/>
      <c r="BD53" s="1234"/>
      <c r="BE53" s="1234"/>
      <c r="BF53" s="1234"/>
      <c r="BG53" s="1234"/>
      <c r="BH53" s="1234"/>
      <c r="BI53" s="1234"/>
      <c r="BJ53" s="1234"/>
      <c r="BK53" s="1234"/>
      <c r="BL53" s="1234"/>
      <c r="BM53" s="1234"/>
      <c r="BN53" s="1234"/>
      <c r="BO53" s="1234"/>
      <c r="BP53" s="1233">
        <v>71</v>
      </c>
      <c r="BQ53" s="1233"/>
      <c r="BR53" s="1233"/>
      <c r="BS53" s="1233"/>
      <c r="BT53" s="1233"/>
      <c r="BU53" s="1233"/>
      <c r="BV53" s="1233"/>
      <c r="BW53" s="1233"/>
      <c r="BX53" s="1233">
        <v>70.2</v>
      </c>
      <c r="BY53" s="1233"/>
      <c r="BZ53" s="1233"/>
      <c r="CA53" s="1233"/>
      <c r="CB53" s="1233"/>
      <c r="CC53" s="1233"/>
      <c r="CD53" s="1233"/>
      <c r="CE53" s="1233"/>
      <c r="CF53" s="1233">
        <v>68.8</v>
      </c>
      <c r="CG53" s="1233"/>
      <c r="CH53" s="1233"/>
      <c r="CI53" s="1233"/>
      <c r="CJ53" s="1233"/>
      <c r="CK53" s="1233"/>
      <c r="CL53" s="1233"/>
      <c r="CM53" s="1233"/>
      <c r="CN53" s="1233">
        <v>69.3</v>
      </c>
      <c r="CO53" s="1233"/>
      <c r="CP53" s="1233"/>
      <c r="CQ53" s="1233"/>
      <c r="CR53" s="1233"/>
      <c r="CS53" s="1233"/>
      <c r="CT53" s="1233"/>
      <c r="CU53" s="1233"/>
      <c r="CV53" s="1233">
        <v>68.400000000000006</v>
      </c>
      <c r="CW53" s="1233"/>
      <c r="CX53" s="1233"/>
      <c r="CY53" s="1233"/>
      <c r="CZ53" s="1233"/>
      <c r="DA53" s="1233"/>
      <c r="DB53" s="1233"/>
      <c r="DC53" s="1233"/>
    </row>
    <row r="54" spans="1:109" ht="13">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c r="A55" s="358"/>
      <c r="B55" s="259"/>
      <c r="G55" s="1228"/>
      <c r="H55" s="1228"/>
      <c r="I55" s="1228"/>
      <c r="J55" s="1228"/>
      <c r="K55" s="1244"/>
      <c r="L55" s="1244"/>
      <c r="M55" s="1244"/>
      <c r="N55" s="1244"/>
      <c r="AN55" s="1232" t="s">
        <v>579</v>
      </c>
      <c r="AO55" s="1232"/>
      <c r="AP55" s="1232"/>
      <c r="AQ55" s="1232"/>
      <c r="AR55" s="1232"/>
      <c r="AS55" s="1232"/>
      <c r="AT55" s="1232"/>
      <c r="AU55" s="1232"/>
      <c r="AV55" s="1232"/>
      <c r="AW55" s="1232"/>
      <c r="AX55" s="1232"/>
      <c r="AY55" s="1232"/>
      <c r="AZ55" s="1232"/>
      <c r="BA55" s="1232"/>
      <c r="BB55" s="1234" t="s">
        <v>577</v>
      </c>
      <c r="BC55" s="1234"/>
      <c r="BD55" s="1234"/>
      <c r="BE55" s="1234"/>
      <c r="BF55" s="1234"/>
      <c r="BG55" s="1234"/>
      <c r="BH55" s="1234"/>
      <c r="BI55" s="1234"/>
      <c r="BJ55" s="1234"/>
      <c r="BK55" s="1234"/>
      <c r="BL55" s="1234"/>
      <c r="BM55" s="1234"/>
      <c r="BN55" s="1234"/>
      <c r="BO55" s="1234"/>
      <c r="BP55" s="1233">
        <v>43</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578</v>
      </c>
      <c r="BC57" s="1234"/>
      <c r="BD57" s="1234"/>
      <c r="BE57" s="1234"/>
      <c r="BF57" s="1234"/>
      <c r="BG57" s="1234"/>
      <c r="BH57" s="1234"/>
      <c r="BI57" s="1234"/>
      <c r="BJ57" s="1234"/>
      <c r="BK57" s="1234"/>
      <c r="BL57" s="1234"/>
      <c r="BM57" s="1234"/>
      <c r="BN57" s="1234"/>
      <c r="BO57" s="1234"/>
      <c r="BP57" s="1233">
        <v>62.8</v>
      </c>
      <c r="BQ57" s="1233"/>
      <c r="BR57" s="1233"/>
      <c r="BS57" s="1233"/>
      <c r="BT57" s="1233"/>
      <c r="BU57" s="1233"/>
      <c r="BV57" s="1233"/>
      <c r="BW57" s="1233"/>
      <c r="BX57" s="1233">
        <v>64.400000000000006</v>
      </c>
      <c r="BY57" s="1233"/>
      <c r="BZ57" s="1233"/>
      <c r="CA57" s="1233"/>
      <c r="CB57" s="1233"/>
      <c r="CC57" s="1233"/>
      <c r="CD57" s="1233"/>
      <c r="CE57" s="1233"/>
      <c r="CF57" s="1233">
        <v>65.3</v>
      </c>
      <c r="CG57" s="1233"/>
      <c r="CH57" s="1233"/>
      <c r="CI57" s="1233"/>
      <c r="CJ57" s="1233"/>
      <c r="CK57" s="1233"/>
      <c r="CL57" s="1233"/>
      <c r="CM57" s="1233"/>
      <c r="CN57" s="1233">
        <v>66.7</v>
      </c>
      <c r="CO57" s="1233"/>
      <c r="CP57" s="1233"/>
      <c r="CQ57" s="1233"/>
      <c r="CR57" s="1233"/>
      <c r="CS57" s="1233"/>
      <c r="CT57" s="1233"/>
      <c r="CU57" s="1233"/>
      <c r="CV57" s="1233">
        <v>67.2</v>
      </c>
      <c r="CW57" s="1233"/>
      <c r="CX57" s="1233"/>
      <c r="CY57" s="1233"/>
      <c r="CZ57" s="1233"/>
      <c r="DA57" s="1233"/>
      <c r="DB57" s="1233"/>
      <c r="DC57" s="1233"/>
      <c r="DD57" s="363"/>
      <c r="DE57" s="362"/>
    </row>
    <row r="58" spans="1:109" s="358" customFormat="1" ht="13">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580</v>
      </c>
    </row>
    <row r="64" spans="1:109" ht="13">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35" t="s">
        <v>581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575</v>
      </c>
    </row>
    <row r="72" spans="2:107" ht="13">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533</v>
      </c>
      <c r="BQ72" s="1232"/>
      <c r="BR72" s="1232"/>
      <c r="BS72" s="1232"/>
      <c r="BT72" s="1232"/>
      <c r="BU72" s="1232"/>
      <c r="BV72" s="1232"/>
      <c r="BW72" s="1232"/>
      <c r="BX72" s="1232" t="s">
        <v>534</v>
      </c>
      <c r="BY72" s="1232"/>
      <c r="BZ72" s="1232"/>
      <c r="CA72" s="1232"/>
      <c r="CB72" s="1232"/>
      <c r="CC72" s="1232"/>
      <c r="CD72" s="1232"/>
      <c r="CE72" s="1232"/>
      <c r="CF72" s="1232" t="s">
        <v>535</v>
      </c>
      <c r="CG72" s="1232"/>
      <c r="CH72" s="1232"/>
      <c r="CI72" s="1232"/>
      <c r="CJ72" s="1232"/>
      <c r="CK72" s="1232"/>
      <c r="CL72" s="1232"/>
      <c r="CM72" s="1232"/>
      <c r="CN72" s="1232" t="s">
        <v>536</v>
      </c>
      <c r="CO72" s="1232"/>
      <c r="CP72" s="1232"/>
      <c r="CQ72" s="1232"/>
      <c r="CR72" s="1232"/>
      <c r="CS72" s="1232"/>
      <c r="CT72" s="1232"/>
      <c r="CU72" s="1232"/>
      <c r="CV72" s="1232" t="s">
        <v>537</v>
      </c>
      <c r="CW72" s="1232"/>
      <c r="CX72" s="1232"/>
      <c r="CY72" s="1232"/>
      <c r="CZ72" s="1232"/>
      <c r="DA72" s="1232"/>
      <c r="DB72" s="1232"/>
      <c r="DC72" s="1232"/>
    </row>
    <row r="73" spans="2:107" ht="13">
      <c r="B73" s="259"/>
      <c r="G73" s="1245"/>
      <c r="H73" s="1245"/>
      <c r="I73" s="1245"/>
      <c r="J73" s="1245"/>
      <c r="K73" s="1248"/>
      <c r="L73" s="1248"/>
      <c r="M73" s="1248"/>
      <c r="N73" s="1248"/>
      <c r="AM73" s="359"/>
      <c r="AN73" s="1234" t="s">
        <v>576</v>
      </c>
      <c r="AO73" s="1234"/>
      <c r="AP73" s="1234"/>
      <c r="AQ73" s="1234"/>
      <c r="AR73" s="1234"/>
      <c r="AS73" s="1234"/>
      <c r="AT73" s="1234"/>
      <c r="AU73" s="1234"/>
      <c r="AV73" s="1234"/>
      <c r="AW73" s="1234"/>
      <c r="AX73" s="1234"/>
      <c r="AY73" s="1234"/>
      <c r="AZ73" s="1234"/>
      <c r="BA73" s="1234"/>
      <c r="BB73" s="1234" t="s">
        <v>577</v>
      </c>
      <c r="BC73" s="1234"/>
      <c r="BD73" s="1234"/>
      <c r="BE73" s="1234"/>
      <c r="BF73" s="1234"/>
      <c r="BG73" s="1234"/>
      <c r="BH73" s="1234"/>
      <c r="BI73" s="1234"/>
      <c r="BJ73" s="1234"/>
      <c r="BK73" s="1234"/>
      <c r="BL73" s="1234"/>
      <c r="BM73" s="1234"/>
      <c r="BN73" s="1234"/>
      <c r="BO73" s="1234"/>
      <c r="BP73" s="1233">
        <v>16</v>
      </c>
      <c r="BQ73" s="1233"/>
      <c r="BR73" s="1233"/>
      <c r="BS73" s="1233"/>
      <c r="BT73" s="1233"/>
      <c r="BU73" s="1233"/>
      <c r="BV73" s="1233"/>
      <c r="BW73" s="1233"/>
      <c r="BX73" s="1233">
        <v>4.0999999999999996</v>
      </c>
      <c r="BY73" s="1233"/>
      <c r="BZ73" s="1233"/>
      <c r="CA73" s="1233"/>
      <c r="CB73" s="1233"/>
      <c r="CC73" s="1233"/>
      <c r="CD73" s="1233"/>
      <c r="CE73" s="1233"/>
      <c r="CF73" s="1233">
        <v>1.8</v>
      </c>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582</v>
      </c>
      <c r="BC75" s="1234"/>
      <c r="BD75" s="1234"/>
      <c r="BE75" s="1234"/>
      <c r="BF75" s="1234"/>
      <c r="BG75" s="1234"/>
      <c r="BH75" s="1234"/>
      <c r="BI75" s="1234"/>
      <c r="BJ75" s="1234"/>
      <c r="BK75" s="1234"/>
      <c r="BL75" s="1234"/>
      <c r="BM75" s="1234"/>
      <c r="BN75" s="1234"/>
      <c r="BO75" s="1234"/>
      <c r="BP75" s="1233">
        <v>7.8</v>
      </c>
      <c r="BQ75" s="1233"/>
      <c r="BR75" s="1233"/>
      <c r="BS75" s="1233"/>
      <c r="BT75" s="1233"/>
      <c r="BU75" s="1233"/>
      <c r="BV75" s="1233"/>
      <c r="BW75" s="1233"/>
      <c r="BX75" s="1233">
        <v>8.1</v>
      </c>
      <c r="BY75" s="1233"/>
      <c r="BZ75" s="1233"/>
      <c r="CA75" s="1233"/>
      <c r="CB75" s="1233"/>
      <c r="CC75" s="1233"/>
      <c r="CD75" s="1233"/>
      <c r="CE75" s="1233"/>
      <c r="CF75" s="1233">
        <v>8.5</v>
      </c>
      <c r="CG75" s="1233"/>
      <c r="CH75" s="1233"/>
      <c r="CI75" s="1233"/>
      <c r="CJ75" s="1233"/>
      <c r="CK75" s="1233"/>
      <c r="CL75" s="1233"/>
      <c r="CM75" s="1233"/>
      <c r="CN75" s="1233">
        <v>8.6</v>
      </c>
      <c r="CO75" s="1233"/>
      <c r="CP75" s="1233"/>
      <c r="CQ75" s="1233"/>
      <c r="CR75" s="1233"/>
      <c r="CS75" s="1233"/>
      <c r="CT75" s="1233"/>
      <c r="CU75" s="1233"/>
      <c r="CV75" s="1233">
        <v>9.4</v>
      </c>
      <c r="CW75" s="1233"/>
      <c r="CX75" s="1233"/>
      <c r="CY75" s="1233"/>
      <c r="CZ75" s="1233"/>
      <c r="DA75" s="1233"/>
      <c r="DB75" s="1233"/>
      <c r="DC75" s="1233"/>
    </row>
    <row r="76" spans="2:107" ht="13">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c r="B77" s="259"/>
      <c r="G77" s="1228"/>
      <c r="H77" s="1228"/>
      <c r="I77" s="1228"/>
      <c r="J77" s="1228"/>
      <c r="K77" s="1248"/>
      <c r="L77" s="1248"/>
      <c r="M77" s="1248"/>
      <c r="N77" s="1248"/>
      <c r="AN77" s="1232" t="s">
        <v>579</v>
      </c>
      <c r="AO77" s="1232"/>
      <c r="AP77" s="1232"/>
      <c r="AQ77" s="1232"/>
      <c r="AR77" s="1232"/>
      <c r="AS77" s="1232"/>
      <c r="AT77" s="1232"/>
      <c r="AU77" s="1232"/>
      <c r="AV77" s="1232"/>
      <c r="AW77" s="1232"/>
      <c r="AX77" s="1232"/>
      <c r="AY77" s="1232"/>
      <c r="AZ77" s="1232"/>
      <c r="BA77" s="1232"/>
      <c r="BB77" s="1234" t="s">
        <v>577</v>
      </c>
      <c r="BC77" s="1234"/>
      <c r="BD77" s="1234"/>
      <c r="BE77" s="1234"/>
      <c r="BF77" s="1234"/>
      <c r="BG77" s="1234"/>
      <c r="BH77" s="1234"/>
      <c r="BI77" s="1234"/>
      <c r="BJ77" s="1234"/>
      <c r="BK77" s="1234"/>
      <c r="BL77" s="1234"/>
      <c r="BM77" s="1234"/>
      <c r="BN77" s="1234"/>
      <c r="BO77" s="1234"/>
      <c r="BP77" s="1233">
        <v>43</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582</v>
      </c>
      <c r="BC79" s="1234"/>
      <c r="BD79" s="1234"/>
      <c r="BE79" s="1234"/>
      <c r="BF79" s="1234"/>
      <c r="BG79" s="1234"/>
      <c r="BH79" s="1234"/>
      <c r="BI79" s="1234"/>
      <c r="BJ79" s="1234"/>
      <c r="BK79" s="1234"/>
      <c r="BL79" s="1234"/>
      <c r="BM79" s="1234"/>
      <c r="BN79" s="1234"/>
      <c r="BO79" s="1234"/>
      <c r="BP79" s="1233">
        <v>9.9</v>
      </c>
      <c r="BQ79" s="1233"/>
      <c r="BR79" s="1233"/>
      <c r="BS79" s="1233"/>
      <c r="BT79" s="1233"/>
      <c r="BU79" s="1233"/>
      <c r="BV79" s="1233"/>
      <c r="BW79" s="1233"/>
      <c r="BX79" s="1233">
        <v>8.9</v>
      </c>
      <c r="BY79" s="1233"/>
      <c r="BZ79" s="1233"/>
      <c r="CA79" s="1233"/>
      <c r="CB79" s="1233"/>
      <c r="CC79" s="1233"/>
      <c r="CD79" s="1233"/>
      <c r="CE79" s="1233"/>
      <c r="CF79" s="1233">
        <v>8.9</v>
      </c>
      <c r="CG79" s="1233"/>
      <c r="CH79" s="1233"/>
      <c r="CI79" s="1233"/>
      <c r="CJ79" s="1233"/>
      <c r="CK79" s="1233"/>
      <c r="CL79" s="1233"/>
      <c r="CM79" s="1233"/>
      <c r="CN79" s="1233">
        <v>9.1</v>
      </c>
      <c r="CO79" s="1233"/>
      <c r="CP79" s="1233"/>
      <c r="CQ79" s="1233"/>
      <c r="CR79" s="1233"/>
      <c r="CS79" s="1233"/>
      <c r="CT79" s="1233"/>
      <c r="CU79" s="1233"/>
      <c r="CV79" s="1233">
        <v>9.3000000000000007</v>
      </c>
      <c r="CW79" s="1233"/>
      <c r="CX79" s="1233"/>
      <c r="CY79" s="1233"/>
      <c r="CZ79" s="1233"/>
      <c r="DA79" s="1233"/>
      <c r="DB79" s="1233"/>
      <c r="DC79" s="1233"/>
    </row>
    <row r="80" spans="2:107" ht="13">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hVn3uVf2PiE9bRMZ+bNRmEcZInhOOs3JKcznQZmbWGyY102/spmmyxQUCkCJWoHXnl+SxM5UW2oNtFmWzm4trw==" saltValue="xCC9BZ6jWnzfOtLjULjm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94AD-FD0F-4F21-A216-8AB8304ACB83}">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5">
      <c r="S2" s="253"/>
      <c r="AH2" s="253"/>
    </row>
    <row r="3" spans="1: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5"/>
    <row r="5" spans="1:34" ht="13.25"/>
    <row r="6" spans="1:34" ht="13.25"/>
    <row r="7" spans="1:34" ht="13.25"/>
    <row r="8" spans="1:34" ht="13.25"/>
    <row r="9" spans="1:34" ht="13.25">
      <c r="AH9" s="253"/>
    </row>
    <row r="10" spans="1:34" ht="13.25"/>
    <row r="11" spans="1:34" ht="13.25"/>
    <row r="12" spans="1:34" ht="13.25"/>
    <row r="13" spans="1:34" ht="13.25"/>
    <row r="14" spans="1:34" ht="13.25"/>
    <row r="15" spans="1:34" ht="13.25"/>
    <row r="16" spans="1: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483</v>
      </c>
    </row>
  </sheetData>
  <sheetProtection algorithmName="SHA-512" hashValue="3Wh7+YuLApkPzInAorOBFLAsO4clZYDSm37fRj4lbqRSPhQnZ989OtB25wSB4jRucWjdpNm0JJgUOl22tWDPAw==" saltValue="Ps/teoyS/dWuRHX4VdNFw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8F9C9-E5E6-4146-BEEF-ABD0CE0C1D66}">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5">
      <c r="S2" s="253"/>
      <c r="AH2" s="253"/>
    </row>
    <row r="3" spans="2: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5"/>
    <row r="5" spans="2:34" ht="13.25"/>
    <row r="6" spans="2:34" ht="13.25"/>
    <row r="7" spans="2:34" ht="13.25"/>
    <row r="8" spans="2:34" ht="13.25"/>
    <row r="9" spans="2:34" ht="13.25">
      <c r="AH9" s="253"/>
    </row>
    <row r="10" spans="2:34" ht="13.25"/>
    <row r="11" spans="2:34" ht="13.25"/>
    <row r="12" spans="2:34" ht="13.25"/>
    <row r="13" spans="2:34" ht="13.25"/>
    <row r="14" spans="2:34" ht="13.25"/>
    <row r="15" spans="2:34" ht="13.25"/>
    <row r="16" spans="2: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483</v>
      </c>
    </row>
  </sheetData>
  <sheetProtection algorithmName="SHA-512" hashValue="BX8sMMiyhyNIAJKP9FMPempGXbdBKPu12I5dw9/qQk00rSQ6gPnYUc5rS6/nGVUsGORsg49VNFONeQ4usAdbvQ==" saltValue="JETzOWJN7e94zGxCUD6y8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532</v>
      </c>
      <c r="G2" s="149"/>
      <c r="H2" s="150"/>
    </row>
    <row r="3" spans="1:8">
      <c r="A3" s="146" t="s">
        <v>525</v>
      </c>
      <c r="B3" s="151"/>
      <c r="C3" s="152"/>
      <c r="D3" s="153">
        <v>342097</v>
      </c>
      <c r="E3" s="154"/>
      <c r="F3" s="155">
        <v>118252</v>
      </c>
      <c r="G3" s="156"/>
      <c r="H3" s="157"/>
    </row>
    <row r="4" spans="1:8">
      <c r="A4" s="158"/>
      <c r="B4" s="159"/>
      <c r="C4" s="160"/>
      <c r="D4" s="161">
        <v>128534</v>
      </c>
      <c r="E4" s="162"/>
      <c r="F4" s="163">
        <v>49994</v>
      </c>
      <c r="G4" s="164"/>
      <c r="H4" s="165"/>
    </row>
    <row r="5" spans="1:8">
      <c r="A5" s="146" t="s">
        <v>527</v>
      </c>
      <c r="B5" s="151"/>
      <c r="C5" s="152"/>
      <c r="D5" s="153">
        <v>332135</v>
      </c>
      <c r="E5" s="154"/>
      <c r="F5" s="155">
        <v>200194</v>
      </c>
      <c r="G5" s="156"/>
      <c r="H5" s="157"/>
    </row>
    <row r="6" spans="1:8">
      <c r="A6" s="158"/>
      <c r="B6" s="159"/>
      <c r="C6" s="160"/>
      <c r="D6" s="161">
        <v>97234</v>
      </c>
      <c r="E6" s="162"/>
      <c r="F6" s="163">
        <v>106422</v>
      </c>
      <c r="G6" s="164"/>
      <c r="H6" s="165"/>
    </row>
    <row r="7" spans="1:8">
      <c r="A7" s="146" t="s">
        <v>528</v>
      </c>
      <c r="B7" s="151"/>
      <c r="C7" s="152"/>
      <c r="D7" s="153">
        <v>227895</v>
      </c>
      <c r="E7" s="154"/>
      <c r="F7" s="155">
        <v>196914</v>
      </c>
      <c r="G7" s="156"/>
      <c r="H7" s="157"/>
    </row>
    <row r="8" spans="1:8">
      <c r="A8" s="158"/>
      <c r="B8" s="159"/>
      <c r="C8" s="160"/>
      <c r="D8" s="161">
        <v>75506</v>
      </c>
      <c r="E8" s="162"/>
      <c r="F8" s="163">
        <v>98966</v>
      </c>
      <c r="G8" s="164"/>
      <c r="H8" s="165"/>
    </row>
    <row r="9" spans="1:8">
      <c r="A9" s="146" t="s">
        <v>529</v>
      </c>
      <c r="B9" s="151"/>
      <c r="C9" s="152"/>
      <c r="D9" s="153">
        <v>248831</v>
      </c>
      <c r="E9" s="154"/>
      <c r="F9" s="155">
        <v>204757</v>
      </c>
      <c r="G9" s="156"/>
      <c r="H9" s="157"/>
    </row>
    <row r="10" spans="1:8">
      <c r="A10" s="158"/>
      <c r="B10" s="159"/>
      <c r="C10" s="160"/>
      <c r="D10" s="161">
        <v>74772</v>
      </c>
      <c r="E10" s="162"/>
      <c r="F10" s="163">
        <v>106071</v>
      </c>
      <c r="G10" s="164"/>
      <c r="H10" s="165"/>
    </row>
    <row r="11" spans="1:8">
      <c r="A11" s="146" t="s">
        <v>530</v>
      </c>
      <c r="B11" s="151"/>
      <c r="C11" s="152"/>
      <c r="D11" s="153">
        <v>275308</v>
      </c>
      <c r="E11" s="154"/>
      <c r="F11" s="155">
        <v>194971</v>
      </c>
      <c r="G11" s="156"/>
      <c r="H11" s="157"/>
    </row>
    <row r="12" spans="1:8">
      <c r="A12" s="158"/>
      <c r="B12" s="159"/>
      <c r="C12" s="166"/>
      <c r="D12" s="161">
        <v>105088</v>
      </c>
      <c r="E12" s="162"/>
      <c r="F12" s="163">
        <v>105966</v>
      </c>
      <c r="G12" s="164"/>
      <c r="H12" s="165"/>
    </row>
    <row r="13" spans="1:8">
      <c r="A13" s="146"/>
      <c r="B13" s="151"/>
      <c r="C13" s="152"/>
      <c r="D13" s="153">
        <v>285253</v>
      </c>
      <c r="E13" s="154"/>
      <c r="F13" s="155">
        <v>183018</v>
      </c>
      <c r="G13" s="167"/>
      <c r="H13" s="157"/>
    </row>
    <row r="14" spans="1:8">
      <c r="A14" s="158"/>
      <c r="B14" s="159"/>
      <c r="C14" s="160"/>
      <c r="D14" s="161">
        <v>96227</v>
      </c>
      <c r="E14" s="162"/>
      <c r="F14" s="163">
        <v>93484</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4.32</v>
      </c>
      <c r="C19" s="168">
        <f>ROUND(VALUE(SUBSTITUTE(実質収支比率等に係る経年分析!G$48,"▲","-")),2)</f>
        <v>9.5</v>
      </c>
      <c r="D19" s="168">
        <f>ROUND(VALUE(SUBSTITUTE(実質収支比率等に係る経年分析!H$48,"▲","-")),2)</f>
        <v>11.75</v>
      </c>
      <c r="E19" s="168">
        <f>ROUND(VALUE(SUBSTITUTE(実質収支比率等に係る経年分析!I$48,"▲","-")),2)</f>
        <v>12.55</v>
      </c>
      <c r="F19" s="168">
        <f>ROUND(VALUE(SUBSTITUTE(実質収支比率等に係る経年分析!J$48,"▲","-")),2)</f>
        <v>10.49</v>
      </c>
    </row>
    <row r="20" spans="1:11">
      <c r="A20" s="168" t="s">
        <v>53</v>
      </c>
      <c r="B20" s="168">
        <f>ROUND(VALUE(SUBSTITUTE(実質収支比率等に係る経年分析!F$47,"▲","-")),2)</f>
        <v>10.71</v>
      </c>
      <c r="C20" s="168">
        <f>ROUND(VALUE(SUBSTITUTE(実質収支比率等に係る経年分析!G$47,"▲","-")),2)</f>
        <v>8.85</v>
      </c>
      <c r="D20" s="168">
        <f>ROUND(VALUE(SUBSTITUTE(実質収支比率等に係る経年分析!H$47,"▲","-")),2)</f>
        <v>9.9600000000000009</v>
      </c>
      <c r="E20" s="168">
        <f>ROUND(VALUE(SUBSTITUTE(実質収支比率等に係る経年分析!I$47,"▲","-")),2)</f>
        <v>10.45</v>
      </c>
      <c r="F20" s="168">
        <f>ROUND(VALUE(SUBSTITUTE(実質収支比率等に係る経年分析!J$47,"▲","-")),2)</f>
        <v>10.07</v>
      </c>
    </row>
    <row r="21" spans="1:11">
      <c r="A21" s="168" t="s">
        <v>54</v>
      </c>
      <c r="B21" s="168">
        <f>IF(ISNUMBER(VALUE(SUBSTITUTE(実質収支比率等に係る経年分析!F$49,"▲","-"))),ROUND(VALUE(SUBSTITUTE(実質収支比率等に係る経年分析!F$49,"▲","-")),2),NA())</f>
        <v>-10.78</v>
      </c>
      <c r="C21" s="168">
        <f>IF(ISNUMBER(VALUE(SUBSTITUTE(実質収支比率等に係る経年分析!G$49,"▲","-"))),ROUND(VALUE(SUBSTITUTE(実質収支比率等に係る経年分析!G$49,"▲","-")),2),NA())</f>
        <v>3.45</v>
      </c>
      <c r="D21" s="168">
        <f>IF(ISNUMBER(VALUE(SUBSTITUTE(実質収支比率等に係る経年分析!H$49,"▲","-"))),ROUND(VALUE(SUBSTITUTE(実質収支比率等に係る経年分析!H$49,"▲","-")),2),NA())</f>
        <v>4.5</v>
      </c>
      <c r="E21" s="168">
        <f>IF(ISNUMBER(VALUE(SUBSTITUTE(実質収支比率等に係る経年分析!I$49,"▲","-"))),ROUND(VALUE(SUBSTITUTE(実質収支比率等に係る経年分析!I$49,"▲","-")),2),NA())</f>
        <v>0.22</v>
      </c>
      <c r="F21" s="168">
        <f>IF(ISNUMBER(VALUE(SUBSTITUTE(実質収支比率等に係る経年分析!J$49,"▲","-"))),ROUND(VALUE(SUBSTITUTE(実質収支比率等に係る経年分析!J$49,"▲","-")),2),NA())</f>
        <v>-1.61</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0.28000000000000003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0.14000000000000001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0.28999999999999998</v>
      </c>
    </row>
    <row r="28" spans="1:11">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0.1</v>
      </c>
      <c r="C28" s="169" t="e">
        <f>IF(ROUND(VALUE(SUBSTITUTE(連結実質赤字比率に係る赤字・黒字の構成分析!F$42,"▲", "-")), 2) &gt;= 0, ABS(ROUND(VALUE(SUBSTITUTE(連結実質赤字比率に係る赤字・黒字の構成分析!F$42,"▲", "-")), 2)), NA())</f>
        <v>#N/A</v>
      </c>
      <c r="D28" s="169">
        <f>IF(ROUND(VALUE(SUBSTITUTE(連結実質赤字比率に係る赤字・黒字の構成分析!G$42,"▲", "-")), 2) &lt; 0, ABS(ROUND(VALUE(SUBSTITUTE(連結実質赤字比率に係る赤字・黒字の構成分析!G$42,"▲", "-")), 2)), NA())</f>
        <v>0.35</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簡易水道特別会計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2.2400000000000002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0.11</v>
      </c>
    </row>
    <row r="30" spans="1:11">
      <c r="A30" s="169" t="str">
        <f>IF(連結実質赤字比率に係る赤字・黒字の構成分析!C$40="",NA(),連結実質赤字比率に係る赤字・黒字の構成分析!C$40)</f>
        <v>へき地診療施設特別会計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c r="A31" s="169" t="str">
        <f>IF(連結実質赤字比率に係る赤字・黒字の構成分析!C$39="",NA(),連結実質赤字比率に係る赤字・黒字の構成分析!C$39)</f>
        <v>国民健康保険診療施設特別会計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0.24</v>
      </c>
    </row>
    <row r="32" spans="1:11">
      <c r="A32" s="169" t="str">
        <f>IF(連結実質赤字比率に係る赤字・黒字の構成分析!C$38="",NA(),連結実質赤字比率に係る赤字・黒字の構成分析!C$38)</f>
        <v>太陽光発電特別会計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0.57999999999999996</v>
      </c>
    </row>
    <row r="33" spans="1:16">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1.44</v>
      </c>
    </row>
    <row r="34" spans="1:16">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2.35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2.77</v>
      </c>
    </row>
    <row r="35" spans="1:16">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4.16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6.18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6.22</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9.7799999999999994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11.61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10.33</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1360</v>
      </c>
      <c r="E42" s="170"/>
      <c r="F42" s="170"/>
      <c r="G42" s="170">
        <f>'実質公債費比率（分子）の構造'!L$52</f>
        <v>1298</v>
      </c>
      <c r="H42" s="170"/>
      <c r="I42" s="170"/>
      <c r="J42" s="170">
        <f>'実質公債費比率（分子）の構造'!M$52</f>
        <v>1379</v>
      </c>
      <c r="K42" s="170"/>
      <c r="L42" s="170"/>
      <c r="M42" s="170">
        <f>'実質公債費比率（分子）の構造'!N$52</f>
        <v>1296</v>
      </c>
      <c r="N42" s="170"/>
      <c r="O42" s="170"/>
      <c r="P42" s="170">
        <f>'実質公債費比率（分子）の構造'!O$52</f>
        <v>1422</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c r="A45" s="170" t="s">
        <v>63</v>
      </c>
      <c r="B45" s="170">
        <f>'実質公債費比率（分子）の構造'!K$49</f>
        <v>24</v>
      </c>
      <c r="C45" s="170"/>
      <c r="D45" s="170"/>
      <c r="E45" s="170">
        <f>'実質公債費比率（分子）の構造'!L$49</f>
        <v>21</v>
      </c>
      <c r="F45" s="170"/>
      <c r="G45" s="170"/>
      <c r="H45" s="170">
        <f>'実質公債費比率（分子）の構造'!M$49</f>
        <v>23</v>
      </c>
      <c r="I45" s="170"/>
      <c r="J45" s="170"/>
      <c r="K45" s="170">
        <f>'実質公債費比率（分子）の構造'!N$49</f>
        <v>22</v>
      </c>
      <c r="L45" s="170"/>
      <c r="M45" s="170"/>
      <c r="N45" s="170">
        <f>'実質公債費比率（分子）の構造'!O$49</f>
        <v>13</v>
      </c>
      <c r="O45" s="170"/>
      <c r="P45" s="170"/>
    </row>
    <row r="46" spans="1:16">
      <c r="A46" s="170" t="s">
        <v>64</v>
      </c>
      <c r="B46" s="170">
        <f>'実質公債費比率（分子）の構造'!K$48</f>
        <v>103</v>
      </c>
      <c r="C46" s="170"/>
      <c r="D46" s="170"/>
      <c r="E46" s="170">
        <f>'実質公債費比率（分子）の構造'!L$48</f>
        <v>117</v>
      </c>
      <c r="F46" s="170"/>
      <c r="G46" s="170"/>
      <c r="H46" s="170">
        <f>'実質公債費比率（分子）の構造'!M$48</f>
        <v>128</v>
      </c>
      <c r="I46" s="170"/>
      <c r="J46" s="170"/>
      <c r="K46" s="170">
        <f>'実質公債費比率（分子）の構造'!N$48</f>
        <v>113</v>
      </c>
      <c r="L46" s="170"/>
      <c r="M46" s="170"/>
      <c r="N46" s="170">
        <f>'実質公債費比率（分子）の構造'!O$48</f>
        <v>132</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1594</v>
      </c>
      <c r="C49" s="170"/>
      <c r="D49" s="170"/>
      <c r="E49" s="170">
        <f>'実質公債費比率（分子）の構造'!L$45</f>
        <v>1514</v>
      </c>
      <c r="F49" s="170"/>
      <c r="G49" s="170"/>
      <c r="H49" s="170">
        <f>'実質公債費比率（分子）の構造'!M$45</f>
        <v>1644</v>
      </c>
      <c r="I49" s="170"/>
      <c r="J49" s="170"/>
      <c r="K49" s="170">
        <f>'実質公債費比率（分子）の構造'!N$45</f>
        <v>1560</v>
      </c>
      <c r="L49" s="170"/>
      <c r="M49" s="170"/>
      <c r="N49" s="170">
        <f>'実質公債費比率（分子）の構造'!O$45</f>
        <v>1744</v>
      </c>
      <c r="O49" s="170"/>
      <c r="P49" s="170"/>
    </row>
    <row r="50" spans="1:16">
      <c r="A50" s="170" t="s">
        <v>67</v>
      </c>
      <c r="B50" s="170" t="e">
        <f>NA()</f>
        <v>#N/A</v>
      </c>
      <c r="C50" s="170">
        <f>IF(ISNUMBER('実質公債費比率（分子）の構造'!K$53),'実質公債費比率（分子）の構造'!K$53,NA())</f>
        <v>361</v>
      </c>
      <c r="D50" s="170" t="e">
        <f>NA()</f>
        <v>#N/A</v>
      </c>
      <c r="E50" s="170" t="e">
        <f>NA()</f>
        <v>#N/A</v>
      </c>
      <c r="F50" s="170">
        <f>IF(ISNUMBER('実質公債費比率（分子）の構造'!L$53),'実質公債費比率（分子）の構造'!L$53,NA())</f>
        <v>354</v>
      </c>
      <c r="G50" s="170" t="e">
        <f>NA()</f>
        <v>#N/A</v>
      </c>
      <c r="H50" s="170" t="e">
        <f>NA()</f>
        <v>#N/A</v>
      </c>
      <c r="I50" s="170">
        <f>IF(ISNUMBER('実質公債費比率（分子）の構造'!M$53),'実質公債費比率（分子）の構造'!M$53,NA())</f>
        <v>416</v>
      </c>
      <c r="J50" s="170" t="e">
        <f>NA()</f>
        <v>#N/A</v>
      </c>
      <c r="K50" s="170" t="e">
        <f>NA()</f>
        <v>#N/A</v>
      </c>
      <c r="L50" s="170">
        <f>IF(ISNUMBER('実質公債費比率（分子）の構造'!N$53),'実質公債費比率（分子）の構造'!N$53,NA())</f>
        <v>399</v>
      </c>
      <c r="M50" s="170" t="e">
        <f>NA()</f>
        <v>#N/A</v>
      </c>
      <c r="N50" s="170" t="e">
        <f>NA()</f>
        <v>#N/A</v>
      </c>
      <c r="O50" s="170">
        <f>IF(ISNUMBER('実質公債費比率（分子）の構造'!O$53),'実質公債費比率（分子）の構造'!O$53,NA())</f>
        <v>467</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13015</v>
      </c>
      <c r="E56" s="169"/>
      <c r="F56" s="169"/>
      <c r="G56" s="169">
        <f>'将来負担比率（分子）の構造'!J$52</f>
        <v>13708</v>
      </c>
      <c r="H56" s="169"/>
      <c r="I56" s="169"/>
      <c r="J56" s="169">
        <f>'将来負担比率（分子）の構造'!K$52</f>
        <v>13061</v>
      </c>
      <c r="K56" s="169"/>
      <c r="L56" s="169"/>
      <c r="M56" s="169">
        <f>'将来負担比率（分子）の構造'!L$52</f>
        <v>12786</v>
      </c>
      <c r="N56" s="169"/>
      <c r="O56" s="169"/>
      <c r="P56" s="169">
        <f>'将来負担比率（分子）の構造'!M$52</f>
        <v>13122</v>
      </c>
    </row>
    <row r="57" spans="1:16">
      <c r="A57" s="169" t="s">
        <v>42</v>
      </c>
      <c r="B57" s="169"/>
      <c r="C57" s="169"/>
      <c r="D57" s="169">
        <f>'将来負担比率（分子）の構造'!I$51</f>
        <v>7</v>
      </c>
      <c r="E57" s="169"/>
      <c r="F57" s="169"/>
      <c r="G57" s="169">
        <f>'将来負担比率（分子）の構造'!J$51</f>
        <v>5</v>
      </c>
      <c r="H57" s="169"/>
      <c r="I57" s="169"/>
      <c r="J57" s="169">
        <f>'将来負担比率（分子）の構造'!K$51</f>
        <v>8</v>
      </c>
      <c r="K57" s="169"/>
      <c r="L57" s="169"/>
      <c r="M57" s="169">
        <f>'将来負担比率（分子）の構造'!L$51</f>
        <v>6</v>
      </c>
      <c r="N57" s="169"/>
      <c r="O57" s="169"/>
      <c r="P57" s="169">
        <f>'将来負担比率（分子）の構造'!M$51</f>
        <v>5</v>
      </c>
    </row>
    <row r="58" spans="1:16">
      <c r="A58" s="169" t="s">
        <v>41</v>
      </c>
      <c r="B58" s="169"/>
      <c r="C58" s="169"/>
      <c r="D58" s="169">
        <f>'将来負担比率（分子）の構造'!I$50</f>
        <v>4524</v>
      </c>
      <c r="E58" s="169"/>
      <c r="F58" s="169"/>
      <c r="G58" s="169">
        <f>'将来負担比率（分子）の構造'!J$50</f>
        <v>4929</v>
      </c>
      <c r="H58" s="169"/>
      <c r="I58" s="169"/>
      <c r="J58" s="169">
        <f>'将来負担比率（分子）の構造'!K$50</f>
        <v>5450</v>
      </c>
      <c r="K58" s="169"/>
      <c r="L58" s="169"/>
      <c r="M58" s="169">
        <f>'将来負担比率（分子）の構造'!L$50</f>
        <v>6255</v>
      </c>
      <c r="N58" s="169"/>
      <c r="O58" s="169"/>
      <c r="P58" s="169">
        <f>'将来負担比率（分子）の構造'!M$50</f>
        <v>6836</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896</v>
      </c>
      <c r="C62" s="169"/>
      <c r="D62" s="169"/>
      <c r="E62" s="169">
        <f>'将来負担比率（分子）の構造'!J$45</f>
        <v>879</v>
      </c>
      <c r="F62" s="169"/>
      <c r="G62" s="169"/>
      <c r="H62" s="169">
        <f>'将来負担比率（分子）の構造'!K$45</f>
        <v>791</v>
      </c>
      <c r="I62" s="169"/>
      <c r="J62" s="169"/>
      <c r="K62" s="169">
        <f>'将来負担比率（分子）の構造'!L$45</f>
        <v>656</v>
      </c>
      <c r="L62" s="169"/>
      <c r="M62" s="169"/>
      <c r="N62" s="169">
        <f>'将来負担比率（分子）の構造'!M$45</f>
        <v>584</v>
      </c>
      <c r="O62" s="169"/>
      <c r="P62" s="169"/>
    </row>
    <row r="63" spans="1:16">
      <c r="A63" s="169" t="s">
        <v>34</v>
      </c>
      <c r="B63" s="169">
        <f>'将来負担比率（分子）の構造'!I$44</f>
        <v>114</v>
      </c>
      <c r="C63" s="169"/>
      <c r="D63" s="169"/>
      <c r="E63" s="169">
        <f>'将来負担比率（分子）の構造'!J$44</f>
        <v>99</v>
      </c>
      <c r="F63" s="169"/>
      <c r="G63" s="169"/>
      <c r="H63" s="169">
        <f>'将来負担比率（分子）の構造'!K$44</f>
        <v>75</v>
      </c>
      <c r="I63" s="169"/>
      <c r="J63" s="169"/>
      <c r="K63" s="169">
        <f>'将来負担比率（分子）の構造'!L$44</f>
        <v>54</v>
      </c>
      <c r="L63" s="169"/>
      <c r="M63" s="169"/>
      <c r="N63" s="169">
        <f>'将来負担比率（分子）の構造'!M$44</f>
        <v>103</v>
      </c>
      <c r="O63" s="169"/>
      <c r="P63" s="169"/>
    </row>
    <row r="64" spans="1:16">
      <c r="A64" s="169" t="s">
        <v>33</v>
      </c>
      <c r="B64" s="169">
        <f>'将来負担比率（分子）の構造'!I$43</f>
        <v>1262</v>
      </c>
      <c r="C64" s="169"/>
      <c r="D64" s="169"/>
      <c r="E64" s="169">
        <f>'将来負担比率（分子）の構造'!J$43</f>
        <v>1174</v>
      </c>
      <c r="F64" s="169"/>
      <c r="G64" s="169"/>
      <c r="H64" s="169">
        <f>'将来負担比率（分子）の構造'!K$43</f>
        <v>1100</v>
      </c>
      <c r="I64" s="169"/>
      <c r="J64" s="169"/>
      <c r="K64" s="169">
        <f>'将来負担比率（分子）の構造'!L$43</f>
        <v>1070</v>
      </c>
      <c r="L64" s="169"/>
      <c r="M64" s="169"/>
      <c r="N64" s="169">
        <f>'将来負担比率（分子）の構造'!M$43</f>
        <v>1002</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15954</v>
      </c>
      <c r="C66" s="169"/>
      <c r="D66" s="169"/>
      <c r="E66" s="169">
        <f>'将来負担比率（分子）の構造'!J$41</f>
        <v>16672</v>
      </c>
      <c r="F66" s="169"/>
      <c r="G66" s="169"/>
      <c r="H66" s="169">
        <f>'将来負担比率（分子）の構造'!K$41</f>
        <v>16641</v>
      </c>
      <c r="I66" s="169"/>
      <c r="J66" s="169"/>
      <c r="K66" s="169">
        <f>'将来負担比率（分子）の構造'!L$41</f>
        <v>16408</v>
      </c>
      <c r="L66" s="169"/>
      <c r="M66" s="169"/>
      <c r="N66" s="169">
        <f>'将来負担比率（分子）の構造'!M$41</f>
        <v>16262</v>
      </c>
      <c r="O66" s="169"/>
      <c r="P66" s="169"/>
    </row>
    <row r="67" spans="1:16">
      <c r="A67" s="169" t="s">
        <v>71</v>
      </c>
      <c r="B67" s="169" t="e">
        <f>NA()</f>
        <v>#N/A</v>
      </c>
      <c r="C67" s="169">
        <f>IF(ISNUMBER('将来負担比率（分子）の構造'!I$53), IF('将来負担比率（分子）の構造'!I$53 &lt; 0, 0, '将来負担比率（分子）の構造'!I$53), NA())</f>
        <v>681</v>
      </c>
      <c r="D67" s="169" t="e">
        <f>NA()</f>
        <v>#N/A</v>
      </c>
      <c r="E67" s="169" t="e">
        <f>NA()</f>
        <v>#N/A</v>
      </c>
      <c r="F67" s="169">
        <f>IF(ISNUMBER('将来負担比率（分子）の構造'!J$53), IF('将来負担比率（分子）の構造'!J$53 &lt; 0, 0, '将来負担比率（分子）の構造'!J$53), NA())</f>
        <v>181</v>
      </c>
      <c r="G67" s="169" t="e">
        <f>NA()</f>
        <v>#N/A</v>
      </c>
      <c r="H67" s="169" t="e">
        <f>NA()</f>
        <v>#N/A</v>
      </c>
      <c r="I67" s="169">
        <f>IF(ISNUMBER('将来負担比率（分子）の構造'!K$53), IF('将来負担比率（分子）の構造'!K$53 &lt; 0, 0, '将来負担比率（分子）の構造'!K$53), NA())</f>
        <v>88</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600</v>
      </c>
      <c r="C72" s="173">
        <f>基金残高に係る経年分析!G55</f>
        <v>600</v>
      </c>
      <c r="D72" s="173">
        <f>基金残高に係る経年分析!H55</f>
        <v>600</v>
      </c>
    </row>
    <row r="73" spans="1:16">
      <c r="A73" s="172" t="s">
        <v>74</v>
      </c>
      <c r="B73" s="173">
        <f>基金残高に係る経年分析!F56</f>
        <v>992</v>
      </c>
      <c r="C73" s="173">
        <f>基金残高に係る経年分析!G56</f>
        <v>1054</v>
      </c>
      <c r="D73" s="173">
        <f>基金残高に係る経年分析!H56</f>
        <v>1069</v>
      </c>
    </row>
    <row r="74" spans="1:16">
      <c r="A74" s="172" t="s">
        <v>75</v>
      </c>
      <c r="B74" s="173">
        <f>基金残高に係る経年分析!F57</f>
        <v>4258</v>
      </c>
      <c r="C74" s="173">
        <f>基金残高に係る経年分析!G57</f>
        <v>4656</v>
      </c>
      <c r="D74" s="173">
        <f>基金残高に係る経年分析!H57</f>
        <v>5134</v>
      </c>
    </row>
  </sheetData>
  <sheetProtection algorithmName="SHA-512" hashValue="ofFqSWMvHV4p+RqDjWkRCpg/Mz9LENjzZlyEoYjwsFoIIZasz4WnA99ADxweXvW5emFTryFCs0pqrf+OGa62YQ==" saltValue="dJK4ah2CIWY/OjVwZ+BD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215</v>
      </c>
      <c r="C5" s="623"/>
      <c r="D5" s="623"/>
      <c r="E5" s="623"/>
      <c r="F5" s="623"/>
      <c r="G5" s="623"/>
      <c r="H5" s="623"/>
      <c r="I5" s="623"/>
      <c r="J5" s="623"/>
      <c r="K5" s="623"/>
      <c r="L5" s="623"/>
      <c r="M5" s="623"/>
      <c r="N5" s="623"/>
      <c r="O5" s="623"/>
      <c r="P5" s="623"/>
      <c r="Q5" s="624"/>
      <c r="R5" s="625">
        <v>1010787</v>
      </c>
      <c r="S5" s="626"/>
      <c r="T5" s="626"/>
      <c r="U5" s="626"/>
      <c r="V5" s="626"/>
      <c r="W5" s="626"/>
      <c r="X5" s="626"/>
      <c r="Y5" s="627"/>
      <c r="Z5" s="628">
        <v>7.8</v>
      </c>
      <c r="AA5" s="628"/>
      <c r="AB5" s="628"/>
      <c r="AC5" s="628"/>
      <c r="AD5" s="629">
        <v>1010787</v>
      </c>
      <c r="AE5" s="629"/>
      <c r="AF5" s="629"/>
      <c r="AG5" s="629"/>
      <c r="AH5" s="629"/>
      <c r="AI5" s="629"/>
      <c r="AJ5" s="629"/>
      <c r="AK5" s="629"/>
      <c r="AL5" s="630">
        <v>16.899999999999999</v>
      </c>
      <c r="AM5" s="631"/>
      <c r="AN5" s="631"/>
      <c r="AO5" s="632"/>
      <c r="AP5" s="622" t="s">
        <v>216</v>
      </c>
      <c r="AQ5" s="623"/>
      <c r="AR5" s="623"/>
      <c r="AS5" s="623"/>
      <c r="AT5" s="623"/>
      <c r="AU5" s="623"/>
      <c r="AV5" s="623"/>
      <c r="AW5" s="623"/>
      <c r="AX5" s="623"/>
      <c r="AY5" s="623"/>
      <c r="AZ5" s="623"/>
      <c r="BA5" s="623"/>
      <c r="BB5" s="623"/>
      <c r="BC5" s="623"/>
      <c r="BD5" s="623"/>
      <c r="BE5" s="623"/>
      <c r="BF5" s="624"/>
      <c r="BG5" s="636">
        <v>1010208</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c r="B6" s="633" t="s">
        <v>220</v>
      </c>
      <c r="C6" s="634"/>
      <c r="D6" s="634"/>
      <c r="E6" s="634"/>
      <c r="F6" s="634"/>
      <c r="G6" s="634"/>
      <c r="H6" s="634"/>
      <c r="I6" s="634"/>
      <c r="J6" s="634"/>
      <c r="K6" s="634"/>
      <c r="L6" s="634"/>
      <c r="M6" s="634"/>
      <c r="N6" s="634"/>
      <c r="O6" s="634"/>
      <c r="P6" s="634"/>
      <c r="Q6" s="635"/>
      <c r="R6" s="636">
        <v>83063</v>
      </c>
      <c r="S6" s="637"/>
      <c r="T6" s="637"/>
      <c r="U6" s="637"/>
      <c r="V6" s="637"/>
      <c r="W6" s="637"/>
      <c r="X6" s="637"/>
      <c r="Y6" s="638"/>
      <c r="Z6" s="639">
        <v>0.6</v>
      </c>
      <c r="AA6" s="639"/>
      <c r="AB6" s="639"/>
      <c r="AC6" s="639"/>
      <c r="AD6" s="640">
        <v>83063</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1010208</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98035</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98034</v>
      </c>
      <c r="DR6" s="637"/>
      <c r="DS6" s="637"/>
      <c r="DT6" s="637"/>
      <c r="DU6" s="637"/>
      <c r="DV6" s="637"/>
      <c r="DW6" s="637"/>
      <c r="DX6" s="637"/>
      <c r="DY6" s="637"/>
      <c r="DZ6" s="637"/>
      <c r="EA6" s="637"/>
      <c r="EB6" s="637"/>
      <c r="EC6" s="646"/>
    </row>
    <row r="7" spans="2:143" ht="11.25" customHeight="1">
      <c r="B7" s="633" t="s">
        <v>223</v>
      </c>
      <c r="C7" s="634"/>
      <c r="D7" s="634"/>
      <c r="E7" s="634"/>
      <c r="F7" s="634"/>
      <c r="G7" s="634"/>
      <c r="H7" s="634"/>
      <c r="I7" s="634"/>
      <c r="J7" s="634"/>
      <c r="K7" s="634"/>
      <c r="L7" s="634"/>
      <c r="M7" s="634"/>
      <c r="N7" s="634"/>
      <c r="O7" s="634"/>
      <c r="P7" s="634"/>
      <c r="Q7" s="635"/>
      <c r="R7" s="636">
        <v>258</v>
      </c>
      <c r="S7" s="637"/>
      <c r="T7" s="637"/>
      <c r="U7" s="637"/>
      <c r="V7" s="637"/>
      <c r="W7" s="637"/>
      <c r="X7" s="637"/>
      <c r="Y7" s="638"/>
      <c r="Z7" s="639">
        <v>0</v>
      </c>
      <c r="AA7" s="639"/>
      <c r="AB7" s="639"/>
      <c r="AC7" s="639"/>
      <c r="AD7" s="640">
        <v>258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429136</v>
      </c>
      <c r="BH7" s="637"/>
      <c r="BI7" s="637"/>
      <c r="BJ7" s="637"/>
      <c r="BK7" s="637"/>
      <c r="BL7" s="637"/>
      <c r="BM7" s="637"/>
      <c r="BN7" s="638"/>
      <c r="BO7" s="639">
        <v>42.5</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2202615</v>
      </c>
      <c r="CS7" s="637"/>
      <c r="CT7" s="637"/>
      <c r="CU7" s="637"/>
      <c r="CV7" s="637"/>
      <c r="CW7" s="637"/>
      <c r="CX7" s="637"/>
      <c r="CY7" s="638"/>
      <c r="CZ7" s="639">
        <v>17.899999999999999</v>
      </c>
      <c r="DA7" s="639"/>
      <c r="DB7" s="639"/>
      <c r="DC7" s="639"/>
      <c r="DD7" s="645">
        <v>154376</v>
      </c>
      <c r="DE7" s="637"/>
      <c r="DF7" s="637"/>
      <c r="DG7" s="637"/>
      <c r="DH7" s="637"/>
      <c r="DI7" s="637"/>
      <c r="DJ7" s="637"/>
      <c r="DK7" s="637"/>
      <c r="DL7" s="637"/>
      <c r="DM7" s="637"/>
      <c r="DN7" s="637"/>
      <c r="DO7" s="637"/>
      <c r="DP7" s="638"/>
      <c r="DQ7" s="645">
        <v>1878447</v>
      </c>
      <c r="DR7" s="637"/>
      <c r="DS7" s="637"/>
      <c r="DT7" s="637"/>
      <c r="DU7" s="637"/>
      <c r="DV7" s="637"/>
      <c r="DW7" s="637"/>
      <c r="DX7" s="637"/>
      <c r="DY7" s="637"/>
      <c r="DZ7" s="637"/>
      <c r="EA7" s="637"/>
      <c r="EB7" s="637"/>
      <c r="EC7" s="646"/>
    </row>
    <row r="8" spans="2:143" ht="11.25" customHeight="1">
      <c r="B8" s="633" t="s">
        <v>226</v>
      </c>
      <c r="C8" s="634"/>
      <c r="D8" s="634"/>
      <c r="E8" s="634"/>
      <c r="F8" s="634"/>
      <c r="G8" s="634"/>
      <c r="H8" s="634"/>
      <c r="I8" s="634"/>
      <c r="J8" s="634"/>
      <c r="K8" s="634"/>
      <c r="L8" s="634"/>
      <c r="M8" s="634"/>
      <c r="N8" s="634"/>
      <c r="O8" s="634"/>
      <c r="P8" s="634"/>
      <c r="Q8" s="635"/>
      <c r="R8" s="636">
        <v>3124</v>
      </c>
      <c r="S8" s="637"/>
      <c r="T8" s="637"/>
      <c r="U8" s="637"/>
      <c r="V8" s="637"/>
      <c r="W8" s="637"/>
      <c r="X8" s="637"/>
      <c r="Y8" s="638"/>
      <c r="Z8" s="639">
        <v>0</v>
      </c>
      <c r="AA8" s="639"/>
      <c r="AB8" s="639"/>
      <c r="AC8" s="639"/>
      <c r="AD8" s="640">
        <v>3124</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14540</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2830653</v>
      </c>
      <c r="CS8" s="637"/>
      <c r="CT8" s="637"/>
      <c r="CU8" s="637"/>
      <c r="CV8" s="637"/>
      <c r="CW8" s="637"/>
      <c r="CX8" s="637"/>
      <c r="CY8" s="638"/>
      <c r="CZ8" s="639">
        <v>23</v>
      </c>
      <c r="DA8" s="639"/>
      <c r="DB8" s="639"/>
      <c r="DC8" s="639"/>
      <c r="DD8" s="645">
        <v>76592</v>
      </c>
      <c r="DE8" s="637"/>
      <c r="DF8" s="637"/>
      <c r="DG8" s="637"/>
      <c r="DH8" s="637"/>
      <c r="DI8" s="637"/>
      <c r="DJ8" s="637"/>
      <c r="DK8" s="637"/>
      <c r="DL8" s="637"/>
      <c r="DM8" s="637"/>
      <c r="DN8" s="637"/>
      <c r="DO8" s="637"/>
      <c r="DP8" s="638"/>
      <c r="DQ8" s="645">
        <v>1457777</v>
      </c>
      <c r="DR8" s="637"/>
      <c r="DS8" s="637"/>
      <c r="DT8" s="637"/>
      <c r="DU8" s="637"/>
      <c r="DV8" s="637"/>
      <c r="DW8" s="637"/>
      <c r="DX8" s="637"/>
      <c r="DY8" s="637"/>
      <c r="DZ8" s="637"/>
      <c r="EA8" s="637"/>
      <c r="EB8" s="637"/>
      <c r="EC8" s="646"/>
    </row>
    <row r="9" spans="2:143" ht="11.25" customHeight="1">
      <c r="B9" s="633" t="s">
        <v>229</v>
      </c>
      <c r="C9" s="634"/>
      <c r="D9" s="634"/>
      <c r="E9" s="634"/>
      <c r="F9" s="634"/>
      <c r="G9" s="634"/>
      <c r="H9" s="634"/>
      <c r="I9" s="634"/>
      <c r="J9" s="634"/>
      <c r="K9" s="634"/>
      <c r="L9" s="634"/>
      <c r="M9" s="634"/>
      <c r="N9" s="634"/>
      <c r="O9" s="634"/>
      <c r="P9" s="634"/>
      <c r="Q9" s="635"/>
      <c r="R9" s="636">
        <v>3915</v>
      </c>
      <c r="S9" s="637"/>
      <c r="T9" s="637"/>
      <c r="U9" s="637"/>
      <c r="V9" s="637"/>
      <c r="W9" s="637"/>
      <c r="X9" s="637"/>
      <c r="Y9" s="638"/>
      <c r="Z9" s="639">
        <v>0</v>
      </c>
      <c r="AA9" s="639"/>
      <c r="AB9" s="639"/>
      <c r="AC9" s="639"/>
      <c r="AD9" s="640">
        <v>3915</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362203</v>
      </c>
      <c r="BH9" s="637"/>
      <c r="BI9" s="637"/>
      <c r="BJ9" s="637"/>
      <c r="BK9" s="637"/>
      <c r="BL9" s="637"/>
      <c r="BM9" s="637"/>
      <c r="BN9" s="638"/>
      <c r="BO9" s="639">
        <v>35.799999999999997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673397</v>
      </c>
      <c r="CS9" s="637"/>
      <c r="CT9" s="637"/>
      <c r="CU9" s="637"/>
      <c r="CV9" s="637"/>
      <c r="CW9" s="637"/>
      <c r="CX9" s="637"/>
      <c r="CY9" s="638"/>
      <c r="CZ9" s="639">
        <v>5.5</v>
      </c>
      <c r="DA9" s="639"/>
      <c r="DB9" s="639"/>
      <c r="DC9" s="639"/>
      <c r="DD9" s="645">
        <v>36644</v>
      </c>
      <c r="DE9" s="637"/>
      <c r="DF9" s="637"/>
      <c r="DG9" s="637"/>
      <c r="DH9" s="637"/>
      <c r="DI9" s="637"/>
      <c r="DJ9" s="637"/>
      <c r="DK9" s="637"/>
      <c r="DL9" s="637"/>
      <c r="DM9" s="637"/>
      <c r="DN9" s="637"/>
      <c r="DO9" s="637"/>
      <c r="DP9" s="638"/>
      <c r="DQ9" s="645">
        <v>513337</v>
      </c>
      <c r="DR9" s="637"/>
      <c r="DS9" s="637"/>
      <c r="DT9" s="637"/>
      <c r="DU9" s="637"/>
      <c r="DV9" s="637"/>
      <c r="DW9" s="637"/>
      <c r="DX9" s="637"/>
      <c r="DY9" s="637"/>
      <c r="DZ9" s="637"/>
      <c r="EA9" s="637"/>
      <c r="EB9" s="637"/>
      <c r="EC9" s="646"/>
    </row>
    <row r="10" spans="2:143" ht="11.25" customHeight="1">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21622</v>
      </c>
      <c r="BH10" s="637"/>
      <c r="BI10" s="637"/>
      <c r="BJ10" s="637"/>
      <c r="BK10" s="637"/>
      <c r="BL10" s="637"/>
      <c r="BM10" s="637"/>
      <c r="BN10" s="638"/>
      <c r="BO10" s="639">
        <v>2.1</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c r="B11" s="633" t="s">
        <v>235</v>
      </c>
      <c r="C11" s="634"/>
      <c r="D11" s="634"/>
      <c r="E11" s="634"/>
      <c r="F11" s="634"/>
      <c r="G11" s="634"/>
      <c r="H11" s="634"/>
      <c r="I11" s="634"/>
      <c r="J11" s="634"/>
      <c r="K11" s="634"/>
      <c r="L11" s="634"/>
      <c r="M11" s="634"/>
      <c r="N11" s="634"/>
      <c r="O11" s="634"/>
      <c r="P11" s="634"/>
      <c r="Q11" s="635"/>
      <c r="R11" s="636">
        <v>228891</v>
      </c>
      <c r="S11" s="637"/>
      <c r="T11" s="637"/>
      <c r="U11" s="637"/>
      <c r="V11" s="637"/>
      <c r="W11" s="637"/>
      <c r="X11" s="637"/>
      <c r="Y11" s="638"/>
      <c r="Z11" s="641">
        <v>1.8</v>
      </c>
      <c r="AA11" s="642"/>
      <c r="AB11" s="642"/>
      <c r="AC11" s="648"/>
      <c r="AD11" s="645">
        <v>228891</v>
      </c>
      <c r="AE11" s="637"/>
      <c r="AF11" s="637"/>
      <c r="AG11" s="637"/>
      <c r="AH11" s="637"/>
      <c r="AI11" s="637"/>
      <c r="AJ11" s="637"/>
      <c r="AK11" s="638"/>
      <c r="AL11" s="641">
        <v>3.8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30771</v>
      </c>
      <c r="BH11" s="637"/>
      <c r="BI11" s="637"/>
      <c r="BJ11" s="637"/>
      <c r="BK11" s="637"/>
      <c r="BL11" s="637"/>
      <c r="BM11" s="637"/>
      <c r="BN11" s="638"/>
      <c r="BO11" s="639">
        <v>3</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1356997</v>
      </c>
      <c r="CS11" s="637"/>
      <c r="CT11" s="637"/>
      <c r="CU11" s="637"/>
      <c r="CV11" s="637"/>
      <c r="CW11" s="637"/>
      <c r="CX11" s="637"/>
      <c r="CY11" s="638"/>
      <c r="CZ11" s="639">
        <v>11</v>
      </c>
      <c r="DA11" s="639"/>
      <c r="DB11" s="639"/>
      <c r="DC11" s="639"/>
      <c r="DD11" s="645">
        <v>738097</v>
      </c>
      <c r="DE11" s="637"/>
      <c r="DF11" s="637"/>
      <c r="DG11" s="637"/>
      <c r="DH11" s="637"/>
      <c r="DI11" s="637"/>
      <c r="DJ11" s="637"/>
      <c r="DK11" s="637"/>
      <c r="DL11" s="637"/>
      <c r="DM11" s="637"/>
      <c r="DN11" s="637"/>
      <c r="DO11" s="637"/>
      <c r="DP11" s="638"/>
      <c r="DQ11" s="645">
        <v>534296</v>
      </c>
      <c r="DR11" s="637"/>
      <c r="DS11" s="637"/>
      <c r="DT11" s="637"/>
      <c r="DU11" s="637"/>
      <c r="DV11" s="637"/>
      <c r="DW11" s="637"/>
      <c r="DX11" s="637"/>
      <c r="DY11" s="637"/>
      <c r="DZ11" s="637"/>
      <c r="EA11" s="637"/>
      <c r="EB11" s="637"/>
      <c r="EC11" s="646"/>
    </row>
    <row r="12" spans="2:143" ht="11.25" customHeight="1">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466457</v>
      </c>
      <c r="BH12" s="637"/>
      <c r="BI12" s="637"/>
      <c r="BJ12" s="637"/>
      <c r="BK12" s="637"/>
      <c r="BL12" s="637"/>
      <c r="BM12" s="637"/>
      <c r="BN12" s="638"/>
      <c r="BO12" s="639">
        <v>46.1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413251</v>
      </c>
      <c r="CS12" s="637"/>
      <c r="CT12" s="637"/>
      <c r="CU12" s="637"/>
      <c r="CV12" s="637"/>
      <c r="CW12" s="637"/>
      <c r="CX12" s="637"/>
      <c r="CY12" s="638"/>
      <c r="CZ12" s="639">
        <v>3.4</v>
      </c>
      <c r="DA12" s="639"/>
      <c r="DB12" s="639"/>
      <c r="DC12" s="639"/>
      <c r="DD12" s="645">
        <v>84682</v>
      </c>
      <c r="DE12" s="637"/>
      <c r="DF12" s="637"/>
      <c r="DG12" s="637"/>
      <c r="DH12" s="637"/>
      <c r="DI12" s="637"/>
      <c r="DJ12" s="637"/>
      <c r="DK12" s="637"/>
      <c r="DL12" s="637"/>
      <c r="DM12" s="637"/>
      <c r="DN12" s="637"/>
      <c r="DO12" s="637"/>
      <c r="DP12" s="638"/>
      <c r="DQ12" s="645">
        <v>227986</v>
      </c>
      <c r="DR12" s="637"/>
      <c r="DS12" s="637"/>
      <c r="DT12" s="637"/>
      <c r="DU12" s="637"/>
      <c r="DV12" s="637"/>
      <c r="DW12" s="637"/>
      <c r="DX12" s="637"/>
      <c r="DY12" s="637"/>
      <c r="DZ12" s="637"/>
      <c r="EA12" s="637"/>
      <c r="EB12" s="637"/>
      <c r="EC12" s="646"/>
    </row>
    <row r="13" spans="2:143" ht="11.25" customHeight="1">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466150</v>
      </c>
      <c r="BH13" s="637"/>
      <c r="BI13" s="637"/>
      <c r="BJ13" s="637"/>
      <c r="BK13" s="637"/>
      <c r="BL13" s="637"/>
      <c r="BM13" s="637"/>
      <c r="BN13" s="638"/>
      <c r="BO13" s="639">
        <v>46.1</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1369139</v>
      </c>
      <c r="CS13" s="637"/>
      <c r="CT13" s="637"/>
      <c r="CU13" s="637"/>
      <c r="CV13" s="637"/>
      <c r="CW13" s="637"/>
      <c r="CX13" s="637"/>
      <c r="CY13" s="638"/>
      <c r="CZ13" s="639">
        <v>11.1</v>
      </c>
      <c r="DA13" s="639"/>
      <c r="DB13" s="639"/>
      <c r="DC13" s="639"/>
      <c r="DD13" s="645">
        <v>1169869</v>
      </c>
      <c r="DE13" s="637"/>
      <c r="DF13" s="637"/>
      <c r="DG13" s="637"/>
      <c r="DH13" s="637"/>
      <c r="DI13" s="637"/>
      <c r="DJ13" s="637"/>
      <c r="DK13" s="637"/>
      <c r="DL13" s="637"/>
      <c r="DM13" s="637"/>
      <c r="DN13" s="637"/>
      <c r="DO13" s="637"/>
      <c r="DP13" s="638"/>
      <c r="DQ13" s="645">
        <v>170492</v>
      </c>
      <c r="DR13" s="637"/>
      <c r="DS13" s="637"/>
      <c r="DT13" s="637"/>
      <c r="DU13" s="637"/>
      <c r="DV13" s="637"/>
      <c r="DW13" s="637"/>
      <c r="DX13" s="637"/>
      <c r="DY13" s="637"/>
      <c r="DZ13" s="637"/>
      <c r="EA13" s="637"/>
      <c r="EB13" s="637"/>
      <c r="EC13" s="646"/>
    </row>
    <row r="14" spans="2:143" ht="11.25" customHeight="1">
      <c r="B14" s="633" t="s">
        <v>244</v>
      </c>
      <c r="C14" s="634"/>
      <c r="D14" s="634"/>
      <c r="E14" s="634"/>
      <c r="F14" s="634"/>
      <c r="G14" s="634"/>
      <c r="H14" s="634"/>
      <c r="I14" s="634"/>
      <c r="J14" s="634"/>
      <c r="K14" s="634"/>
      <c r="L14" s="634"/>
      <c r="M14" s="634"/>
      <c r="N14" s="634"/>
      <c r="O14" s="634"/>
      <c r="P14" s="634"/>
      <c r="Q14" s="635"/>
      <c r="R14" s="636">
        <v>429</v>
      </c>
      <c r="S14" s="637"/>
      <c r="T14" s="637"/>
      <c r="U14" s="637"/>
      <c r="V14" s="637"/>
      <c r="W14" s="637"/>
      <c r="X14" s="637"/>
      <c r="Y14" s="638"/>
      <c r="Z14" s="639">
        <v>0</v>
      </c>
      <c r="AA14" s="639"/>
      <c r="AB14" s="639"/>
      <c r="AC14" s="639"/>
      <c r="AD14" s="640">
        <v>429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52699</v>
      </c>
      <c r="BH14" s="637"/>
      <c r="BI14" s="637"/>
      <c r="BJ14" s="637"/>
      <c r="BK14" s="637"/>
      <c r="BL14" s="637"/>
      <c r="BM14" s="637"/>
      <c r="BN14" s="638"/>
      <c r="BO14" s="639">
        <v>5.2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586818</v>
      </c>
      <c r="CS14" s="637"/>
      <c r="CT14" s="637"/>
      <c r="CU14" s="637"/>
      <c r="CV14" s="637"/>
      <c r="CW14" s="637"/>
      <c r="CX14" s="637"/>
      <c r="CY14" s="638"/>
      <c r="CZ14" s="639">
        <v>4.8</v>
      </c>
      <c r="DA14" s="639"/>
      <c r="DB14" s="639"/>
      <c r="DC14" s="639"/>
      <c r="DD14" s="645">
        <v>274195</v>
      </c>
      <c r="DE14" s="637"/>
      <c r="DF14" s="637"/>
      <c r="DG14" s="637"/>
      <c r="DH14" s="637"/>
      <c r="DI14" s="637"/>
      <c r="DJ14" s="637"/>
      <c r="DK14" s="637"/>
      <c r="DL14" s="637"/>
      <c r="DM14" s="637"/>
      <c r="DN14" s="637"/>
      <c r="DO14" s="637"/>
      <c r="DP14" s="638"/>
      <c r="DQ14" s="645">
        <v>363400</v>
      </c>
      <c r="DR14" s="637"/>
      <c r="DS14" s="637"/>
      <c r="DT14" s="637"/>
      <c r="DU14" s="637"/>
      <c r="DV14" s="637"/>
      <c r="DW14" s="637"/>
      <c r="DX14" s="637"/>
      <c r="DY14" s="637"/>
      <c r="DZ14" s="637"/>
      <c r="EA14" s="637"/>
      <c r="EB14" s="637"/>
      <c r="EC14" s="646"/>
    </row>
    <row r="15" spans="2:143" ht="11.25" customHeight="1">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61916</v>
      </c>
      <c r="BH15" s="637"/>
      <c r="BI15" s="637"/>
      <c r="BJ15" s="637"/>
      <c r="BK15" s="637"/>
      <c r="BL15" s="637"/>
      <c r="BM15" s="637"/>
      <c r="BN15" s="638"/>
      <c r="BO15" s="639">
        <v>6.1</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758830</v>
      </c>
      <c r="CS15" s="637"/>
      <c r="CT15" s="637"/>
      <c r="CU15" s="637"/>
      <c r="CV15" s="637"/>
      <c r="CW15" s="637"/>
      <c r="CX15" s="637"/>
      <c r="CY15" s="638"/>
      <c r="CZ15" s="639">
        <v>6.2</v>
      </c>
      <c r="DA15" s="639"/>
      <c r="DB15" s="639"/>
      <c r="DC15" s="639"/>
      <c r="DD15" s="645">
        <v>120337</v>
      </c>
      <c r="DE15" s="637"/>
      <c r="DF15" s="637"/>
      <c r="DG15" s="637"/>
      <c r="DH15" s="637"/>
      <c r="DI15" s="637"/>
      <c r="DJ15" s="637"/>
      <c r="DK15" s="637"/>
      <c r="DL15" s="637"/>
      <c r="DM15" s="637"/>
      <c r="DN15" s="637"/>
      <c r="DO15" s="637"/>
      <c r="DP15" s="638"/>
      <c r="DQ15" s="645">
        <v>632553</v>
      </c>
      <c r="DR15" s="637"/>
      <c r="DS15" s="637"/>
      <c r="DT15" s="637"/>
      <c r="DU15" s="637"/>
      <c r="DV15" s="637"/>
      <c r="DW15" s="637"/>
      <c r="DX15" s="637"/>
      <c r="DY15" s="637"/>
      <c r="DZ15" s="637"/>
      <c r="EA15" s="637"/>
      <c r="EB15" s="637"/>
      <c r="EC15" s="646"/>
    </row>
    <row r="16" spans="2:143" ht="11.25" customHeight="1">
      <c r="B16" s="633" t="s">
        <v>250</v>
      </c>
      <c r="C16" s="634"/>
      <c r="D16" s="634"/>
      <c r="E16" s="634"/>
      <c r="F16" s="634"/>
      <c r="G16" s="634"/>
      <c r="H16" s="634"/>
      <c r="I16" s="634"/>
      <c r="J16" s="634"/>
      <c r="K16" s="634"/>
      <c r="L16" s="634"/>
      <c r="M16" s="634"/>
      <c r="N16" s="634"/>
      <c r="O16" s="634"/>
      <c r="P16" s="634"/>
      <c r="Q16" s="635"/>
      <c r="R16" s="636">
        <v>4793</v>
      </c>
      <c r="S16" s="637"/>
      <c r="T16" s="637"/>
      <c r="U16" s="637"/>
      <c r="V16" s="637"/>
      <c r="W16" s="637"/>
      <c r="X16" s="637"/>
      <c r="Y16" s="638"/>
      <c r="Z16" s="639">
        <v>0</v>
      </c>
      <c r="AA16" s="639"/>
      <c r="AB16" s="639"/>
      <c r="AC16" s="639"/>
      <c r="AD16" s="640">
        <v>4793</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269556</v>
      </c>
      <c r="CS16" s="637"/>
      <c r="CT16" s="637"/>
      <c r="CU16" s="637"/>
      <c r="CV16" s="637"/>
      <c r="CW16" s="637"/>
      <c r="CX16" s="637"/>
      <c r="CY16" s="638"/>
      <c r="CZ16" s="639">
        <v>2.2000000000000002</v>
      </c>
      <c r="DA16" s="639"/>
      <c r="DB16" s="639"/>
      <c r="DC16" s="639"/>
      <c r="DD16" s="645" t="s">
        <v>122</v>
      </c>
      <c r="DE16" s="637"/>
      <c r="DF16" s="637"/>
      <c r="DG16" s="637"/>
      <c r="DH16" s="637"/>
      <c r="DI16" s="637"/>
      <c r="DJ16" s="637"/>
      <c r="DK16" s="637"/>
      <c r="DL16" s="637"/>
      <c r="DM16" s="637"/>
      <c r="DN16" s="637"/>
      <c r="DO16" s="637"/>
      <c r="DP16" s="638"/>
      <c r="DQ16" s="645">
        <v>18341</v>
      </c>
      <c r="DR16" s="637"/>
      <c r="DS16" s="637"/>
      <c r="DT16" s="637"/>
      <c r="DU16" s="637"/>
      <c r="DV16" s="637"/>
      <c r="DW16" s="637"/>
      <c r="DX16" s="637"/>
      <c r="DY16" s="637"/>
      <c r="DZ16" s="637"/>
      <c r="EA16" s="637"/>
      <c r="EB16" s="637"/>
      <c r="EC16" s="646"/>
    </row>
    <row r="17" spans="2:133" ht="11.25" customHeight="1">
      <c r="B17" s="633" t="s">
        <v>253</v>
      </c>
      <c r="C17" s="634"/>
      <c r="D17" s="634"/>
      <c r="E17" s="634"/>
      <c r="F17" s="634"/>
      <c r="G17" s="634"/>
      <c r="H17" s="634"/>
      <c r="I17" s="634"/>
      <c r="J17" s="634"/>
      <c r="K17" s="634"/>
      <c r="L17" s="634"/>
      <c r="M17" s="634"/>
      <c r="N17" s="634"/>
      <c r="O17" s="634"/>
      <c r="P17" s="634"/>
      <c r="Q17" s="635"/>
      <c r="R17" s="636">
        <v>12221</v>
      </c>
      <c r="S17" s="637"/>
      <c r="T17" s="637"/>
      <c r="U17" s="637"/>
      <c r="V17" s="637"/>
      <c r="W17" s="637"/>
      <c r="X17" s="637"/>
      <c r="Y17" s="638"/>
      <c r="Z17" s="639">
        <v>0.1</v>
      </c>
      <c r="AA17" s="639"/>
      <c r="AB17" s="639"/>
      <c r="AC17" s="639"/>
      <c r="AD17" s="640">
        <v>12221</v>
      </c>
      <c r="AE17" s="640"/>
      <c r="AF17" s="640"/>
      <c r="AG17" s="640"/>
      <c r="AH17" s="640"/>
      <c r="AI17" s="640"/>
      <c r="AJ17" s="640"/>
      <c r="AK17" s="640"/>
      <c r="AL17" s="641">
        <v>0.2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1744435</v>
      </c>
      <c r="CS17" s="637"/>
      <c r="CT17" s="637"/>
      <c r="CU17" s="637"/>
      <c r="CV17" s="637"/>
      <c r="CW17" s="637"/>
      <c r="CX17" s="637"/>
      <c r="CY17" s="638"/>
      <c r="CZ17" s="639">
        <v>14.2</v>
      </c>
      <c r="DA17" s="639"/>
      <c r="DB17" s="639"/>
      <c r="DC17" s="639"/>
      <c r="DD17" s="645" t="s">
        <v>122</v>
      </c>
      <c r="DE17" s="637"/>
      <c r="DF17" s="637"/>
      <c r="DG17" s="637"/>
      <c r="DH17" s="637"/>
      <c r="DI17" s="637"/>
      <c r="DJ17" s="637"/>
      <c r="DK17" s="637"/>
      <c r="DL17" s="637"/>
      <c r="DM17" s="637"/>
      <c r="DN17" s="637"/>
      <c r="DO17" s="637"/>
      <c r="DP17" s="638"/>
      <c r="DQ17" s="645">
        <v>1743018</v>
      </c>
      <c r="DR17" s="637"/>
      <c r="DS17" s="637"/>
      <c r="DT17" s="637"/>
      <c r="DU17" s="637"/>
      <c r="DV17" s="637"/>
      <c r="DW17" s="637"/>
      <c r="DX17" s="637"/>
      <c r="DY17" s="637"/>
      <c r="DZ17" s="637"/>
      <c r="EA17" s="637"/>
      <c r="EB17" s="637"/>
      <c r="EC17" s="646"/>
    </row>
    <row r="18" spans="2:133" ht="11.25" customHeight="1">
      <c r="B18" s="633" t="s">
        <v>256</v>
      </c>
      <c r="C18" s="634"/>
      <c r="D18" s="634"/>
      <c r="E18" s="634"/>
      <c r="F18" s="634"/>
      <c r="G18" s="634"/>
      <c r="H18" s="634"/>
      <c r="I18" s="634"/>
      <c r="J18" s="634"/>
      <c r="K18" s="634"/>
      <c r="L18" s="634"/>
      <c r="M18" s="634"/>
      <c r="N18" s="634"/>
      <c r="O18" s="634"/>
      <c r="P18" s="634"/>
      <c r="Q18" s="635"/>
      <c r="R18" s="636">
        <v>5234</v>
      </c>
      <c r="S18" s="637"/>
      <c r="T18" s="637"/>
      <c r="U18" s="637"/>
      <c r="V18" s="637"/>
      <c r="W18" s="637"/>
      <c r="X18" s="637"/>
      <c r="Y18" s="638"/>
      <c r="Z18" s="639">
        <v>0</v>
      </c>
      <c r="AA18" s="639"/>
      <c r="AB18" s="639"/>
      <c r="AC18" s="639"/>
      <c r="AD18" s="640">
        <v>5234</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259</v>
      </c>
      <c r="C19" s="634"/>
      <c r="D19" s="634"/>
      <c r="E19" s="634"/>
      <c r="F19" s="634"/>
      <c r="G19" s="634"/>
      <c r="H19" s="634"/>
      <c r="I19" s="634"/>
      <c r="J19" s="634"/>
      <c r="K19" s="634"/>
      <c r="L19" s="634"/>
      <c r="M19" s="634"/>
      <c r="N19" s="634"/>
      <c r="O19" s="634"/>
      <c r="P19" s="634"/>
      <c r="Q19" s="635"/>
      <c r="R19" s="636">
        <v>5234</v>
      </c>
      <c r="S19" s="637"/>
      <c r="T19" s="637"/>
      <c r="U19" s="637"/>
      <c r="V19" s="637"/>
      <c r="W19" s="637"/>
      <c r="X19" s="637"/>
      <c r="Y19" s="638"/>
      <c r="Z19" s="639">
        <v>0</v>
      </c>
      <c r="AA19" s="639"/>
      <c r="AB19" s="639"/>
      <c r="AC19" s="639"/>
      <c r="AD19" s="640">
        <v>5234</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579</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579</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12303726</v>
      </c>
      <c r="CS20" s="637"/>
      <c r="CT20" s="637"/>
      <c r="CU20" s="637"/>
      <c r="CV20" s="637"/>
      <c r="CW20" s="637"/>
      <c r="CX20" s="637"/>
      <c r="CY20" s="638"/>
      <c r="CZ20" s="639">
        <v>100</v>
      </c>
      <c r="DA20" s="639"/>
      <c r="DB20" s="639"/>
      <c r="DC20" s="639"/>
      <c r="DD20" s="645">
        <v>2654792</v>
      </c>
      <c r="DE20" s="637"/>
      <c r="DF20" s="637"/>
      <c r="DG20" s="637"/>
      <c r="DH20" s="637"/>
      <c r="DI20" s="637"/>
      <c r="DJ20" s="637"/>
      <c r="DK20" s="637"/>
      <c r="DL20" s="637"/>
      <c r="DM20" s="637"/>
      <c r="DN20" s="637"/>
      <c r="DO20" s="637"/>
      <c r="DP20" s="638"/>
      <c r="DQ20" s="645">
        <v>7637681</v>
      </c>
      <c r="DR20" s="637"/>
      <c r="DS20" s="637"/>
      <c r="DT20" s="637"/>
      <c r="DU20" s="637"/>
      <c r="DV20" s="637"/>
      <c r="DW20" s="637"/>
      <c r="DX20" s="637"/>
      <c r="DY20" s="637"/>
      <c r="DZ20" s="637"/>
      <c r="EA20" s="637"/>
      <c r="EB20" s="637"/>
      <c r="EC20" s="646"/>
    </row>
    <row r="21" spans="2:133" ht="11.25" customHeight="1">
      <c r="B21" s="633" t="s">
        <v>265</v>
      </c>
      <c r="C21" s="634"/>
      <c r="D21" s="634"/>
      <c r="E21" s="634"/>
      <c r="F21" s="634"/>
      <c r="G21" s="634"/>
      <c r="H21" s="634"/>
      <c r="I21" s="634"/>
      <c r="J21" s="634"/>
      <c r="K21" s="634"/>
      <c r="L21" s="634"/>
      <c r="M21" s="634"/>
      <c r="N21" s="634"/>
      <c r="O21" s="634"/>
      <c r="P21" s="634"/>
      <c r="Q21" s="635"/>
      <c r="R21" s="636">
        <v>5001740</v>
      </c>
      <c r="S21" s="637"/>
      <c r="T21" s="637"/>
      <c r="U21" s="637"/>
      <c r="V21" s="637"/>
      <c r="W21" s="637"/>
      <c r="X21" s="637"/>
      <c r="Y21" s="638"/>
      <c r="Z21" s="639">
        <v>38.4</v>
      </c>
      <c r="AA21" s="639"/>
      <c r="AB21" s="639"/>
      <c r="AC21" s="639"/>
      <c r="AD21" s="640">
        <v>4603168</v>
      </c>
      <c r="AE21" s="640"/>
      <c r="AF21" s="640"/>
      <c r="AG21" s="640"/>
      <c r="AH21" s="640"/>
      <c r="AI21" s="640"/>
      <c r="AJ21" s="640"/>
      <c r="AK21" s="640"/>
      <c r="AL21" s="641">
        <v>76.8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579</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267</v>
      </c>
      <c r="C22" s="634"/>
      <c r="D22" s="634"/>
      <c r="E22" s="634"/>
      <c r="F22" s="634"/>
      <c r="G22" s="634"/>
      <c r="H22" s="634"/>
      <c r="I22" s="634"/>
      <c r="J22" s="634"/>
      <c r="K22" s="634"/>
      <c r="L22" s="634"/>
      <c r="M22" s="634"/>
      <c r="N22" s="634"/>
      <c r="O22" s="634"/>
      <c r="P22" s="634"/>
      <c r="Q22" s="635"/>
      <c r="R22" s="636">
        <v>4603168</v>
      </c>
      <c r="S22" s="637"/>
      <c r="T22" s="637"/>
      <c r="U22" s="637"/>
      <c r="V22" s="637"/>
      <c r="W22" s="637"/>
      <c r="X22" s="637"/>
      <c r="Y22" s="638"/>
      <c r="Z22" s="639">
        <v>35.4</v>
      </c>
      <c r="AA22" s="639"/>
      <c r="AB22" s="639"/>
      <c r="AC22" s="639"/>
      <c r="AD22" s="640">
        <v>4603168</v>
      </c>
      <c r="AE22" s="640"/>
      <c r="AF22" s="640"/>
      <c r="AG22" s="640"/>
      <c r="AH22" s="640"/>
      <c r="AI22" s="640"/>
      <c r="AJ22" s="640"/>
      <c r="AK22" s="640"/>
      <c r="AL22" s="641">
        <v>76.8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270</v>
      </c>
      <c r="C23" s="634"/>
      <c r="D23" s="634"/>
      <c r="E23" s="634"/>
      <c r="F23" s="634"/>
      <c r="G23" s="634"/>
      <c r="H23" s="634"/>
      <c r="I23" s="634"/>
      <c r="J23" s="634"/>
      <c r="K23" s="634"/>
      <c r="L23" s="634"/>
      <c r="M23" s="634"/>
      <c r="N23" s="634"/>
      <c r="O23" s="634"/>
      <c r="P23" s="634"/>
      <c r="Q23" s="635"/>
      <c r="R23" s="636">
        <v>398572</v>
      </c>
      <c r="S23" s="637"/>
      <c r="T23" s="637"/>
      <c r="U23" s="637"/>
      <c r="V23" s="637"/>
      <c r="W23" s="637"/>
      <c r="X23" s="637"/>
      <c r="Y23" s="638"/>
      <c r="Z23" s="639">
        <v>3.1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5129529</v>
      </c>
      <c r="CS24" s="626"/>
      <c r="CT24" s="626"/>
      <c r="CU24" s="626"/>
      <c r="CV24" s="626"/>
      <c r="CW24" s="626"/>
      <c r="CX24" s="626"/>
      <c r="CY24" s="627"/>
      <c r="CZ24" s="630">
        <v>41.7</v>
      </c>
      <c r="DA24" s="631"/>
      <c r="DB24" s="631"/>
      <c r="DC24" s="647"/>
      <c r="DD24" s="671">
        <v>3843598</v>
      </c>
      <c r="DE24" s="626"/>
      <c r="DF24" s="626"/>
      <c r="DG24" s="626"/>
      <c r="DH24" s="626"/>
      <c r="DI24" s="626"/>
      <c r="DJ24" s="626"/>
      <c r="DK24" s="627"/>
      <c r="DL24" s="671">
        <v>3560149</v>
      </c>
      <c r="DM24" s="626"/>
      <c r="DN24" s="626"/>
      <c r="DO24" s="626"/>
      <c r="DP24" s="626"/>
      <c r="DQ24" s="626"/>
      <c r="DR24" s="626"/>
      <c r="DS24" s="626"/>
      <c r="DT24" s="626"/>
      <c r="DU24" s="626"/>
      <c r="DV24" s="627"/>
      <c r="DW24" s="630">
        <v>59.2</v>
      </c>
      <c r="DX24" s="631"/>
      <c r="DY24" s="631"/>
      <c r="DZ24" s="631"/>
      <c r="EA24" s="631"/>
      <c r="EB24" s="631"/>
      <c r="EC24" s="632"/>
    </row>
    <row r="25" spans="2:133" ht="11.25" customHeight="1">
      <c r="B25" s="633" t="s">
        <v>280</v>
      </c>
      <c r="C25" s="634"/>
      <c r="D25" s="634"/>
      <c r="E25" s="634"/>
      <c r="F25" s="634"/>
      <c r="G25" s="634"/>
      <c r="H25" s="634"/>
      <c r="I25" s="634"/>
      <c r="J25" s="634"/>
      <c r="K25" s="634"/>
      <c r="L25" s="634"/>
      <c r="M25" s="634"/>
      <c r="N25" s="634"/>
      <c r="O25" s="634"/>
      <c r="P25" s="634"/>
      <c r="Q25" s="635"/>
      <c r="R25" s="636">
        <v>6354455</v>
      </c>
      <c r="S25" s="637"/>
      <c r="T25" s="637"/>
      <c r="U25" s="637"/>
      <c r="V25" s="637"/>
      <c r="W25" s="637"/>
      <c r="X25" s="637"/>
      <c r="Y25" s="638"/>
      <c r="Z25" s="639">
        <v>48.8</v>
      </c>
      <c r="AA25" s="639"/>
      <c r="AB25" s="639"/>
      <c r="AC25" s="639"/>
      <c r="AD25" s="640">
        <v>5955883</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1619914</v>
      </c>
      <c r="CS25" s="668"/>
      <c r="CT25" s="668"/>
      <c r="CU25" s="668"/>
      <c r="CV25" s="668"/>
      <c r="CW25" s="668"/>
      <c r="CX25" s="668"/>
      <c r="CY25" s="669"/>
      <c r="CZ25" s="641">
        <v>13.2</v>
      </c>
      <c r="DA25" s="666"/>
      <c r="DB25" s="666"/>
      <c r="DC25" s="670"/>
      <c r="DD25" s="645">
        <v>1420235</v>
      </c>
      <c r="DE25" s="668"/>
      <c r="DF25" s="668"/>
      <c r="DG25" s="668"/>
      <c r="DH25" s="668"/>
      <c r="DI25" s="668"/>
      <c r="DJ25" s="668"/>
      <c r="DK25" s="669"/>
      <c r="DL25" s="645">
        <v>1381575</v>
      </c>
      <c r="DM25" s="668"/>
      <c r="DN25" s="668"/>
      <c r="DO25" s="668"/>
      <c r="DP25" s="668"/>
      <c r="DQ25" s="668"/>
      <c r="DR25" s="668"/>
      <c r="DS25" s="668"/>
      <c r="DT25" s="668"/>
      <c r="DU25" s="668"/>
      <c r="DV25" s="669"/>
      <c r="DW25" s="641">
        <v>23</v>
      </c>
      <c r="DX25" s="666"/>
      <c r="DY25" s="666"/>
      <c r="DZ25" s="666"/>
      <c r="EA25" s="666"/>
      <c r="EB25" s="666"/>
      <c r="EC25" s="667"/>
    </row>
    <row r="26" spans="2:133" ht="11.25" customHeight="1">
      <c r="B26" s="633" t="s">
        <v>283</v>
      </c>
      <c r="C26" s="634"/>
      <c r="D26" s="634"/>
      <c r="E26" s="634"/>
      <c r="F26" s="634"/>
      <c r="G26" s="634"/>
      <c r="H26" s="634"/>
      <c r="I26" s="634"/>
      <c r="J26" s="634"/>
      <c r="K26" s="634"/>
      <c r="L26" s="634"/>
      <c r="M26" s="634"/>
      <c r="N26" s="634"/>
      <c r="O26" s="634"/>
      <c r="P26" s="634"/>
      <c r="Q26" s="635"/>
      <c r="R26" s="636">
        <v>917</v>
      </c>
      <c r="S26" s="637"/>
      <c r="T26" s="637"/>
      <c r="U26" s="637"/>
      <c r="V26" s="637"/>
      <c r="W26" s="637"/>
      <c r="X26" s="637"/>
      <c r="Y26" s="638"/>
      <c r="Z26" s="639">
        <v>0</v>
      </c>
      <c r="AA26" s="639"/>
      <c r="AB26" s="639"/>
      <c r="AC26" s="639"/>
      <c r="AD26" s="640">
        <v>917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786351</v>
      </c>
      <c r="CS26" s="637"/>
      <c r="CT26" s="637"/>
      <c r="CU26" s="637"/>
      <c r="CV26" s="637"/>
      <c r="CW26" s="637"/>
      <c r="CX26" s="637"/>
      <c r="CY26" s="638"/>
      <c r="CZ26" s="641">
        <v>6.4</v>
      </c>
      <c r="DA26" s="666"/>
      <c r="DB26" s="666"/>
      <c r="DC26" s="670"/>
      <c r="DD26" s="645">
        <v>761142</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c r="B27" s="633" t="s">
        <v>286</v>
      </c>
      <c r="C27" s="634"/>
      <c r="D27" s="634"/>
      <c r="E27" s="634"/>
      <c r="F27" s="634"/>
      <c r="G27" s="634"/>
      <c r="H27" s="634"/>
      <c r="I27" s="634"/>
      <c r="J27" s="634"/>
      <c r="K27" s="634"/>
      <c r="L27" s="634"/>
      <c r="M27" s="634"/>
      <c r="N27" s="634"/>
      <c r="O27" s="634"/>
      <c r="P27" s="634"/>
      <c r="Q27" s="635"/>
      <c r="R27" s="636">
        <v>165989</v>
      </c>
      <c r="S27" s="637"/>
      <c r="T27" s="637"/>
      <c r="U27" s="637"/>
      <c r="V27" s="637"/>
      <c r="W27" s="637"/>
      <c r="X27" s="637"/>
      <c r="Y27" s="638"/>
      <c r="Z27" s="639">
        <v>1.3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1010787</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1765180</v>
      </c>
      <c r="CS27" s="668"/>
      <c r="CT27" s="668"/>
      <c r="CU27" s="668"/>
      <c r="CV27" s="668"/>
      <c r="CW27" s="668"/>
      <c r="CX27" s="668"/>
      <c r="CY27" s="669"/>
      <c r="CZ27" s="641">
        <v>14.3</v>
      </c>
      <c r="DA27" s="666"/>
      <c r="DB27" s="666"/>
      <c r="DC27" s="670"/>
      <c r="DD27" s="645">
        <v>680345</v>
      </c>
      <c r="DE27" s="668"/>
      <c r="DF27" s="668"/>
      <c r="DG27" s="668"/>
      <c r="DH27" s="668"/>
      <c r="DI27" s="668"/>
      <c r="DJ27" s="668"/>
      <c r="DK27" s="669"/>
      <c r="DL27" s="645">
        <v>435556</v>
      </c>
      <c r="DM27" s="668"/>
      <c r="DN27" s="668"/>
      <c r="DO27" s="668"/>
      <c r="DP27" s="668"/>
      <c r="DQ27" s="668"/>
      <c r="DR27" s="668"/>
      <c r="DS27" s="668"/>
      <c r="DT27" s="668"/>
      <c r="DU27" s="668"/>
      <c r="DV27" s="669"/>
      <c r="DW27" s="641">
        <v>7.2</v>
      </c>
      <c r="DX27" s="666"/>
      <c r="DY27" s="666"/>
      <c r="DZ27" s="666"/>
      <c r="EA27" s="666"/>
      <c r="EB27" s="666"/>
      <c r="EC27" s="667"/>
    </row>
    <row r="28" spans="2:133" ht="11.25" customHeight="1">
      <c r="B28" s="633" t="s">
        <v>289</v>
      </c>
      <c r="C28" s="634"/>
      <c r="D28" s="634"/>
      <c r="E28" s="634"/>
      <c r="F28" s="634"/>
      <c r="G28" s="634"/>
      <c r="H28" s="634"/>
      <c r="I28" s="634"/>
      <c r="J28" s="634"/>
      <c r="K28" s="634"/>
      <c r="L28" s="634"/>
      <c r="M28" s="634"/>
      <c r="N28" s="634"/>
      <c r="O28" s="634"/>
      <c r="P28" s="634"/>
      <c r="Q28" s="635"/>
      <c r="R28" s="636">
        <v>45206</v>
      </c>
      <c r="S28" s="637"/>
      <c r="T28" s="637"/>
      <c r="U28" s="637"/>
      <c r="V28" s="637"/>
      <c r="W28" s="637"/>
      <c r="X28" s="637"/>
      <c r="Y28" s="638"/>
      <c r="Z28" s="639">
        <v>0.3</v>
      </c>
      <c r="AA28" s="639"/>
      <c r="AB28" s="639"/>
      <c r="AC28" s="639"/>
      <c r="AD28" s="640">
        <v>2626</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1744435</v>
      </c>
      <c r="CS28" s="637"/>
      <c r="CT28" s="637"/>
      <c r="CU28" s="637"/>
      <c r="CV28" s="637"/>
      <c r="CW28" s="637"/>
      <c r="CX28" s="637"/>
      <c r="CY28" s="638"/>
      <c r="CZ28" s="641">
        <v>14.2</v>
      </c>
      <c r="DA28" s="666"/>
      <c r="DB28" s="666"/>
      <c r="DC28" s="670"/>
      <c r="DD28" s="645">
        <v>1743018</v>
      </c>
      <c r="DE28" s="637"/>
      <c r="DF28" s="637"/>
      <c r="DG28" s="637"/>
      <c r="DH28" s="637"/>
      <c r="DI28" s="637"/>
      <c r="DJ28" s="637"/>
      <c r="DK28" s="638"/>
      <c r="DL28" s="645">
        <v>1743018</v>
      </c>
      <c r="DM28" s="637"/>
      <c r="DN28" s="637"/>
      <c r="DO28" s="637"/>
      <c r="DP28" s="637"/>
      <c r="DQ28" s="637"/>
      <c r="DR28" s="637"/>
      <c r="DS28" s="637"/>
      <c r="DT28" s="637"/>
      <c r="DU28" s="637"/>
      <c r="DV28" s="638"/>
      <c r="DW28" s="641">
        <v>29</v>
      </c>
      <c r="DX28" s="666"/>
      <c r="DY28" s="666"/>
      <c r="DZ28" s="666"/>
      <c r="EA28" s="666"/>
      <c r="EB28" s="666"/>
      <c r="EC28" s="667"/>
    </row>
    <row r="29" spans="2:133" ht="11.25" customHeight="1">
      <c r="B29" s="633" t="s">
        <v>291</v>
      </c>
      <c r="C29" s="634"/>
      <c r="D29" s="634"/>
      <c r="E29" s="634"/>
      <c r="F29" s="634"/>
      <c r="G29" s="634"/>
      <c r="H29" s="634"/>
      <c r="I29" s="634"/>
      <c r="J29" s="634"/>
      <c r="K29" s="634"/>
      <c r="L29" s="634"/>
      <c r="M29" s="634"/>
      <c r="N29" s="634"/>
      <c r="O29" s="634"/>
      <c r="P29" s="634"/>
      <c r="Q29" s="635"/>
      <c r="R29" s="636">
        <v>6757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1744408</v>
      </c>
      <c r="CS29" s="668"/>
      <c r="CT29" s="668"/>
      <c r="CU29" s="668"/>
      <c r="CV29" s="668"/>
      <c r="CW29" s="668"/>
      <c r="CX29" s="668"/>
      <c r="CY29" s="669"/>
      <c r="CZ29" s="641">
        <v>14.2</v>
      </c>
      <c r="DA29" s="666"/>
      <c r="DB29" s="666"/>
      <c r="DC29" s="670"/>
      <c r="DD29" s="645">
        <v>1742991</v>
      </c>
      <c r="DE29" s="668"/>
      <c r="DF29" s="668"/>
      <c r="DG29" s="668"/>
      <c r="DH29" s="668"/>
      <c r="DI29" s="668"/>
      <c r="DJ29" s="668"/>
      <c r="DK29" s="669"/>
      <c r="DL29" s="645">
        <v>1742991</v>
      </c>
      <c r="DM29" s="668"/>
      <c r="DN29" s="668"/>
      <c r="DO29" s="668"/>
      <c r="DP29" s="668"/>
      <c r="DQ29" s="668"/>
      <c r="DR29" s="668"/>
      <c r="DS29" s="668"/>
      <c r="DT29" s="668"/>
      <c r="DU29" s="668"/>
      <c r="DV29" s="669"/>
      <c r="DW29" s="641">
        <v>29</v>
      </c>
      <c r="DX29" s="666"/>
      <c r="DY29" s="666"/>
      <c r="DZ29" s="666"/>
      <c r="EA29" s="666"/>
      <c r="EB29" s="666"/>
      <c r="EC29" s="667"/>
    </row>
    <row r="30" spans="2:133" ht="11.25" customHeight="1">
      <c r="B30" s="633" t="s">
        <v>293</v>
      </c>
      <c r="C30" s="634"/>
      <c r="D30" s="634"/>
      <c r="E30" s="634"/>
      <c r="F30" s="634"/>
      <c r="G30" s="634"/>
      <c r="H30" s="634"/>
      <c r="I30" s="634"/>
      <c r="J30" s="634"/>
      <c r="K30" s="634"/>
      <c r="L30" s="634"/>
      <c r="M30" s="634"/>
      <c r="N30" s="634"/>
      <c r="O30" s="634"/>
      <c r="P30" s="634"/>
      <c r="Q30" s="635"/>
      <c r="R30" s="636">
        <v>1662629</v>
      </c>
      <c r="S30" s="637"/>
      <c r="T30" s="637"/>
      <c r="U30" s="637"/>
      <c r="V30" s="637"/>
      <c r="W30" s="637"/>
      <c r="X30" s="637"/>
      <c r="Y30" s="638"/>
      <c r="Z30" s="639">
        <v>12.8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1699348</v>
      </c>
      <c r="CS30" s="637"/>
      <c r="CT30" s="637"/>
      <c r="CU30" s="637"/>
      <c r="CV30" s="637"/>
      <c r="CW30" s="637"/>
      <c r="CX30" s="637"/>
      <c r="CY30" s="638"/>
      <c r="CZ30" s="641">
        <v>13.8</v>
      </c>
      <c r="DA30" s="666"/>
      <c r="DB30" s="666"/>
      <c r="DC30" s="670"/>
      <c r="DD30" s="645">
        <v>1698047</v>
      </c>
      <c r="DE30" s="637"/>
      <c r="DF30" s="637"/>
      <c r="DG30" s="637"/>
      <c r="DH30" s="637"/>
      <c r="DI30" s="637"/>
      <c r="DJ30" s="637"/>
      <c r="DK30" s="638"/>
      <c r="DL30" s="645">
        <v>1698047</v>
      </c>
      <c r="DM30" s="637"/>
      <c r="DN30" s="637"/>
      <c r="DO30" s="637"/>
      <c r="DP30" s="637"/>
      <c r="DQ30" s="637"/>
      <c r="DR30" s="637"/>
      <c r="DS30" s="637"/>
      <c r="DT30" s="637"/>
      <c r="DU30" s="637"/>
      <c r="DV30" s="638"/>
      <c r="DW30" s="641">
        <v>28.2</v>
      </c>
      <c r="DX30" s="666"/>
      <c r="DY30" s="666"/>
      <c r="DZ30" s="666"/>
      <c r="EA30" s="666"/>
      <c r="EB30" s="666"/>
      <c r="EC30" s="667"/>
    </row>
    <row r="31" spans="2:133" ht="11.25" customHeight="1">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97.6</v>
      </c>
      <c r="BN31" s="680"/>
      <c r="BO31" s="680"/>
      <c r="BP31" s="680"/>
      <c r="BQ31" s="681"/>
      <c r="BR31" s="692">
        <v>99.3</v>
      </c>
      <c r="BS31" s="680"/>
      <c r="BT31" s="680"/>
      <c r="BU31" s="680"/>
      <c r="BV31" s="680"/>
      <c r="BW31" s="680"/>
      <c r="BX31" s="631">
        <v>97.8</v>
      </c>
      <c r="BY31" s="680"/>
      <c r="BZ31" s="680"/>
      <c r="CA31" s="680"/>
      <c r="CB31" s="681"/>
      <c r="CD31" s="674"/>
      <c r="CE31" s="675"/>
      <c r="CF31" s="633" t="s">
        <v>300</v>
      </c>
      <c r="CG31" s="634"/>
      <c r="CH31" s="634"/>
      <c r="CI31" s="634"/>
      <c r="CJ31" s="634"/>
      <c r="CK31" s="634"/>
      <c r="CL31" s="634"/>
      <c r="CM31" s="634"/>
      <c r="CN31" s="634"/>
      <c r="CO31" s="634"/>
      <c r="CP31" s="634"/>
      <c r="CQ31" s="635"/>
      <c r="CR31" s="636">
        <v>45060</v>
      </c>
      <c r="CS31" s="668"/>
      <c r="CT31" s="668"/>
      <c r="CU31" s="668"/>
      <c r="CV31" s="668"/>
      <c r="CW31" s="668"/>
      <c r="CX31" s="668"/>
      <c r="CY31" s="669"/>
      <c r="CZ31" s="641">
        <v>0.4</v>
      </c>
      <c r="DA31" s="666"/>
      <c r="DB31" s="666"/>
      <c r="DC31" s="670"/>
      <c r="DD31" s="645">
        <v>44944</v>
      </c>
      <c r="DE31" s="668"/>
      <c r="DF31" s="668"/>
      <c r="DG31" s="668"/>
      <c r="DH31" s="668"/>
      <c r="DI31" s="668"/>
      <c r="DJ31" s="668"/>
      <c r="DK31" s="669"/>
      <c r="DL31" s="645">
        <v>44944</v>
      </c>
      <c r="DM31" s="668"/>
      <c r="DN31" s="668"/>
      <c r="DO31" s="668"/>
      <c r="DP31" s="668"/>
      <c r="DQ31" s="668"/>
      <c r="DR31" s="668"/>
      <c r="DS31" s="668"/>
      <c r="DT31" s="668"/>
      <c r="DU31" s="668"/>
      <c r="DV31" s="669"/>
      <c r="DW31" s="641">
        <v>0.7</v>
      </c>
      <c r="DX31" s="666"/>
      <c r="DY31" s="666"/>
      <c r="DZ31" s="666"/>
      <c r="EA31" s="666"/>
      <c r="EB31" s="666"/>
      <c r="EC31" s="667"/>
    </row>
    <row r="32" spans="2:133" ht="11.25" customHeight="1">
      <c r="B32" s="633" t="s">
        <v>301</v>
      </c>
      <c r="C32" s="634"/>
      <c r="D32" s="634"/>
      <c r="E32" s="634"/>
      <c r="F32" s="634"/>
      <c r="G32" s="634"/>
      <c r="H32" s="634"/>
      <c r="I32" s="634"/>
      <c r="J32" s="634"/>
      <c r="K32" s="634"/>
      <c r="L32" s="634"/>
      <c r="M32" s="634"/>
      <c r="N32" s="634"/>
      <c r="O32" s="634"/>
      <c r="P32" s="634"/>
      <c r="Q32" s="635"/>
      <c r="R32" s="636">
        <v>1223031</v>
      </c>
      <c r="S32" s="637"/>
      <c r="T32" s="637"/>
      <c r="U32" s="637"/>
      <c r="V32" s="637"/>
      <c r="W32" s="637"/>
      <c r="X32" s="637"/>
      <c r="Y32" s="638"/>
      <c r="Z32" s="639">
        <v>9.4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98.4</v>
      </c>
      <c r="BN32" s="668"/>
      <c r="BO32" s="668"/>
      <c r="BP32" s="668"/>
      <c r="BQ32" s="691"/>
      <c r="BR32" s="693">
        <v>99.4</v>
      </c>
      <c r="BS32" s="668"/>
      <c r="BT32" s="668"/>
      <c r="BU32" s="668"/>
      <c r="BV32" s="668"/>
      <c r="BW32" s="668"/>
      <c r="BX32" s="642">
        <v>98.4</v>
      </c>
      <c r="BY32" s="668"/>
      <c r="BZ32" s="668"/>
      <c r="CA32" s="668"/>
      <c r="CB32" s="691"/>
      <c r="CD32" s="676"/>
      <c r="CE32" s="677"/>
      <c r="CF32" s="633" t="s">
        <v>304</v>
      </c>
      <c r="CG32" s="634"/>
      <c r="CH32" s="634"/>
      <c r="CI32" s="634"/>
      <c r="CJ32" s="634"/>
      <c r="CK32" s="634"/>
      <c r="CL32" s="634"/>
      <c r="CM32" s="634"/>
      <c r="CN32" s="634"/>
      <c r="CO32" s="634"/>
      <c r="CP32" s="634"/>
      <c r="CQ32" s="635"/>
      <c r="CR32" s="636">
        <v>27</v>
      </c>
      <c r="CS32" s="637"/>
      <c r="CT32" s="637"/>
      <c r="CU32" s="637"/>
      <c r="CV32" s="637"/>
      <c r="CW32" s="637"/>
      <c r="CX32" s="637"/>
      <c r="CY32" s="638"/>
      <c r="CZ32" s="641">
        <v>0</v>
      </c>
      <c r="DA32" s="666"/>
      <c r="DB32" s="666"/>
      <c r="DC32" s="670"/>
      <c r="DD32" s="645">
        <v>27</v>
      </c>
      <c r="DE32" s="637"/>
      <c r="DF32" s="637"/>
      <c r="DG32" s="637"/>
      <c r="DH32" s="637"/>
      <c r="DI32" s="637"/>
      <c r="DJ32" s="637"/>
      <c r="DK32" s="638"/>
      <c r="DL32" s="645">
        <v>27</v>
      </c>
      <c r="DM32" s="637"/>
      <c r="DN32" s="637"/>
      <c r="DO32" s="637"/>
      <c r="DP32" s="637"/>
      <c r="DQ32" s="637"/>
      <c r="DR32" s="637"/>
      <c r="DS32" s="637"/>
      <c r="DT32" s="637"/>
      <c r="DU32" s="637"/>
      <c r="DV32" s="638"/>
      <c r="DW32" s="641">
        <v>0</v>
      </c>
      <c r="DX32" s="666"/>
      <c r="DY32" s="666"/>
      <c r="DZ32" s="666"/>
      <c r="EA32" s="666"/>
      <c r="EB32" s="666"/>
      <c r="EC32" s="667"/>
    </row>
    <row r="33" spans="2:133" ht="11.25" customHeight="1">
      <c r="B33" s="633" t="s">
        <v>305</v>
      </c>
      <c r="C33" s="634"/>
      <c r="D33" s="634"/>
      <c r="E33" s="634"/>
      <c r="F33" s="634"/>
      <c r="G33" s="634"/>
      <c r="H33" s="634"/>
      <c r="I33" s="634"/>
      <c r="J33" s="634"/>
      <c r="K33" s="634"/>
      <c r="L33" s="634"/>
      <c r="M33" s="634"/>
      <c r="N33" s="634"/>
      <c r="O33" s="634"/>
      <c r="P33" s="634"/>
      <c r="Q33" s="635"/>
      <c r="R33" s="636">
        <v>38393</v>
      </c>
      <c r="S33" s="637"/>
      <c r="T33" s="637"/>
      <c r="U33" s="637"/>
      <c r="V33" s="637"/>
      <c r="W33" s="637"/>
      <c r="X33" s="637"/>
      <c r="Y33" s="638"/>
      <c r="Z33" s="639">
        <v>0.3</v>
      </c>
      <c r="AA33" s="639"/>
      <c r="AB33" s="639"/>
      <c r="AC33" s="639"/>
      <c r="AD33" s="640">
        <v>31528</v>
      </c>
      <c r="AE33" s="640"/>
      <c r="AF33" s="640"/>
      <c r="AG33" s="640"/>
      <c r="AH33" s="640"/>
      <c r="AI33" s="640"/>
      <c r="AJ33" s="640"/>
      <c r="AK33" s="640"/>
      <c r="AL33" s="641">
        <v>0.5</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98.5</v>
      </c>
      <c r="BH33" s="695"/>
      <c r="BI33" s="695"/>
      <c r="BJ33" s="695"/>
      <c r="BK33" s="695"/>
      <c r="BL33" s="695"/>
      <c r="BM33" s="696">
        <v>96.5</v>
      </c>
      <c r="BN33" s="695"/>
      <c r="BO33" s="695"/>
      <c r="BP33" s="695"/>
      <c r="BQ33" s="697"/>
      <c r="BR33" s="694">
        <v>99.2</v>
      </c>
      <c r="BS33" s="695"/>
      <c r="BT33" s="695"/>
      <c r="BU33" s="695"/>
      <c r="BV33" s="695"/>
      <c r="BW33" s="695"/>
      <c r="BX33" s="696">
        <v>97</v>
      </c>
      <c r="BY33" s="695"/>
      <c r="BZ33" s="695"/>
      <c r="CA33" s="695"/>
      <c r="CB33" s="697"/>
      <c r="CD33" s="633" t="s">
        <v>307</v>
      </c>
      <c r="CE33" s="634"/>
      <c r="CF33" s="634"/>
      <c r="CG33" s="634"/>
      <c r="CH33" s="634"/>
      <c r="CI33" s="634"/>
      <c r="CJ33" s="634"/>
      <c r="CK33" s="634"/>
      <c r="CL33" s="634"/>
      <c r="CM33" s="634"/>
      <c r="CN33" s="634"/>
      <c r="CO33" s="634"/>
      <c r="CP33" s="634"/>
      <c r="CQ33" s="635"/>
      <c r="CR33" s="636">
        <v>4249849</v>
      </c>
      <c r="CS33" s="668"/>
      <c r="CT33" s="668"/>
      <c r="CU33" s="668"/>
      <c r="CV33" s="668"/>
      <c r="CW33" s="668"/>
      <c r="CX33" s="668"/>
      <c r="CY33" s="669"/>
      <c r="CZ33" s="641">
        <v>34.5</v>
      </c>
      <c r="DA33" s="666"/>
      <c r="DB33" s="666"/>
      <c r="DC33" s="670"/>
      <c r="DD33" s="645">
        <v>3459704</v>
      </c>
      <c r="DE33" s="668"/>
      <c r="DF33" s="668"/>
      <c r="DG33" s="668"/>
      <c r="DH33" s="668"/>
      <c r="DI33" s="668"/>
      <c r="DJ33" s="668"/>
      <c r="DK33" s="669"/>
      <c r="DL33" s="645">
        <v>1849301</v>
      </c>
      <c r="DM33" s="668"/>
      <c r="DN33" s="668"/>
      <c r="DO33" s="668"/>
      <c r="DP33" s="668"/>
      <c r="DQ33" s="668"/>
      <c r="DR33" s="668"/>
      <c r="DS33" s="668"/>
      <c r="DT33" s="668"/>
      <c r="DU33" s="668"/>
      <c r="DV33" s="669"/>
      <c r="DW33" s="641">
        <v>30.8</v>
      </c>
      <c r="DX33" s="666"/>
      <c r="DY33" s="666"/>
      <c r="DZ33" s="666"/>
      <c r="EA33" s="666"/>
      <c r="EB33" s="666"/>
      <c r="EC33" s="667"/>
    </row>
    <row r="34" spans="2:133" ht="11.25" customHeight="1">
      <c r="B34" s="633" t="s">
        <v>308</v>
      </c>
      <c r="C34" s="634"/>
      <c r="D34" s="634"/>
      <c r="E34" s="634"/>
      <c r="F34" s="634"/>
      <c r="G34" s="634"/>
      <c r="H34" s="634"/>
      <c r="I34" s="634"/>
      <c r="J34" s="634"/>
      <c r="K34" s="634"/>
      <c r="L34" s="634"/>
      <c r="M34" s="634"/>
      <c r="N34" s="634"/>
      <c r="O34" s="634"/>
      <c r="P34" s="634"/>
      <c r="Q34" s="635"/>
      <c r="R34" s="636">
        <v>652550</v>
      </c>
      <c r="S34" s="637"/>
      <c r="T34" s="637"/>
      <c r="U34" s="637"/>
      <c r="V34" s="637"/>
      <c r="W34" s="637"/>
      <c r="X34" s="637"/>
      <c r="Y34" s="638"/>
      <c r="Z34" s="639">
        <v>5</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1423916</v>
      </c>
      <c r="CS34" s="637"/>
      <c r="CT34" s="637"/>
      <c r="CU34" s="637"/>
      <c r="CV34" s="637"/>
      <c r="CW34" s="637"/>
      <c r="CX34" s="637"/>
      <c r="CY34" s="638"/>
      <c r="CZ34" s="641">
        <v>11.6</v>
      </c>
      <c r="DA34" s="666"/>
      <c r="DB34" s="666"/>
      <c r="DC34" s="670"/>
      <c r="DD34" s="645">
        <v>1156852</v>
      </c>
      <c r="DE34" s="637"/>
      <c r="DF34" s="637"/>
      <c r="DG34" s="637"/>
      <c r="DH34" s="637"/>
      <c r="DI34" s="637"/>
      <c r="DJ34" s="637"/>
      <c r="DK34" s="638"/>
      <c r="DL34" s="645">
        <v>772316</v>
      </c>
      <c r="DM34" s="637"/>
      <c r="DN34" s="637"/>
      <c r="DO34" s="637"/>
      <c r="DP34" s="637"/>
      <c r="DQ34" s="637"/>
      <c r="DR34" s="637"/>
      <c r="DS34" s="637"/>
      <c r="DT34" s="637"/>
      <c r="DU34" s="637"/>
      <c r="DV34" s="638"/>
      <c r="DW34" s="641">
        <v>12.8</v>
      </c>
      <c r="DX34" s="666"/>
      <c r="DY34" s="666"/>
      <c r="DZ34" s="666"/>
      <c r="EA34" s="666"/>
      <c r="EB34" s="666"/>
      <c r="EC34" s="667"/>
    </row>
    <row r="35" spans="2:133" ht="11.25" customHeight="1">
      <c r="B35" s="633" t="s">
        <v>310</v>
      </c>
      <c r="C35" s="634"/>
      <c r="D35" s="634"/>
      <c r="E35" s="634"/>
      <c r="F35" s="634"/>
      <c r="G35" s="634"/>
      <c r="H35" s="634"/>
      <c r="I35" s="634"/>
      <c r="J35" s="634"/>
      <c r="K35" s="634"/>
      <c r="L35" s="634"/>
      <c r="M35" s="634"/>
      <c r="N35" s="634"/>
      <c r="O35" s="634"/>
      <c r="P35" s="634"/>
      <c r="Q35" s="635"/>
      <c r="R35" s="636">
        <v>343123</v>
      </c>
      <c r="S35" s="637"/>
      <c r="T35" s="637"/>
      <c r="U35" s="637"/>
      <c r="V35" s="637"/>
      <c r="W35" s="637"/>
      <c r="X35" s="637"/>
      <c r="Y35" s="638"/>
      <c r="Z35" s="639">
        <v>2.6</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56100</v>
      </c>
      <c r="CS35" s="668"/>
      <c r="CT35" s="668"/>
      <c r="CU35" s="668"/>
      <c r="CV35" s="668"/>
      <c r="CW35" s="668"/>
      <c r="CX35" s="668"/>
      <c r="CY35" s="669"/>
      <c r="CZ35" s="641">
        <v>0.5</v>
      </c>
      <c r="DA35" s="666"/>
      <c r="DB35" s="666"/>
      <c r="DC35" s="670"/>
      <c r="DD35" s="645">
        <v>39167</v>
      </c>
      <c r="DE35" s="668"/>
      <c r="DF35" s="668"/>
      <c r="DG35" s="668"/>
      <c r="DH35" s="668"/>
      <c r="DI35" s="668"/>
      <c r="DJ35" s="668"/>
      <c r="DK35" s="669"/>
      <c r="DL35" s="645">
        <v>39167</v>
      </c>
      <c r="DM35" s="668"/>
      <c r="DN35" s="668"/>
      <c r="DO35" s="668"/>
      <c r="DP35" s="668"/>
      <c r="DQ35" s="668"/>
      <c r="DR35" s="668"/>
      <c r="DS35" s="668"/>
      <c r="DT35" s="668"/>
      <c r="DU35" s="668"/>
      <c r="DV35" s="669"/>
      <c r="DW35" s="641">
        <v>0.7</v>
      </c>
      <c r="DX35" s="666"/>
      <c r="DY35" s="666"/>
      <c r="DZ35" s="666"/>
      <c r="EA35" s="666"/>
      <c r="EB35" s="666"/>
      <c r="EC35" s="667"/>
    </row>
    <row r="36" spans="2:133" ht="11.25" customHeight="1">
      <c r="B36" s="633" t="s">
        <v>314</v>
      </c>
      <c r="C36" s="634"/>
      <c r="D36" s="634"/>
      <c r="E36" s="634"/>
      <c r="F36" s="634"/>
      <c r="G36" s="634"/>
      <c r="H36" s="634"/>
      <c r="I36" s="634"/>
      <c r="J36" s="634"/>
      <c r="K36" s="634"/>
      <c r="L36" s="634"/>
      <c r="M36" s="634"/>
      <c r="N36" s="634"/>
      <c r="O36" s="634"/>
      <c r="P36" s="634"/>
      <c r="Q36" s="635"/>
      <c r="R36" s="636">
        <v>814863</v>
      </c>
      <c r="S36" s="637"/>
      <c r="T36" s="637"/>
      <c r="U36" s="637"/>
      <c r="V36" s="637"/>
      <c r="W36" s="637"/>
      <c r="X36" s="637"/>
      <c r="Y36" s="638"/>
      <c r="Z36" s="639">
        <v>6.3</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832471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370947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1296182</v>
      </c>
      <c r="CS36" s="637"/>
      <c r="CT36" s="637"/>
      <c r="CU36" s="637"/>
      <c r="CV36" s="637"/>
      <c r="CW36" s="637"/>
      <c r="CX36" s="637"/>
      <c r="CY36" s="638"/>
      <c r="CZ36" s="641">
        <v>10.5</v>
      </c>
      <c r="DA36" s="666"/>
      <c r="DB36" s="666"/>
      <c r="DC36" s="670"/>
      <c r="DD36" s="645">
        <v>953738</v>
      </c>
      <c r="DE36" s="637"/>
      <c r="DF36" s="637"/>
      <c r="DG36" s="637"/>
      <c r="DH36" s="637"/>
      <c r="DI36" s="637"/>
      <c r="DJ36" s="637"/>
      <c r="DK36" s="638"/>
      <c r="DL36" s="645">
        <v>549140</v>
      </c>
      <c r="DM36" s="637"/>
      <c r="DN36" s="637"/>
      <c r="DO36" s="637"/>
      <c r="DP36" s="637"/>
      <c r="DQ36" s="637"/>
      <c r="DR36" s="637"/>
      <c r="DS36" s="637"/>
      <c r="DT36" s="637"/>
      <c r="DU36" s="637"/>
      <c r="DV36" s="638"/>
      <c r="DW36" s="641">
        <v>9.1</v>
      </c>
      <c r="DX36" s="666"/>
      <c r="DY36" s="666"/>
      <c r="DZ36" s="666"/>
      <c r="EA36" s="666"/>
      <c r="EB36" s="666"/>
      <c r="EC36" s="667"/>
    </row>
    <row r="37" spans="2:133" ht="11.25" customHeight="1">
      <c r="B37" s="633" t="s">
        <v>318</v>
      </c>
      <c r="C37" s="634"/>
      <c r="D37" s="634"/>
      <c r="E37" s="634"/>
      <c r="F37" s="634"/>
      <c r="G37" s="634"/>
      <c r="H37" s="634"/>
      <c r="I37" s="634"/>
      <c r="J37" s="634"/>
      <c r="K37" s="634"/>
      <c r="L37" s="634"/>
      <c r="M37" s="634"/>
      <c r="N37" s="634"/>
      <c r="O37" s="634"/>
      <c r="P37" s="634"/>
      <c r="Q37" s="635"/>
      <c r="R37" s="636">
        <v>193080</v>
      </c>
      <c r="S37" s="637"/>
      <c r="T37" s="637"/>
      <c r="U37" s="637"/>
      <c r="V37" s="637"/>
      <c r="W37" s="637"/>
      <c r="X37" s="637"/>
      <c r="Y37" s="638"/>
      <c r="Z37" s="639">
        <v>1.5</v>
      </c>
      <c r="AA37" s="639"/>
      <c r="AB37" s="639"/>
      <c r="AC37" s="639"/>
      <c r="AD37" s="640">
        <v>389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96432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370947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342913</v>
      </c>
      <c r="CS37" s="668"/>
      <c r="CT37" s="668"/>
      <c r="CU37" s="668"/>
      <c r="CV37" s="668"/>
      <c r="CW37" s="668"/>
      <c r="CX37" s="668"/>
      <c r="CY37" s="669"/>
      <c r="CZ37" s="641">
        <v>2.8</v>
      </c>
      <c r="DA37" s="666"/>
      <c r="DB37" s="666"/>
      <c r="DC37" s="670"/>
      <c r="DD37" s="645">
        <v>342913</v>
      </c>
      <c r="DE37" s="668"/>
      <c r="DF37" s="668"/>
      <c r="DG37" s="668"/>
      <c r="DH37" s="668"/>
      <c r="DI37" s="668"/>
      <c r="DJ37" s="668"/>
      <c r="DK37" s="669"/>
      <c r="DL37" s="645">
        <v>342913</v>
      </c>
      <c r="DM37" s="668"/>
      <c r="DN37" s="668"/>
      <c r="DO37" s="668"/>
      <c r="DP37" s="668"/>
      <c r="DQ37" s="668"/>
      <c r="DR37" s="668"/>
      <c r="DS37" s="668"/>
      <c r="DT37" s="668"/>
      <c r="DU37" s="668"/>
      <c r="DV37" s="669"/>
      <c r="DW37" s="641">
        <v>5.7</v>
      </c>
      <c r="DX37" s="666"/>
      <c r="DY37" s="666"/>
      <c r="DZ37" s="666"/>
      <c r="EA37" s="666"/>
      <c r="EB37" s="666"/>
      <c r="EC37" s="667"/>
    </row>
    <row r="38" spans="2:133" ht="11.25" customHeight="1">
      <c r="B38" s="633" t="s">
        <v>322</v>
      </c>
      <c r="C38" s="634"/>
      <c r="D38" s="634"/>
      <c r="E38" s="634"/>
      <c r="F38" s="634"/>
      <c r="G38" s="634"/>
      <c r="H38" s="634"/>
      <c r="I38" s="634"/>
      <c r="J38" s="634"/>
      <c r="K38" s="634"/>
      <c r="L38" s="634"/>
      <c r="M38" s="634"/>
      <c r="N38" s="634"/>
      <c r="O38" s="634"/>
      <c r="P38" s="634"/>
      <c r="Q38" s="635"/>
      <c r="R38" s="636">
        <v>1513297</v>
      </c>
      <c r="S38" s="637"/>
      <c r="T38" s="637"/>
      <c r="U38" s="637"/>
      <c r="V38" s="637"/>
      <c r="W38" s="637"/>
      <c r="X38" s="637"/>
      <c r="Y38" s="638"/>
      <c r="Z38" s="639">
        <v>11.6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75873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1615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736039</v>
      </c>
      <c r="CS38" s="637"/>
      <c r="CT38" s="637"/>
      <c r="CU38" s="637"/>
      <c r="CV38" s="637"/>
      <c r="CW38" s="637"/>
      <c r="CX38" s="637"/>
      <c r="CY38" s="638"/>
      <c r="CZ38" s="641">
        <v>6</v>
      </c>
      <c r="DA38" s="666"/>
      <c r="DB38" s="666"/>
      <c r="DC38" s="670"/>
      <c r="DD38" s="645">
        <v>623729</v>
      </c>
      <c r="DE38" s="637"/>
      <c r="DF38" s="637"/>
      <c r="DG38" s="637"/>
      <c r="DH38" s="637"/>
      <c r="DI38" s="637"/>
      <c r="DJ38" s="637"/>
      <c r="DK38" s="638"/>
      <c r="DL38" s="645">
        <v>488678</v>
      </c>
      <c r="DM38" s="637"/>
      <c r="DN38" s="637"/>
      <c r="DO38" s="637"/>
      <c r="DP38" s="637"/>
      <c r="DQ38" s="637"/>
      <c r="DR38" s="637"/>
      <c r="DS38" s="637"/>
      <c r="DT38" s="637"/>
      <c r="DU38" s="637"/>
      <c r="DV38" s="638"/>
      <c r="DW38" s="641">
        <v>8.1</v>
      </c>
      <c r="DX38" s="666"/>
      <c r="DY38" s="666"/>
      <c r="DZ38" s="666"/>
      <c r="EA38" s="666"/>
      <c r="EB38" s="666"/>
      <c r="EC38" s="667"/>
    </row>
    <row r="39" spans="2:133" ht="11.25" customHeight="1">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18060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2760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737612</v>
      </c>
      <c r="CS39" s="668"/>
      <c r="CT39" s="668"/>
      <c r="CU39" s="668"/>
      <c r="CV39" s="668"/>
      <c r="CW39" s="668"/>
      <c r="CX39" s="668"/>
      <c r="CY39" s="669"/>
      <c r="CZ39" s="641">
        <v>6</v>
      </c>
      <c r="DA39" s="666"/>
      <c r="DB39" s="666"/>
      <c r="DC39" s="670"/>
      <c r="DD39" s="645">
        <v>686218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c r="B40" s="633" t="s">
        <v>330</v>
      </c>
      <c r="C40" s="634"/>
      <c r="D40" s="634"/>
      <c r="E40" s="634"/>
      <c r="F40" s="634"/>
      <c r="G40" s="634"/>
      <c r="H40" s="634"/>
      <c r="I40" s="634"/>
      <c r="J40" s="634"/>
      <c r="K40" s="634"/>
      <c r="L40" s="634"/>
      <c r="M40" s="634"/>
      <c r="N40" s="634"/>
      <c r="O40" s="634"/>
      <c r="P40" s="634"/>
      <c r="Q40" s="635"/>
      <c r="R40" s="636">
        <v>22597</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c r="B41" s="657" t="s">
        <v>335</v>
      </c>
      <c r="C41" s="658"/>
      <c r="D41" s="658"/>
      <c r="E41" s="658"/>
      <c r="F41" s="658"/>
      <c r="G41" s="658"/>
      <c r="H41" s="658"/>
      <c r="I41" s="658"/>
      <c r="J41" s="658"/>
      <c r="K41" s="658"/>
      <c r="L41" s="658"/>
      <c r="M41" s="658"/>
      <c r="N41" s="658"/>
      <c r="O41" s="658"/>
      <c r="P41" s="658"/>
      <c r="Q41" s="659"/>
      <c r="R41" s="708">
        <v>13014290</v>
      </c>
      <c r="S41" s="709"/>
      <c r="T41" s="709"/>
      <c r="U41" s="709"/>
      <c r="V41" s="709"/>
      <c r="W41" s="709"/>
      <c r="X41" s="709"/>
      <c r="Y41" s="713"/>
      <c r="Z41" s="714">
        <v>100</v>
      </c>
      <c r="AA41" s="714"/>
      <c r="AB41" s="714"/>
      <c r="AC41" s="714"/>
      <c r="AD41" s="715">
        <v>5991343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188784</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339</v>
      </c>
      <c r="AR42" s="706"/>
      <c r="AS42" s="706"/>
      <c r="AT42" s="706"/>
      <c r="AU42" s="706"/>
      <c r="AV42" s="706"/>
      <c r="AW42" s="706"/>
      <c r="AX42" s="706"/>
      <c r="AY42" s="707"/>
      <c r="AZ42" s="708">
        <v>453322</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487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2924348</v>
      </c>
      <c r="CS42" s="668"/>
      <c r="CT42" s="668"/>
      <c r="CU42" s="668"/>
      <c r="CV42" s="668"/>
      <c r="CW42" s="668"/>
      <c r="CX42" s="668"/>
      <c r="CY42" s="669"/>
      <c r="CZ42" s="641">
        <v>23.8</v>
      </c>
      <c r="DA42" s="666"/>
      <c r="DB42" s="666"/>
      <c r="DC42" s="670"/>
      <c r="DD42" s="645">
        <v>334379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342</v>
      </c>
      <c r="CD43" s="633" t="s">
        <v>343</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2654792</v>
      </c>
      <c r="CS44" s="637"/>
      <c r="CT44" s="637"/>
      <c r="CU44" s="637"/>
      <c r="CV44" s="637"/>
      <c r="CW44" s="637"/>
      <c r="CX44" s="637"/>
      <c r="CY44" s="638"/>
      <c r="CZ44" s="641">
        <v>21.6</v>
      </c>
      <c r="DA44" s="642"/>
      <c r="DB44" s="642"/>
      <c r="DC44" s="648"/>
      <c r="DD44" s="645">
        <v>316038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1395241</v>
      </c>
      <c r="CS45" s="668"/>
      <c r="CT45" s="668"/>
      <c r="CU45" s="668"/>
      <c r="CV45" s="668"/>
      <c r="CW45" s="668"/>
      <c r="CX45" s="668"/>
      <c r="CY45" s="669"/>
      <c r="CZ45" s="641">
        <v>11.3</v>
      </c>
      <c r="DA45" s="666"/>
      <c r="DB45" s="666"/>
      <c r="DC45" s="670"/>
      <c r="DD45" s="645">
        <v>108955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348</v>
      </c>
      <c r="CG46" s="634"/>
      <c r="CH46" s="634"/>
      <c r="CI46" s="634"/>
      <c r="CJ46" s="634"/>
      <c r="CK46" s="634"/>
      <c r="CL46" s="634"/>
      <c r="CM46" s="634"/>
      <c r="CN46" s="634"/>
      <c r="CO46" s="634"/>
      <c r="CP46" s="634"/>
      <c r="CQ46" s="635"/>
      <c r="CR46" s="636">
        <v>1013362</v>
      </c>
      <c r="CS46" s="637"/>
      <c r="CT46" s="637"/>
      <c r="CU46" s="637"/>
      <c r="CV46" s="637"/>
      <c r="CW46" s="637"/>
      <c r="CX46" s="637"/>
      <c r="CY46" s="638"/>
      <c r="CZ46" s="641">
        <v>8.1999999999999993</v>
      </c>
      <c r="DA46" s="642"/>
      <c r="DB46" s="642"/>
      <c r="DC46" s="648"/>
      <c r="DD46" s="645">
        <v>187094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349</v>
      </c>
      <c r="CG47" s="634"/>
      <c r="CH47" s="634"/>
      <c r="CI47" s="634"/>
      <c r="CJ47" s="634"/>
      <c r="CK47" s="634"/>
      <c r="CL47" s="634"/>
      <c r="CM47" s="634"/>
      <c r="CN47" s="634"/>
      <c r="CO47" s="634"/>
      <c r="CP47" s="634"/>
      <c r="CQ47" s="635"/>
      <c r="CR47" s="636">
        <v>269556</v>
      </c>
      <c r="CS47" s="668"/>
      <c r="CT47" s="668"/>
      <c r="CU47" s="668"/>
      <c r="CV47" s="668"/>
      <c r="CW47" s="668"/>
      <c r="CX47" s="668"/>
      <c r="CY47" s="669"/>
      <c r="CZ47" s="641">
        <v>2.2000000000000002</v>
      </c>
      <c r="DA47" s="666"/>
      <c r="DB47" s="666"/>
      <c r="DC47" s="670"/>
      <c r="DD47" s="645">
        <v>18341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351</v>
      </c>
      <c r="CE49" s="658"/>
      <c r="CF49" s="658"/>
      <c r="CG49" s="658"/>
      <c r="CH49" s="658"/>
      <c r="CI49" s="658"/>
      <c r="CJ49" s="658"/>
      <c r="CK49" s="658"/>
      <c r="CL49" s="658"/>
      <c r="CM49" s="658"/>
      <c r="CN49" s="658"/>
      <c r="CO49" s="658"/>
      <c r="CP49" s="658"/>
      <c r="CQ49" s="659"/>
      <c r="CR49" s="708">
        <v>12303726</v>
      </c>
      <c r="CS49" s="695"/>
      <c r="CT49" s="695"/>
      <c r="CU49" s="695"/>
      <c r="CV49" s="695"/>
      <c r="CW49" s="695"/>
      <c r="CX49" s="695"/>
      <c r="CY49" s="724"/>
      <c r="CZ49" s="716">
        <v>100</v>
      </c>
      <c r="DA49" s="725"/>
      <c r="DB49" s="725"/>
      <c r="DC49" s="726"/>
      <c r="DD49" s="727">
        <v>7637681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7Tt4nmX8/d+4Zdzp5PQOVIofbtCTc7znWZApLchjczYpgtmWeJcodVTRnxTia3QdNGtg+ShpoEdukuTExk2Ghw==" saltValue="wQlZe5KJazfbWH863cZP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81640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c r="A7" s="231">
        <v>1</v>
      </c>
      <c r="B7" s="762" t="s">
        <v>374</v>
      </c>
      <c r="C7" s="763"/>
      <c r="D7" s="763"/>
      <c r="E7" s="763"/>
      <c r="F7" s="763"/>
      <c r="G7" s="763"/>
      <c r="H7" s="763"/>
      <c r="I7" s="763"/>
      <c r="J7" s="763"/>
      <c r="K7" s="763"/>
      <c r="L7" s="763"/>
      <c r="M7" s="763"/>
      <c r="N7" s="763"/>
      <c r="O7" s="763"/>
      <c r="P7" s="764"/>
      <c r="Q7" s="765">
        <v>12902</v>
      </c>
      <c r="R7" s="766"/>
      <c r="S7" s="766"/>
      <c r="T7" s="766"/>
      <c r="U7" s="766"/>
      <c r="V7" s="766">
        <v>12200</v>
      </c>
      <c r="W7" s="766"/>
      <c r="X7" s="766"/>
      <c r="Y7" s="766"/>
      <c r="Z7" s="766"/>
      <c r="AA7" s="766">
        <v>702</v>
      </c>
      <c r="AB7" s="766"/>
      <c r="AC7" s="766"/>
      <c r="AD7" s="766"/>
      <c r="AE7" s="767"/>
      <c r="AF7" s="768">
        <v>616</v>
      </c>
      <c r="AG7" s="769"/>
      <c r="AH7" s="769"/>
      <c r="AI7" s="769"/>
      <c r="AJ7" s="770"/>
      <c r="AK7" s="771">
        <v>92</v>
      </c>
      <c r="AL7" s="772"/>
      <c r="AM7" s="772"/>
      <c r="AN7" s="772"/>
      <c r="AO7" s="772"/>
      <c r="AP7" s="772">
        <v>16262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562</v>
      </c>
      <c r="BS7" s="759" t="s">
        <v>563</v>
      </c>
      <c r="BT7" s="760"/>
      <c r="BU7" s="760"/>
      <c r="BV7" s="760"/>
      <c r="BW7" s="760"/>
      <c r="BX7" s="760"/>
      <c r="BY7" s="760"/>
      <c r="BZ7" s="760"/>
      <c r="CA7" s="760"/>
      <c r="CB7" s="760"/>
      <c r="CC7" s="760"/>
      <c r="CD7" s="760"/>
      <c r="CE7" s="760"/>
      <c r="CF7" s="760"/>
      <c r="CG7" s="775"/>
      <c r="CH7" s="756">
        <v>-14</v>
      </c>
      <c r="CI7" s="757"/>
      <c r="CJ7" s="757"/>
      <c r="CK7" s="757"/>
      <c r="CL7" s="758"/>
      <c r="CM7" s="756">
        <v>-1</v>
      </c>
      <c r="CN7" s="757"/>
      <c r="CO7" s="757"/>
      <c r="CP7" s="757"/>
      <c r="CQ7" s="758"/>
      <c r="CR7" s="756">
        <v>10</v>
      </c>
      <c r="CS7" s="757"/>
      <c r="CT7" s="757"/>
      <c r="CU7" s="757"/>
      <c r="CV7" s="758"/>
      <c r="CW7" s="756">
        <v>1</v>
      </c>
      <c r="CX7" s="757"/>
      <c r="CY7" s="757"/>
      <c r="CZ7" s="757"/>
      <c r="DA7" s="758"/>
      <c r="DB7" s="756" t="s">
        <v>564</v>
      </c>
      <c r="DC7" s="757"/>
      <c r="DD7" s="757"/>
      <c r="DE7" s="757"/>
      <c r="DF7" s="758"/>
      <c r="DG7" s="756" t="s">
        <v>564</v>
      </c>
      <c r="DH7" s="757"/>
      <c r="DI7" s="757"/>
      <c r="DJ7" s="757"/>
      <c r="DK7" s="758"/>
      <c r="DL7" s="756" t="s">
        <v>564</v>
      </c>
      <c r="DM7" s="757"/>
      <c r="DN7" s="757"/>
      <c r="DO7" s="757"/>
      <c r="DP7" s="758"/>
      <c r="DQ7" s="756" t="s">
        <v>564</v>
      </c>
      <c r="DR7" s="757"/>
      <c r="DS7" s="757"/>
      <c r="DT7" s="757"/>
      <c r="DU7" s="758"/>
      <c r="DV7" s="759"/>
      <c r="DW7" s="760"/>
      <c r="DX7" s="760"/>
      <c r="DY7" s="760"/>
      <c r="DZ7" s="761"/>
      <c r="EA7" s="229"/>
    </row>
    <row r="8" spans="1:131" s="230" customFormat="1" ht="26.25" customHeight="1">
      <c r="A8" s="233">
        <v>2</v>
      </c>
      <c r="B8" s="793" t="s">
        <v>375</v>
      </c>
      <c r="C8" s="794"/>
      <c r="D8" s="794"/>
      <c r="E8" s="794"/>
      <c r="F8" s="794"/>
      <c r="G8" s="794"/>
      <c r="H8" s="794"/>
      <c r="I8" s="794"/>
      <c r="J8" s="794"/>
      <c r="K8" s="794"/>
      <c r="L8" s="794"/>
      <c r="M8" s="794"/>
      <c r="N8" s="794"/>
      <c r="O8" s="794"/>
      <c r="P8" s="795"/>
      <c r="Q8" s="796">
        <v>53</v>
      </c>
      <c r="R8" s="797"/>
      <c r="S8" s="797"/>
      <c r="T8" s="797"/>
      <c r="U8" s="797"/>
      <c r="V8" s="797">
        <v>45</v>
      </c>
      <c r="W8" s="797"/>
      <c r="X8" s="797"/>
      <c r="Y8" s="797"/>
      <c r="Z8" s="797"/>
      <c r="AA8" s="797">
        <v>8</v>
      </c>
      <c r="AB8" s="797"/>
      <c r="AC8" s="797"/>
      <c r="AD8" s="797"/>
      <c r="AE8" s="798"/>
      <c r="AF8" s="799">
        <v>8</v>
      </c>
      <c r="AG8" s="800"/>
      <c r="AH8" s="800"/>
      <c r="AI8" s="800"/>
      <c r="AJ8" s="801"/>
      <c r="AK8" s="782" t="s">
        <v>564</v>
      </c>
      <c r="AL8" s="783"/>
      <c r="AM8" s="783"/>
      <c r="AN8" s="783"/>
      <c r="AO8" s="783"/>
      <c r="AP8" s="783" t="s">
        <v>564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c r="A9" s="233">
        <v>3</v>
      </c>
      <c r="B9" s="793" t="s">
        <v>376</v>
      </c>
      <c r="C9" s="794"/>
      <c r="D9" s="794"/>
      <c r="E9" s="794"/>
      <c r="F9" s="794"/>
      <c r="G9" s="794"/>
      <c r="H9" s="794"/>
      <c r="I9" s="794"/>
      <c r="J9" s="794"/>
      <c r="K9" s="794"/>
      <c r="L9" s="794"/>
      <c r="M9" s="794"/>
      <c r="N9" s="794"/>
      <c r="O9" s="794"/>
      <c r="P9" s="795"/>
      <c r="Q9" s="796">
        <v>122</v>
      </c>
      <c r="R9" s="797"/>
      <c r="S9" s="797"/>
      <c r="T9" s="797"/>
      <c r="U9" s="797"/>
      <c r="V9" s="797">
        <v>121</v>
      </c>
      <c r="W9" s="797"/>
      <c r="X9" s="797"/>
      <c r="Y9" s="797"/>
      <c r="Z9" s="797"/>
      <c r="AA9" s="797">
        <v>1</v>
      </c>
      <c r="AB9" s="797"/>
      <c r="AC9" s="797"/>
      <c r="AD9" s="797"/>
      <c r="AE9" s="798"/>
      <c r="AF9" s="799">
        <v>1</v>
      </c>
      <c r="AG9" s="800"/>
      <c r="AH9" s="800"/>
      <c r="AI9" s="800"/>
      <c r="AJ9" s="801"/>
      <c r="AK9" s="782" t="s">
        <v>564</v>
      </c>
      <c r="AL9" s="783"/>
      <c r="AM9" s="783"/>
      <c r="AN9" s="783"/>
      <c r="AO9" s="783"/>
      <c r="AP9" s="783" t="s">
        <v>564</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c r="A23" s="235" t="s">
        <v>378</v>
      </c>
      <c r="B23" s="802" t="s">
        <v>379</v>
      </c>
      <c r="C23" s="803"/>
      <c r="D23" s="803"/>
      <c r="E23" s="803"/>
      <c r="F23" s="803"/>
      <c r="G23" s="803"/>
      <c r="H23" s="803"/>
      <c r="I23" s="803"/>
      <c r="J23" s="803"/>
      <c r="K23" s="803"/>
      <c r="L23" s="803"/>
      <c r="M23" s="803"/>
      <c r="N23" s="803"/>
      <c r="O23" s="803"/>
      <c r="P23" s="804"/>
      <c r="Q23" s="805">
        <v>13077</v>
      </c>
      <c r="R23" s="806"/>
      <c r="S23" s="806"/>
      <c r="T23" s="806"/>
      <c r="U23" s="806"/>
      <c r="V23" s="806">
        <v>12366</v>
      </c>
      <c r="W23" s="806"/>
      <c r="X23" s="806"/>
      <c r="Y23" s="806"/>
      <c r="Z23" s="806"/>
      <c r="AA23" s="806">
        <v>711</v>
      </c>
      <c r="AB23" s="806"/>
      <c r="AC23" s="806"/>
      <c r="AD23" s="806"/>
      <c r="AE23" s="807"/>
      <c r="AF23" s="808">
        <v>625</v>
      </c>
      <c r="AG23" s="806"/>
      <c r="AH23" s="806"/>
      <c r="AI23" s="806"/>
      <c r="AJ23" s="809"/>
      <c r="AK23" s="810"/>
      <c r="AL23" s="811"/>
      <c r="AM23" s="811"/>
      <c r="AN23" s="811"/>
      <c r="AO23" s="811"/>
      <c r="AP23" s="806">
        <v>16262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7">
        <v>1</v>
      </c>
      <c r="B28" s="762" t="s">
        <v>390</v>
      </c>
      <c r="C28" s="763"/>
      <c r="D28" s="763"/>
      <c r="E28" s="763"/>
      <c r="F28" s="763"/>
      <c r="G28" s="763"/>
      <c r="H28" s="763"/>
      <c r="I28" s="763"/>
      <c r="J28" s="763"/>
      <c r="K28" s="763"/>
      <c r="L28" s="763"/>
      <c r="M28" s="763"/>
      <c r="N28" s="763"/>
      <c r="O28" s="763"/>
      <c r="P28" s="764"/>
      <c r="Q28" s="835">
        <v>2270</v>
      </c>
      <c r="R28" s="836"/>
      <c r="S28" s="836"/>
      <c r="T28" s="836"/>
      <c r="U28" s="836"/>
      <c r="V28" s="836">
        <v>1899</v>
      </c>
      <c r="W28" s="836"/>
      <c r="X28" s="836"/>
      <c r="Y28" s="836"/>
      <c r="Z28" s="836"/>
      <c r="AA28" s="836">
        <v>371</v>
      </c>
      <c r="AB28" s="836"/>
      <c r="AC28" s="836"/>
      <c r="AD28" s="836"/>
      <c r="AE28" s="837"/>
      <c r="AF28" s="838">
        <v>371</v>
      </c>
      <c r="AG28" s="836"/>
      <c r="AH28" s="836"/>
      <c r="AI28" s="836"/>
      <c r="AJ28" s="839"/>
      <c r="AK28" s="840">
        <v>135</v>
      </c>
      <c r="AL28" s="841"/>
      <c r="AM28" s="841"/>
      <c r="AN28" s="841"/>
      <c r="AO28" s="841"/>
      <c r="AP28" s="841" t="s">
        <v>564</v>
      </c>
      <c r="AQ28" s="841"/>
      <c r="AR28" s="841"/>
      <c r="AS28" s="841"/>
      <c r="AT28" s="841"/>
      <c r="AU28" s="841" t="s">
        <v>564</v>
      </c>
      <c r="AV28" s="841"/>
      <c r="AW28" s="841"/>
      <c r="AX28" s="841"/>
      <c r="AY28" s="841"/>
      <c r="AZ28" s="842" t="s">
        <v>564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7">
        <v>2</v>
      </c>
      <c r="B29" s="793" t="s">
        <v>391</v>
      </c>
      <c r="C29" s="794"/>
      <c r="D29" s="794"/>
      <c r="E29" s="794"/>
      <c r="F29" s="794"/>
      <c r="G29" s="794"/>
      <c r="H29" s="794"/>
      <c r="I29" s="794"/>
      <c r="J29" s="794"/>
      <c r="K29" s="794"/>
      <c r="L29" s="794"/>
      <c r="M29" s="794"/>
      <c r="N29" s="794"/>
      <c r="O29" s="794"/>
      <c r="P29" s="795"/>
      <c r="Q29" s="796">
        <v>454</v>
      </c>
      <c r="R29" s="797"/>
      <c r="S29" s="797"/>
      <c r="T29" s="797"/>
      <c r="U29" s="797"/>
      <c r="V29" s="797">
        <v>440</v>
      </c>
      <c r="W29" s="797"/>
      <c r="X29" s="797"/>
      <c r="Y29" s="797"/>
      <c r="Z29" s="797"/>
      <c r="AA29" s="797">
        <v>14</v>
      </c>
      <c r="AB29" s="797"/>
      <c r="AC29" s="797"/>
      <c r="AD29" s="797"/>
      <c r="AE29" s="798"/>
      <c r="AF29" s="799">
        <v>14</v>
      </c>
      <c r="AG29" s="800"/>
      <c r="AH29" s="800"/>
      <c r="AI29" s="800"/>
      <c r="AJ29" s="801"/>
      <c r="AK29" s="847">
        <v>53</v>
      </c>
      <c r="AL29" s="843"/>
      <c r="AM29" s="843"/>
      <c r="AN29" s="843"/>
      <c r="AO29" s="843"/>
      <c r="AP29" s="843" t="s">
        <v>564</v>
      </c>
      <c r="AQ29" s="843"/>
      <c r="AR29" s="843"/>
      <c r="AS29" s="843"/>
      <c r="AT29" s="843"/>
      <c r="AU29" s="843" t="s">
        <v>564</v>
      </c>
      <c r="AV29" s="843"/>
      <c r="AW29" s="843"/>
      <c r="AX29" s="843"/>
      <c r="AY29" s="843"/>
      <c r="AZ29" s="844" t="s">
        <v>564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7">
        <v>3</v>
      </c>
      <c r="B30" s="793" t="s">
        <v>392</v>
      </c>
      <c r="C30" s="794"/>
      <c r="D30" s="794"/>
      <c r="E30" s="794"/>
      <c r="F30" s="794"/>
      <c r="G30" s="794"/>
      <c r="H30" s="794"/>
      <c r="I30" s="794"/>
      <c r="J30" s="794"/>
      <c r="K30" s="794"/>
      <c r="L30" s="794"/>
      <c r="M30" s="794"/>
      <c r="N30" s="794"/>
      <c r="O30" s="794"/>
      <c r="P30" s="795"/>
      <c r="Q30" s="796">
        <v>1370</v>
      </c>
      <c r="R30" s="797"/>
      <c r="S30" s="797"/>
      <c r="T30" s="797"/>
      <c r="U30" s="797"/>
      <c r="V30" s="797">
        <v>1284</v>
      </c>
      <c r="W30" s="797"/>
      <c r="X30" s="797"/>
      <c r="Y30" s="797"/>
      <c r="Z30" s="797"/>
      <c r="AA30" s="797">
        <v>86</v>
      </c>
      <c r="AB30" s="797"/>
      <c r="AC30" s="797"/>
      <c r="AD30" s="797"/>
      <c r="AE30" s="798"/>
      <c r="AF30" s="799">
        <v>86</v>
      </c>
      <c r="AG30" s="800"/>
      <c r="AH30" s="800"/>
      <c r="AI30" s="800"/>
      <c r="AJ30" s="801"/>
      <c r="AK30" s="847">
        <v>234</v>
      </c>
      <c r="AL30" s="843"/>
      <c r="AM30" s="843"/>
      <c r="AN30" s="843"/>
      <c r="AO30" s="843"/>
      <c r="AP30" s="843" t="s">
        <v>564</v>
      </c>
      <c r="AQ30" s="843"/>
      <c r="AR30" s="843"/>
      <c r="AS30" s="843"/>
      <c r="AT30" s="843"/>
      <c r="AU30" s="843" t="s">
        <v>564</v>
      </c>
      <c r="AV30" s="843"/>
      <c r="AW30" s="843"/>
      <c r="AX30" s="843"/>
      <c r="AY30" s="843"/>
      <c r="AZ30" s="844" t="s">
        <v>564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7">
        <v>4</v>
      </c>
      <c r="B31" s="793" t="s">
        <v>393</v>
      </c>
      <c r="C31" s="794"/>
      <c r="D31" s="794"/>
      <c r="E31" s="794"/>
      <c r="F31" s="794"/>
      <c r="G31" s="794"/>
      <c r="H31" s="794"/>
      <c r="I31" s="794"/>
      <c r="J31" s="794"/>
      <c r="K31" s="794"/>
      <c r="L31" s="794"/>
      <c r="M31" s="794"/>
      <c r="N31" s="794"/>
      <c r="O31" s="794"/>
      <c r="P31" s="795"/>
      <c r="Q31" s="796">
        <v>179</v>
      </c>
      <c r="R31" s="797"/>
      <c r="S31" s="797"/>
      <c r="T31" s="797"/>
      <c r="U31" s="797"/>
      <c r="V31" s="797">
        <v>176</v>
      </c>
      <c r="W31" s="797"/>
      <c r="X31" s="797"/>
      <c r="Y31" s="797"/>
      <c r="Z31" s="797"/>
      <c r="AA31" s="797">
        <v>3</v>
      </c>
      <c r="AB31" s="797"/>
      <c r="AC31" s="797"/>
      <c r="AD31" s="797"/>
      <c r="AE31" s="798"/>
      <c r="AF31" s="799">
        <v>3</v>
      </c>
      <c r="AG31" s="800"/>
      <c r="AH31" s="800"/>
      <c r="AI31" s="800"/>
      <c r="AJ31" s="801"/>
      <c r="AK31" s="847">
        <v>56</v>
      </c>
      <c r="AL31" s="843"/>
      <c r="AM31" s="843"/>
      <c r="AN31" s="843"/>
      <c r="AO31" s="843"/>
      <c r="AP31" s="843" t="s">
        <v>564</v>
      </c>
      <c r="AQ31" s="843"/>
      <c r="AR31" s="843"/>
      <c r="AS31" s="843"/>
      <c r="AT31" s="843"/>
      <c r="AU31" s="843" t="s">
        <v>564</v>
      </c>
      <c r="AV31" s="843"/>
      <c r="AW31" s="843"/>
      <c r="AX31" s="843"/>
      <c r="AY31" s="843"/>
      <c r="AZ31" s="844" t="s">
        <v>564</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7">
        <v>5</v>
      </c>
      <c r="B32" s="793" t="s">
        <v>394</v>
      </c>
      <c r="C32" s="794"/>
      <c r="D32" s="794"/>
      <c r="E32" s="794"/>
      <c r="F32" s="794"/>
      <c r="G32" s="794"/>
      <c r="H32" s="794"/>
      <c r="I32" s="794"/>
      <c r="J32" s="794"/>
      <c r="K32" s="794"/>
      <c r="L32" s="794"/>
      <c r="M32" s="794"/>
      <c r="N32" s="794"/>
      <c r="O32" s="794"/>
      <c r="P32" s="795"/>
      <c r="Q32" s="796">
        <v>4</v>
      </c>
      <c r="R32" s="797"/>
      <c r="S32" s="797"/>
      <c r="T32" s="797"/>
      <c r="U32" s="797"/>
      <c r="V32" s="797">
        <v>4</v>
      </c>
      <c r="W32" s="797"/>
      <c r="X32" s="797"/>
      <c r="Y32" s="797"/>
      <c r="Z32" s="797"/>
      <c r="AA32" s="797" t="s">
        <v>564</v>
      </c>
      <c r="AB32" s="797"/>
      <c r="AC32" s="797"/>
      <c r="AD32" s="797"/>
      <c r="AE32" s="798"/>
      <c r="AF32" s="799" t="s">
        <v>122</v>
      </c>
      <c r="AG32" s="800"/>
      <c r="AH32" s="800"/>
      <c r="AI32" s="800"/>
      <c r="AJ32" s="801"/>
      <c r="AK32" s="847" t="s">
        <v>564</v>
      </c>
      <c r="AL32" s="843"/>
      <c r="AM32" s="843"/>
      <c r="AN32" s="843"/>
      <c r="AO32" s="843"/>
      <c r="AP32" s="843" t="s">
        <v>564</v>
      </c>
      <c r="AQ32" s="843"/>
      <c r="AR32" s="843"/>
      <c r="AS32" s="843"/>
      <c r="AT32" s="843"/>
      <c r="AU32" s="843" t="s">
        <v>564</v>
      </c>
      <c r="AV32" s="843"/>
      <c r="AW32" s="843"/>
      <c r="AX32" s="843"/>
      <c r="AY32" s="843"/>
      <c r="AZ32" s="844" t="s">
        <v>564</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7">
        <v>6</v>
      </c>
      <c r="B33" s="793" t="s">
        <v>395</v>
      </c>
      <c r="C33" s="794"/>
      <c r="D33" s="794"/>
      <c r="E33" s="794"/>
      <c r="F33" s="794"/>
      <c r="G33" s="794"/>
      <c r="H33" s="794"/>
      <c r="I33" s="794"/>
      <c r="J33" s="794"/>
      <c r="K33" s="794"/>
      <c r="L33" s="794"/>
      <c r="M33" s="794"/>
      <c r="N33" s="794"/>
      <c r="O33" s="794"/>
      <c r="P33" s="795"/>
      <c r="Q33" s="796">
        <v>314</v>
      </c>
      <c r="R33" s="797"/>
      <c r="S33" s="797"/>
      <c r="T33" s="797"/>
      <c r="U33" s="797"/>
      <c r="V33" s="797">
        <v>394</v>
      </c>
      <c r="W33" s="797"/>
      <c r="X33" s="797"/>
      <c r="Y33" s="797"/>
      <c r="Z33" s="797"/>
      <c r="AA33" s="797">
        <v>-80</v>
      </c>
      <c r="AB33" s="797"/>
      <c r="AC33" s="797"/>
      <c r="AD33" s="797"/>
      <c r="AE33" s="798"/>
      <c r="AF33" s="799">
        <v>166</v>
      </c>
      <c r="AG33" s="800"/>
      <c r="AH33" s="800"/>
      <c r="AI33" s="800"/>
      <c r="AJ33" s="801"/>
      <c r="AK33" s="847">
        <v>56</v>
      </c>
      <c r="AL33" s="843"/>
      <c r="AM33" s="843"/>
      <c r="AN33" s="843"/>
      <c r="AO33" s="843"/>
      <c r="AP33" s="843">
        <v>1509</v>
      </c>
      <c r="AQ33" s="843"/>
      <c r="AR33" s="843"/>
      <c r="AS33" s="843"/>
      <c r="AT33" s="843"/>
      <c r="AU33" s="843">
        <v>754</v>
      </c>
      <c r="AV33" s="843"/>
      <c r="AW33" s="843"/>
      <c r="AX33" s="843"/>
      <c r="AY33" s="843"/>
      <c r="AZ33" s="844" t="s">
        <v>564</v>
      </c>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7">
        <v>7</v>
      </c>
      <c r="B34" s="793" t="s">
        <v>397</v>
      </c>
      <c r="C34" s="794"/>
      <c r="D34" s="794"/>
      <c r="E34" s="794"/>
      <c r="F34" s="794"/>
      <c r="G34" s="794"/>
      <c r="H34" s="794"/>
      <c r="I34" s="794"/>
      <c r="J34" s="794"/>
      <c r="K34" s="794"/>
      <c r="L34" s="794"/>
      <c r="M34" s="794"/>
      <c r="N34" s="794"/>
      <c r="O34" s="794"/>
      <c r="P34" s="795"/>
      <c r="Q34" s="796">
        <v>158</v>
      </c>
      <c r="R34" s="797"/>
      <c r="S34" s="797"/>
      <c r="T34" s="797"/>
      <c r="U34" s="797"/>
      <c r="V34" s="797">
        <v>151</v>
      </c>
      <c r="W34" s="797"/>
      <c r="X34" s="797"/>
      <c r="Y34" s="797"/>
      <c r="Z34" s="797"/>
      <c r="AA34" s="797">
        <v>7</v>
      </c>
      <c r="AB34" s="797"/>
      <c r="AC34" s="797"/>
      <c r="AD34" s="797"/>
      <c r="AE34" s="798"/>
      <c r="AF34" s="799">
        <v>7</v>
      </c>
      <c r="AG34" s="800"/>
      <c r="AH34" s="800"/>
      <c r="AI34" s="800"/>
      <c r="AJ34" s="801"/>
      <c r="AK34" s="847">
        <v>2</v>
      </c>
      <c r="AL34" s="843"/>
      <c r="AM34" s="843"/>
      <c r="AN34" s="843"/>
      <c r="AO34" s="843"/>
      <c r="AP34" s="843">
        <v>134</v>
      </c>
      <c r="AQ34" s="843"/>
      <c r="AR34" s="843"/>
      <c r="AS34" s="843"/>
      <c r="AT34" s="843"/>
      <c r="AU34" s="843">
        <v>67</v>
      </c>
      <c r="AV34" s="843"/>
      <c r="AW34" s="843"/>
      <c r="AX34" s="843"/>
      <c r="AY34" s="843"/>
      <c r="AZ34" s="844" t="s">
        <v>564</v>
      </c>
      <c r="BA34" s="844"/>
      <c r="BB34" s="844"/>
      <c r="BC34" s="844"/>
      <c r="BD34" s="844"/>
      <c r="BE34" s="845" t="s">
        <v>398</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7">
        <v>8</v>
      </c>
      <c r="B35" s="793" t="s">
        <v>399</v>
      </c>
      <c r="C35" s="794"/>
      <c r="D35" s="794"/>
      <c r="E35" s="794"/>
      <c r="F35" s="794"/>
      <c r="G35" s="794"/>
      <c r="H35" s="794"/>
      <c r="I35" s="794"/>
      <c r="J35" s="794"/>
      <c r="K35" s="794"/>
      <c r="L35" s="794"/>
      <c r="M35" s="794"/>
      <c r="N35" s="794"/>
      <c r="O35" s="794"/>
      <c r="P35" s="795"/>
      <c r="Q35" s="796">
        <v>9</v>
      </c>
      <c r="R35" s="797"/>
      <c r="S35" s="797"/>
      <c r="T35" s="797"/>
      <c r="U35" s="797"/>
      <c r="V35" s="797">
        <v>5</v>
      </c>
      <c r="W35" s="797"/>
      <c r="X35" s="797"/>
      <c r="Y35" s="797"/>
      <c r="Z35" s="797"/>
      <c r="AA35" s="797">
        <v>4</v>
      </c>
      <c r="AB35" s="797"/>
      <c r="AC35" s="797"/>
      <c r="AD35" s="797"/>
      <c r="AE35" s="798"/>
      <c r="AF35" s="799">
        <v>4</v>
      </c>
      <c r="AG35" s="800"/>
      <c r="AH35" s="800"/>
      <c r="AI35" s="800"/>
      <c r="AJ35" s="801"/>
      <c r="AK35" s="847" t="s">
        <v>564</v>
      </c>
      <c r="AL35" s="843"/>
      <c r="AM35" s="843"/>
      <c r="AN35" s="843"/>
      <c r="AO35" s="843"/>
      <c r="AP35" s="843" t="s">
        <v>564</v>
      </c>
      <c r="AQ35" s="843"/>
      <c r="AR35" s="843"/>
      <c r="AS35" s="843"/>
      <c r="AT35" s="843"/>
      <c r="AU35" s="843" t="s">
        <v>564</v>
      </c>
      <c r="AV35" s="843"/>
      <c r="AW35" s="843"/>
      <c r="AX35" s="843"/>
      <c r="AY35" s="843"/>
      <c r="AZ35" s="844" t="s">
        <v>564</v>
      </c>
      <c r="BA35" s="844"/>
      <c r="BB35" s="844"/>
      <c r="BC35" s="844"/>
      <c r="BD35" s="844"/>
      <c r="BE35" s="845" t="s">
        <v>398</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7">
        <v>9</v>
      </c>
      <c r="B36" s="793" t="s">
        <v>400</v>
      </c>
      <c r="C36" s="794"/>
      <c r="D36" s="794"/>
      <c r="E36" s="794"/>
      <c r="F36" s="794"/>
      <c r="G36" s="794"/>
      <c r="H36" s="794"/>
      <c r="I36" s="794"/>
      <c r="J36" s="794"/>
      <c r="K36" s="794"/>
      <c r="L36" s="794"/>
      <c r="M36" s="794"/>
      <c r="N36" s="794"/>
      <c r="O36" s="794"/>
      <c r="P36" s="795"/>
      <c r="Q36" s="796">
        <v>64</v>
      </c>
      <c r="R36" s="797"/>
      <c r="S36" s="797"/>
      <c r="T36" s="797"/>
      <c r="U36" s="797"/>
      <c r="V36" s="797">
        <v>60</v>
      </c>
      <c r="W36" s="797"/>
      <c r="X36" s="797"/>
      <c r="Y36" s="797"/>
      <c r="Z36" s="797"/>
      <c r="AA36" s="797">
        <v>4</v>
      </c>
      <c r="AB36" s="797"/>
      <c r="AC36" s="797"/>
      <c r="AD36" s="797"/>
      <c r="AE36" s="798"/>
      <c r="AF36" s="799">
        <v>4</v>
      </c>
      <c r="AG36" s="800"/>
      <c r="AH36" s="800"/>
      <c r="AI36" s="800"/>
      <c r="AJ36" s="801"/>
      <c r="AK36" s="847">
        <v>40</v>
      </c>
      <c r="AL36" s="843"/>
      <c r="AM36" s="843"/>
      <c r="AN36" s="843"/>
      <c r="AO36" s="843"/>
      <c r="AP36" s="843">
        <v>61</v>
      </c>
      <c r="AQ36" s="843"/>
      <c r="AR36" s="843"/>
      <c r="AS36" s="843"/>
      <c r="AT36" s="843"/>
      <c r="AU36" s="843">
        <v>61</v>
      </c>
      <c r="AV36" s="843"/>
      <c r="AW36" s="843"/>
      <c r="AX36" s="843"/>
      <c r="AY36" s="843"/>
      <c r="AZ36" s="844" t="s">
        <v>564</v>
      </c>
      <c r="BA36" s="844"/>
      <c r="BB36" s="844"/>
      <c r="BC36" s="844"/>
      <c r="BD36" s="844"/>
      <c r="BE36" s="845" t="s">
        <v>398</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7">
        <v>10</v>
      </c>
      <c r="B37" s="793" t="s">
        <v>401</v>
      </c>
      <c r="C37" s="794"/>
      <c r="D37" s="794"/>
      <c r="E37" s="794"/>
      <c r="F37" s="794"/>
      <c r="G37" s="794"/>
      <c r="H37" s="794"/>
      <c r="I37" s="794"/>
      <c r="J37" s="794"/>
      <c r="K37" s="794"/>
      <c r="L37" s="794"/>
      <c r="M37" s="794"/>
      <c r="N37" s="794"/>
      <c r="O37" s="794"/>
      <c r="P37" s="795"/>
      <c r="Q37" s="796">
        <v>42</v>
      </c>
      <c r="R37" s="797"/>
      <c r="S37" s="797"/>
      <c r="T37" s="797"/>
      <c r="U37" s="797"/>
      <c r="V37" s="797">
        <v>37</v>
      </c>
      <c r="W37" s="797"/>
      <c r="X37" s="797"/>
      <c r="Y37" s="797"/>
      <c r="Z37" s="797"/>
      <c r="AA37" s="797">
        <v>5</v>
      </c>
      <c r="AB37" s="797"/>
      <c r="AC37" s="797"/>
      <c r="AD37" s="797"/>
      <c r="AE37" s="798"/>
      <c r="AF37" s="799">
        <v>5</v>
      </c>
      <c r="AG37" s="800"/>
      <c r="AH37" s="800"/>
      <c r="AI37" s="800"/>
      <c r="AJ37" s="801"/>
      <c r="AK37" s="847">
        <v>35</v>
      </c>
      <c r="AL37" s="843"/>
      <c r="AM37" s="843"/>
      <c r="AN37" s="843"/>
      <c r="AO37" s="843"/>
      <c r="AP37" s="843">
        <v>120</v>
      </c>
      <c r="AQ37" s="843"/>
      <c r="AR37" s="843"/>
      <c r="AS37" s="843"/>
      <c r="AT37" s="843"/>
      <c r="AU37" s="843">
        <v>120</v>
      </c>
      <c r="AV37" s="843"/>
      <c r="AW37" s="843"/>
      <c r="AX37" s="843"/>
      <c r="AY37" s="843"/>
      <c r="AZ37" s="844" t="s">
        <v>564</v>
      </c>
      <c r="BA37" s="844"/>
      <c r="BB37" s="844"/>
      <c r="BC37" s="844"/>
      <c r="BD37" s="844"/>
      <c r="BE37" s="845" t="s">
        <v>398</v>
      </c>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7">
        <v>11</v>
      </c>
      <c r="B38" s="793" t="s">
        <v>402</v>
      </c>
      <c r="C38" s="794"/>
      <c r="D38" s="794"/>
      <c r="E38" s="794"/>
      <c r="F38" s="794"/>
      <c r="G38" s="794"/>
      <c r="H38" s="794"/>
      <c r="I38" s="794"/>
      <c r="J38" s="794"/>
      <c r="K38" s="794"/>
      <c r="L38" s="794"/>
      <c r="M38" s="794"/>
      <c r="N38" s="794"/>
      <c r="O38" s="794"/>
      <c r="P38" s="795"/>
      <c r="Q38" s="796">
        <v>178</v>
      </c>
      <c r="R38" s="797"/>
      <c r="S38" s="797"/>
      <c r="T38" s="797"/>
      <c r="U38" s="797"/>
      <c r="V38" s="797">
        <v>143</v>
      </c>
      <c r="W38" s="797"/>
      <c r="X38" s="797"/>
      <c r="Y38" s="797"/>
      <c r="Z38" s="797"/>
      <c r="AA38" s="797">
        <v>35</v>
      </c>
      <c r="AB38" s="797"/>
      <c r="AC38" s="797"/>
      <c r="AD38" s="797"/>
      <c r="AE38" s="798"/>
      <c r="AF38" s="799">
        <v>35</v>
      </c>
      <c r="AG38" s="800"/>
      <c r="AH38" s="800"/>
      <c r="AI38" s="800"/>
      <c r="AJ38" s="801"/>
      <c r="AK38" s="847" t="s">
        <v>564</v>
      </c>
      <c r="AL38" s="843"/>
      <c r="AM38" s="843"/>
      <c r="AN38" s="843"/>
      <c r="AO38" s="843"/>
      <c r="AP38" s="843" t="s">
        <v>564</v>
      </c>
      <c r="AQ38" s="843"/>
      <c r="AR38" s="843"/>
      <c r="AS38" s="843"/>
      <c r="AT38" s="843"/>
      <c r="AU38" s="843" t="s">
        <v>564</v>
      </c>
      <c r="AV38" s="843"/>
      <c r="AW38" s="843"/>
      <c r="AX38" s="843"/>
      <c r="AY38" s="843"/>
      <c r="AZ38" s="844" t="s">
        <v>564</v>
      </c>
      <c r="BA38" s="844"/>
      <c r="BB38" s="844"/>
      <c r="BC38" s="844"/>
      <c r="BD38" s="844"/>
      <c r="BE38" s="845" t="s">
        <v>398</v>
      </c>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403</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5" t="s">
        <v>378</v>
      </c>
      <c r="B63" s="802" t="s">
        <v>404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695</v>
      </c>
      <c r="AG63" s="857"/>
      <c r="AH63" s="857"/>
      <c r="AI63" s="857"/>
      <c r="AJ63" s="858"/>
      <c r="AK63" s="859"/>
      <c r="AL63" s="854"/>
      <c r="AM63" s="854"/>
      <c r="AN63" s="854"/>
      <c r="AO63" s="854"/>
      <c r="AP63" s="857">
        <v>1824</v>
      </c>
      <c r="AQ63" s="857"/>
      <c r="AR63" s="857"/>
      <c r="AS63" s="857"/>
      <c r="AT63" s="857"/>
      <c r="AU63" s="857">
        <v>1002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406</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407</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1">
        <v>1</v>
      </c>
      <c r="B68" s="882" t="s">
        <v>565</v>
      </c>
      <c r="C68" s="883"/>
      <c r="D68" s="883"/>
      <c r="E68" s="883"/>
      <c r="F68" s="883"/>
      <c r="G68" s="883"/>
      <c r="H68" s="883"/>
      <c r="I68" s="883"/>
      <c r="J68" s="883"/>
      <c r="K68" s="883"/>
      <c r="L68" s="883"/>
      <c r="M68" s="883"/>
      <c r="N68" s="883"/>
      <c r="O68" s="883"/>
      <c r="P68" s="884"/>
      <c r="Q68" s="885">
        <v>941</v>
      </c>
      <c r="R68" s="879"/>
      <c r="S68" s="879"/>
      <c r="T68" s="879"/>
      <c r="U68" s="879"/>
      <c r="V68" s="879">
        <v>903</v>
      </c>
      <c r="W68" s="879"/>
      <c r="X68" s="879"/>
      <c r="Y68" s="879"/>
      <c r="Z68" s="879"/>
      <c r="AA68" s="879">
        <v>39</v>
      </c>
      <c r="AB68" s="879"/>
      <c r="AC68" s="879"/>
      <c r="AD68" s="879"/>
      <c r="AE68" s="879"/>
      <c r="AF68" s="879">
        <v>39</v>
      </c>
      <c r="AG68" s="879"/>
      <c r="AH68" s="879"/>
      <c r="AI68" s="879"/>
      <c r="AJ68" s="879"/>
      <c r="AK68" s="879" t="s">
        <v>571</v>
      </c>
      <c r="AL68" s="879"/>
      <c r="AM68" s="879"/>
      <c r="AN68" s="879"/>
      <c r="AO68" s="879"/>
      <c r="AP68" s="879">
        <v>42</v>
      </c>
      <c r="AQ68" s="879"/>
      <c r="AR68" s="879"/>
      <c r="AS68" s="879"/>
      <c r="AT68" s="879"/>
      <c r="AU68" s="879">
        <v>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3">
        <v>2</v>
      </c>
      <c r="B69" s="886" t="s">
        <v>566</v>
      </c>
      <c r="C69" s="887"/>
      <c r="D69" s="887"/>
      <c r="E69" s="887"/>
      <c r="F69" s="887"/>
      <c r="G69" s="887"/>
      <c r="H69" s="887"/>
      <c r="I69" s="887"/>
      <c r="J69" s="887"/>
      <c r="K69" s="887"/>
      <c r="L69" s="887"/>
      <c r="M69" s="887"/>
      <c r="N69" s="887"/>
      <c r="O69" s="887"/>
      <c r="P69" s="888"/>
      <c r="Q69" s="889">
        <v>766</v>
      </c>
      <c r="R69" s="843"/>
      <c r="S69" s="843"/>
      <c r="T69" s="843"/>
      <c r="U69" s="843"/>
      <c r="V69" s="843">
        <v>758</v>
      </c>
      <c r="W69" s="843"/>
      <c r="X69" s="843"/>
      <c r="Y69" s="843"/>
      <c r="Z69" s="843"/>
      <c r="AA69" s="843">
        <v>8</v>
      </c>
      <c r="AB69" s="843"/>
      <c r="AC69" s="843"/>
      <c r="AD69" s="843"/>
      <c r="AE69" s="843"/>
      <c r="AF69" s="843">
        <v>7</v>
      </c>
      <c r="AG69" s="843"/>
      <c r="AH69" s="843"/>
      <c r="AI69" s="843"/>
      <c r="AJ69" s="843"/>
      <c r="AK69" s="843" t="s">
        <v>571</v>
      </c>
      <c r="AL69" s="843"/>
      <c r="AM69" s="843"/>
      <c r="AN69" s="843"/>
      <c r="AO69" s="843"/>
      <c r="AP69" s="843">
        <v>247</v>
      </c>
      <c r="AQ69" s="843"/>
      <c r="AR69" s="843"/>
      <c r="AS69" s="843"/>
      <c r="AT69" s="843"/>
      <c r="AU69" s="843">
        <v>97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3">
        <v>3</v>
      </c>
      <c r="B70" s="886" t="s">
        <v>567</v>
      </c>
      <c r="C70" s="887"/>
      <c r="D70" s="887"/>
      <c r="E70" s="887"/>
      <c r="F70" s="887"/>
      <c r="G70" s="887"/>
      <c r="H70" s="887"/>
      <c r="I70" s="887"/>
      <c r="J70" s="887"/>
      <c r="K70" s="887"/>
      <c r="L70" s="887"/>
      <c r="M70" s="887"/>
      <c r="N70" s="887"/>
      <c r="O70" s="887"/>
      <c r="P70" s="888"/>
      <c r="Q70" s="889">
        <v>293727</v>
      </c>
      <c r="R70" s="843"/>
      <c r="S70" s="843"/>
      <c r="T70" s="843"/>
      <c r="U70" s="843"/>
      <c r="V70" s="843">
        <v>290111</v>
      </c>
      <c r="W70" s="843"/>
      <c r="X70" s="843"/>
      <c r="Y70" s="843"/>
      <c r="Z70" s="843"/>
      <c r="AA70" s="843">
        <v>3616</v>
      </c>
      <c r="AB70" s="843"/>
      <c r="AC70" s="843"/>
      <c r="AD70" s="843"/>
      <c r="AE70" s="843"/>
      <c r="AF70" s="843">
        <v>3616</v>
      </c>
      <c r="AG70" s="843"/>
      <c r="AH70" s="843"/>
      <c r="AI70" s="843"/>
      <c r="AJ70" s="843"/>
      <c r="AK70" s="843">
        <v>27</v>
      </c>
      <c r="AL70" s="843"/>
      <c r="AM70" s="843"/>
      <c r="AN70" s="843"/>
      <c r="AO70" s="843"/>
      <c r="AP70" s="843" t="s">
        <v>564</v>
      </c>
      <c r="AQ70" s="843"/>
      <c r="AR70" s="843"/>
      <c r="AS70" s="843"/>
      <c r="AT70" s="843"/>
      <c r="AU70" s="843" t="s">
        <v>564</v>
      </c>
      <c r="AV70" s="843"/>
      <c r="AW70" s="843"/>
      <c r="AX70" s="843"/>
      <c r="AY70" s="843"/>
      <c r="AZ70" s="845" t="s">
        <v>570</v>
      </c>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3">
        <v>4</v>
      </c>
      <c r="B71" s="886" t="s">
        <v>567</v>
      </c>
      <c r="C71" s="887"/>
      <c r="D71" s="887"/>
      <c r="E71" s="887"/>
      <c r="F71" s="887"/>
      <c r="G71" s="887"/>
      <c r="H71" s="887"/>
      <c r="I71" s="887"/>
      <c r="J71" s="887"/>
      <c r="K71" s="887"/>
      <c r="L71" s="887"/>
      <c r="M71" s="887"/>
      <c r="N71" s="887"/>
      <c r="O71" s="887"/>
      <c r="P71" s="888"/>
      <c r="Q71" s="889">
        <v>110</v>
      </c>
      <c r="R71" s="843"/>
      <c r="S71" s="843"/>
      <c r="T71" s="843"/>
      <c r="U71" s="843"/>
      <c r="V71" s="843">
        <v>93</v>
      </c>
      <c r="W71" s="843"/>
      <c r="X71" s="843"/>
      <c r="Y71" s="843"/>
      <c r="Z71" s="843"/>
      <c r="AA71" s="843">
        <v>17</v>
      </c>
      <c r="AB71" s="843"/>
      <c r="AC71" s="843"/>
      <c r="AD71" s="843"/>
      <c r="AE71" s="843"/>
      <c r="AF71" s="843">
        <v>17</v>
      </c>
      <c r="AG71" s="843"/>
      <c r="AH71" s="843"/>
      <c r="AI71" s="843"/>
      <c r="AJ71" s="843"/>
      <c r="AK71" s="843" t="s">
        <v>571</v>
      </c>
      <c r="AL71" s="843"/>
      <c r="AM71" s="843"/>
      <c r="AN71" s="843"/>
      <c r="AO71" s="843"/>
      <c r="AP71" s="843" t="s">
        <v>564</v>
      </c>
      <c r="AQ71" s="843"/>
      <c r="AR71" s="843"/>
      <c r="AS71" s="843"/>
      <c r="AT71" s="843"/>
      <c r="AU71" s="843" t="s">
        <v>564</v>
      </c>
      <c r="AV71" s="843"/>
      <c r="AW71" s="843"/>
      <c r="AX71" s="843"/>
      <c r="AY71" s="843"/>
      <c r="AZ71" s="845" t="s">
        <v>569</v>
      </c>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3">
        <v>5</v>
      </c>
      <c r="B72" s="886" t="s">
        <v>568</v>
      </c>
      <c r="C72" s="887"/>
      <c r="D72" s="887"/>
      <c r="E72" s="887"/>
      <c r="F72" s="887"/>
      <c r="G72" s="887"/>
      <c r="H72" s="887"/>
      <c r="I72" s="887"/>
      <c r="J72" s="887"/>
      <c r="K72" s="887"/>
      <c r="L72" s="887"/>
      <c r="M72" s="887"/>
      <c r="N72" s="887"/>
      <c r="O72" s="887"/>
      <c r="P72" s="888"/>
      <c r="Q72" s="889">
        <v>8593</v>
      </c>
      <c r="R72" s="843"/>
      <c r="S72" s="843"/>
      <c r="T72" s="843"/>
      <c r="U72" s="843"/>
      <c r="V72" s="843">
        <v>7983</v>
      </c>
      <c r="W72" s="843"/>
      <c r="X72" s="843"/>
      <c r="Y72" s="843"/>
      <c r="Z72" s="843"/>
      <c r="AA72" s="843">
        <v>610</v>
      </c>
      <c r="AB72" s="843"/>
      <c r="AC72" s="843"/>
      <c r="AD72" s="843"/>
      <c r="AE72" s="843"/>
      <c r="AF72" s="843">
        <v>610</v>
      </c>
      <c r="AG72" s="843"/>
      <c r="AH72" s="843"/>
      <c r="AI72" s="843"/>
      <c r="AJ72" s="843"/>
      <c r="AK72" s="843">
        <v>58</v>
      </c>
      <c r="AL72" s="843"/>
      <c r="AM72" s="843"/>
      <c r="AN72" s="843"/>
      <c r="AO72" s="843"/>
      <c r="AP72" s="843" t="s">
        <v>564</v>
      </c>
      <c r="AQ72" s="843"/>
      <c r="AR72" s="843"/>
      <c r="AS72" s="843"/>
      <c r="AT72" s="843"/>
      <c r="AU72" s="843" t="s">
        <v>564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5" t="s">
        <v>378</v>
      </c>
      <c r="B88" s="802" t="s">
        <v>408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4289</v>
      </c>
      <c r="AG88" s="857"/>
      <c r="AH88" s="857"/>
      <c r="AI88" s="857"/>
      <c r="AJ88" s="857"/>
      <c r="AK88" s="854"/>
      <c r="AL88" s="854"/>
      <c r="AM88" s="854"/>
      <c r="AN88" s="854"/>
      <c r="AO88" s="854"/>
      <c r="AP88" s="857">
        <v>289</v>
      </c>
      <c r="AQ88" s="857"/>
      <c r="AR88" s="857"/>
      <c r="AS88" s="857"/>
      <c r="AT88" s="857"/>
      <c r="AU88" s="857">
        <v>103</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10</v>
      </c>
      <c r="CS102" s="865"/>
      <c r="CT102" s="865"/>
      <c r="CU102" s="865"/>
      <c r="CV102" s="904"/>
      <c r="CW102" s="903">
        <v>1</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410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411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414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416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417</v>
      </c>
      <c r="AB109" s="906"/>
      <c r="AC109" s="906"/>
      <c r="AD109" s="906"/>
      <c r="AE109" s="907"/>
      <c r="AF109" s="905" t="s">
        <v>418</v>
      </c>
      <c r="AG109" s="906"/>
      <c r="AH109" s="906"/>
      <c r="AI109" s="906"/>
      <c r="AJ109" s="907"/>
      <c r="AK109" s="905" t="s">
        <v>294</v>
      </c>
      <c r="AL109" s="906"/>
      <c r="AM109" s="906"/>
      <c r="AN109" s="906"/>
      <c r="AO109" s="907"/>
      <c r="AP109" s="905" t="s">
        <v>419</v>
      </c>
      <c r="AQ109" s="906"/>
      <c r="AR109" s="906"/>
      <c r="AS109" s="906"/>
      <c r="AT109" s="908"/>
      <c r="AU109" s="925" t="s">
        <v>416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417</v>
      </c>
      <c r="BR109" s="906"/>
      <c r="BS109" s="906"/>
      <c r="BT109" s="906"/>
      <c r="BU109" s="907"/>
      <c r="BV109" s="905" t="s">
        <v>418</v>
      </c>
      <c r="BW109" s="906"/>
      <c r="BX109" s="906"/>
      <c r="BY109" s="906"/>
      <c r="BZ109" s="907"/>
      <c r="CA109" s="905" t="s">
        <v>294</v>
      </c>
      <c r="CB109" s="906"/>
      <c r="CC109" s="906"/>
      <c r="CD109" s="906"/>
      <c r="CE109" s="907"/>
      <c r="CF109" s="926" t="s">
        <v>419</v>
      </c>
      <c r="CG109" s="926"/>
      <c r="CH109" s="926"/>
      <c r="CI109" s="926"/>
      <c r="CJ109" s="926"/>
      <c r="CK109" s="905" t="s">
        <v>420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417</v>
      </c>
      <c r="DH109" s="906"/>
      <c r="DI109" s="906"/>
      <c r="DJ109" s="906"/>
      <c r="DK109" s="907"/>
      <c r="DL109" s="905" t="s">
        <v>418</v>
      </c>
      <c r="DM109" s="906"/>
      <c r="DN109" s="906"/>
      <c r="DO109" s="906"/>
      <c r="DP109" s="907"/>
      <c r="DQ109" s="905" t="s">
        <v>294</v>
      </c>
      <c r="DR109" s="906"/>
      <c r="DS109" s="906"/>
      <c r="DT109" s="906"/>
      <c r="DU109" s="907"/>
      <c r="DV109" s="905" t="s">
        <v>419</v>
      </c>
      <c r="DW109" s="906"/>
      <c r="DX109" s="906"/>
      <c r="DY109" s="906"/>
      <c r="DZ109" s="908"/>
    </row>
    <row r="110" spans="1:131" s="224" customFormat="1" ht="26.25" customHeight="1">
      <c r="A110" s="909" t="s">
        <v>421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1643731</v>
      </c>
      <c r="AB110" s="913"/>
      <c r="AC110" s="913"/>
      <c r="AD110" s="913"/>
      <c r="AE110" s="914"/>
      <c r="AF110" s="915">
        <v>1559870</v>
      </c>
      <c r="AG110" s="913"/>
      <c r="AH110" s="913"/>
      <c r="AI110" s="913"/>
      <c r="AJ110" s="914"/>
      <c r="AK110" s="915">
        <v>1744407</v>
      </c>
      <c r="AL110" s="913"/>
      <c r="AM110" s="913"/>
      <c r="AN110" s="913"/>
      <c r="AO110" s="914"/>
      <c r="AP110" s="916">
        <v>38.4</v>
      </c>
      <c r="AQ110" s="917"/>
      <c r="AR110" s="917"/>
      <c r="AS110" s="917"/>
      <c r="AT110" s="918"/>
      <c r="AU110" s="919" t="s">
        <v>69</v>
      </c>
      <c r="AV110" s="920"/>
      <c r="AW110" s="920"/>
      <c r="AX110" s="920"/>
      <c r="AY110" s="920"/>
      <c r="AZ110" s="942" t="s">
        <v>422</v>
      </c>
      <c r="BA110" s="910"/>
      <c r="BB110" s="910"/>
      <c r="BC110" s="910"/>
      <c r="BD110" s="910"/>
      <c r="BE110" s="910"/>
      <c r="BF110" s="910"/>
      <c r="BG110" s="910"/>
      <c r="BH110" s="910"/>
      <c r="BI110" s="910"/>
      <c r="BJ110" s="910"/>
      <c r="BK110" s="910"/>
      <c r="BL110" s="910"/>
      <c r="BM110" s="910"/>
      <c r="BN110" s="910"/>
      <c r="BO110" s="910"/>
      <c r="BP110" s="911"/>
      <c r="BQ110" s="943">
        <v>16640775</v>
      </c>
      <c r="BR110" s="944"/>
      <c r="BS110" s="944"/>
      <c r="BT110" s="944"/>
      <c r="BU110" s="944"/>
      <c r="BV110" s="944">
        <v>16408132</v>
      </c>
      <c r="BW110" s="944"/>
      <c r="BX110" s="944"/>
      <c r="BY110" s="944"/>
      <c r="BZ110" s="944"/>
      <c r="CA110" s="944">
        <v>16262182</v>
      </c>
      <c r="CB110" s="944"/>
      <c r="CC110" s="944"/>
      <c r="CD110" s="944"/>
      <c r="CE110" s="944"/>
      <c r="CF110" s="957">
        <v>358.1</v>
      </c>
      <c r="CG110" s="958"/>
      <c r="CH110" s="958"/>
      <c r="CI110" s="958"/>
      <c r="CJ110" s="958"/>
      <c r="CK110" s="959" t="s">
        <v>423</v>
      </c>
      <c r="CL110" s="960"/>
      <c r="CM110" s="942" t="s">
        <v>424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c r="A111" s="947" t="s">
        <v>425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426</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c r="A112" s="965" t="s">
        <v>428</v>
      </c>
      <c r="B112" s="966"/>
      <c r="C112" s="936" t="s">
        <v>429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430</v>
      </c>
      <c r="BA112" s="936"/>
      <c r="BB112" s="936"/>
      <c r="BC112" s="936"/>
      <c r="BD112" s="936"/>
      <c r="BE112" s="936"/>
      <c r="BF112" s="936"/>
      <c r="BG112" s="936"/>
      <c r="BH112" s="936"/>
      <c r="BI112" s="936"/>
      <c r="BJ112" s="936"/>
      <c r="BK112" s="936"/>
      <c r="BL112" s="936"/>
      <c r="BM112" s="936"/>
      <c r="BN112" s="936"/>
      <c r="BO112" s="936"/>
      <c r="BP112" s="937"/>
      <c r="BQ112" s="938">
        <v>1100102</v>
      </c>
      <c r="BR112" s="939"/>
      <c r="BS112" s="939"/>
      <c r="BT112" s="939"/>
      <c r="BU112" s="939"/>
      <c r="BV112" s="939">
        <v>1070032</v>
      </c>
      <c r="BW112" s="939"/>
      <c r="BX112" s="939"/>
      <c r="BY112" s="939"/>
      <c r="BZ112" s="939"/>
      <c r="CA112" s="939">
        <v>1002314</v>
      </c>
      <c r="CB112" s="939"/>
      <c r="CC112" s="939"/>
      <c r="CD112" s="939"/>
      <c r="CE112" s="939"/>
      <c r="CF112" s="933">
        <v>22.1</v>
      </c>
      <c r="CG112" s="934"/>
      <c r="CH112" s="934"/>
      <c r="CI112" s="934"/>
      <c r="CJ112" s="934"/>
      <c r="CK112" s="961"/>
      <c r="CL112" s="962"/>
      <c r="CM112" s="935" t="s">
        <v>431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c r="A113" s="967"/>
      <c r="B113" s="968"/>
      <c r="C113" s="936" t="s">
        <v>432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128117</v>
      </c>
      <c r="AB113" s="951"/>
      <c r="AC113" s="951"/>
      <c r="AD113" s="951"/>
      <c r="AE113" s="952"/>
      <c r="AF113" s="953">
        <v>113306</v>
      </c>
      <c r="AG113" s="951"/>
      <c r="AH113" s="951"/>
      <c r="AI113" s="951"/>
      <c r="AJ113" s="952"/>
      <c r="AK113" s="953">
        <v>132170</v>
      </c>
      <c r="AL113" s="951"/>
      <c r="AM113" s="951"/>
      <c r="AN113" s="951"/>
      <c r="AO113" s="952"/>
      <c r="AP113" s="954">
        <v>2.9</v>
      </c>
      <c r="AQ113" s="955"/>
      <c r="AR113" s="955"/>
      <c r="AS113" s="955"/>
      <c r="AT113" s="956"/>
      <c r="AU113" s="921"/>
      <c r="AV113" s="922"/>
      <c r="AW113" s="922"/>
      <c r="AX113" s="922"/>
      <c r="AY113" s="922"/>
      <c r="AZ113" s="935" t="s">
        <v>433</v>
      </c>
      <c r="BA113" s="936"/>
      <c r="BB113" s="936"/>
      <c r="BC113" s="936"/>
      <c r="BD113" s="936"/>
      <c r="BE113" s="936"/>
      <c r="BF113" s="936"/>
      <c r="BG113" s="936"/>
      <c r="BH113" s="936"/>
      <c r="BI113" s="936"/>
      <c r="BJ113" s="936"/>
      <c r="BK113" s="936"/>
      <c r="BL113" s="936"/>
      <c r="BM113" s="936"/>
      <c r="BN113" s="936"/>
      <c r="BO113" s="936"/>
      <c r="BP113" s="937"/>
      <c r="BQ113" s="938">
        <v>75130</v>
      </c>
      <c r="BR113" s="939"/>
      <c r="BS113" s="939"/>
      <c r="BT113" s="939"/>
      <c r="BU113" s="939"/>
      <c r="BV113" s="939">
        <v>54483</v>
      </c>
      <c r="BW113" s="939"/>
      <c r="BX113" s="939"/>
      <c r="BY113" s="939"/>
      <c r="BZ113" s="939"/>
      <c r="CA113" s="939">
        <v>103334</v>
      </c>
      <c r="CB113" s="939"/>
      <c r="CC113" s="939"/>
      <c r="CD113" s="939"/>
      <c r="CE113" s="939"/>
      <c r="CF113" s="933">
        <v>2.2999999999999998</v>
      </c>
      <c r="CG113" s="934"/>
      <c r="CH113" s="934"/>
      <c r="CI113" s="934"/>
      <c r="CJ113" s="934"/>
      <c r="CK113" s="961"/>
      <c r="CL113" s="962"/>
      <c r="CM113" s="935" t="s">
        <v>434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c r="A114" s="967"/>
      <c r="B114" s="968"/>
      <c r="C114" s="936" t="s">
        <v>435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23378</v>
      </c>
      <c r="AB114" s="972"/>
      <c r="AC114" s="972"/>
      <c r="AD114" s="972"/>
      <c r="AE114" s="973"/>
      <c r="AF114" s="974">
        <v>22278</v>
      </c>
      <c r="AG114" s="972"/>
      <c r="AH114" s="972"/>
      <c r="AI114" s="972"/>
      <c r="AJ114" s="973"/>
      <c r="AK114" s="974">
        <v>12553</v>
      </c>
      <c r="AL114" s="972"/>
      <c r="AM114" s="972"/>
      <c r="AN114" s="972"/>
      <c r="AO114" s="973"/>
      <c r="AP114" s="975">
        <v>0.3</v>
      </c>
      <c r="AQ114" s="976"/>
      <c r="AR114" s="976"/>
      <c r="AS114" s="976"/>
      <c r="AT114" s="977"/>
      <c r="AU114" s="921"/>
      <c r="AV114" s="922"/>
      <c r="AW114" s="922"/>
      <c r="AX114" s="922"/>
      <c r="AY114" s="922"/>
      <c r="AZ114" s="935" t="s">
        <v>436</v>
      </c>
      <c r="BA114" s="936"/>
      <c r="BB114" s="936"/>
      <c r="BC114" s="936"/>
      <c r="BD114" s="936"/>
      <c r="BE114" s="936"/>
      <c r="BF114" s="936"/>
      <c r="BG114" s="936"/>
      <c r="BH114" s="936"/>
      <c r="BI114" s="936"/>
      <c r="BJ114" s="936"/>
      <c r="BK114" s="936"/>
      <c r="BL114" s="936"/>
      <c r="BM114" s="936"/>
      <c r="BN114" s="936"/>
      <c r="BO114" s="936"/>
      <c r="BP114" s="937"/>
      <c r="BQ114" s="938">
        <v>791352</v>
      </c>
      <c r="BR114" s="939"/>
      <c r="BS114" s="939"/>
      <c r="BT114" s="939"/>
      <c r="BU114" s="939"/>
      <c r="BV114" s="939">
        <v>655760</v>
      </c>
      <c r="BW114" s="939"/>
      <c r="BX114" s="939"/>
      <c r="BY114" s="939"/>
      <c r="BZ114" s="939"/>
      <c r="CA114" s="939">
        <v>584474</v>
      </c>
      <c r="CB114" s="939"/>
      <c r="CC114" s="939"/>
      <c r="CD114" s="939"/>
      <c r="CE114" s="939"/>
      <c r="CF114" s="933">
        <v>12.9</v>
      </c>
      <c r="CG114" s="934"/>
      <c r="CH114" s="934"/>
      <c r="CI114" s="934"/>
      <c r="CJ114" s="934"/>
      <c r="CK114" s="961"/>
      <c r="CL114" s="962"/>
      <c r="CM114" s="935" t="s">
        <v>437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c r="A115" s="967"/>
      <c r="B115" s="968"/>
      <c r="C115" s="936" t="s">
        <v>438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383</v>
      </c>
      <c r="AB115" s="951"/>
      <c r="AC115" s="951"/>
      <c r="AD115" s="951"/>
      <c r="AE115" s="952"/>
      <c r="AF115" s="953">
        <v>306</v>
      </c>
      <c r="AG115" s="951"/>
      <c r="AH115" s="951"/>
      <c r="AI115" s="951"/>
      <c r="AJ115" s="952"/>
      <c r="AK115" s="953">
        <v>238</v>
      </c>
      <c r="AL115" s="951"/>
      <c r="AM115" s="951"/>
      <c r="AN115" s="951"/>
      <c r="AO115" s="952"/>
      <c r="AP115" s="954">
        <v>0</v>
      </c>
      <c r="AQ115" s="955"/>
      <c r="AR115" s="955"/>
      <c r="AS115" s="955"/>
      <c r="AT115" s="956"/>
      <c r="AU115" s="921"/>
      <c r="AV115" s="922"/>
      <c r="AW115" s="922"/>
      <c r="AX115" s="922"/>
      <c r="AY115" s="922"/>
      <c r="AZ115" s="935" t="s">
        <v>439</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c r="A116" s="969"/>
      <c r="B116" s="970"/>
      <c r="C116" s="978" t="s">
        <v>441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442</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444</v>
      </c>
      <c r="Z117" s="907"/>
      <c r="AA117" s="991">
        <v>1795609</v>
      </c>
      <c r="AB117" s="992"/>
      <c r="AC117" s="992"/>
      <c r="AD117" s="992"/>
      <c r="AE117" s="993"/>
      <c r="AF117" s="994">
        <v>1695760</v>
      </c>
      <c r="AG117" s="992"/>
      <c r="AH117" s="992"/>
      <c r="AI117" s="992"/>
      <c r="AJ117" s="993"/>
      <c r="AK117" s="994">
        <v>1889368</v>
      </c>
      <c r="AL117" s="992"/>
      <c r="AM117" s="992"/>
      <c r="AN117" s="992"/>
      <c r="AO117" s="993"/>
      <c r="AP117" s="995"/>
      <c r="AQ117" s="996"/>
      <c r="AR117" s="996"/>
      <c r="AS117" s="996"/>
      <c r="AT117" s="997"/>
      <c r="AU117" s="921"/>
      <c r="AV117" s="922"/>
      <c r="AW117" s="922"/>
      <c r="AX117" s="922"/>
      <c r="AY117" s="922"/>
      <c r="AZ117" s="987" t="s">
        <v>445</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c r="A118" s="925" t="s">
        <v>420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417</v>
      </c>
      <c r="AB118" s="906"/>
      <c r="AC118" s="906"/>
      <c r="AD118" s="906"/>
      <c r="AE118" s="907"/>
      <c r="AF118" s="905" t="s">
        <v>418</v>
      </c>
      <c r="AG118" s="906"/>
      <c r="AH118" s="906"/>
      <c r="AI118" s="906"/>
      <c r="AJ118" s="907"/>
      <c r="AK118" s="905" t="s">
        <v>294</v>
      </c>
      <c r="AL118" s="906"/>
      <c r="AM118" s="906"/>
      <c r="AN118" s="906"/>
      <c r="AO118" s="907"/>
      <c r="AP118" s="983" t="s">
        <v>419</v>
      </c>
      <c r="AQ118" s="984"/>
      <c r="AR118" s="984"/>
      <c r="AS118" s="984"/>
      <c r="AT118" s="985"/>
      <c r="AU118" s="921"/>
      <c r="AV118" s="922"/>
      <c r="AW118" s="922"/>
      <c r="AX118" s="922"/>
      <c r="AY118" s="922"/>
      <c r="AZ118" s="986" t="s">
        <v>447</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c r="A119" s="1069" t="s">
        <v>423</v>
      </c>
      <c r="B119" s="960"/>
      <c r="C119" s="942" t="s">
        <v>424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449</v>
      </c>
      <c r="BP119" s="1018"/>
      <c r="BQ119" s="1012">
        <v>18607359</v>
      </c>
      <c r="BR119" s="1013"/>
      <c r="BS119" s="1013"/>
      <c r="BT119" s="1013"/>
      <c r="BU119" s="1013"/>
      <c r="BV119" s="1013">
        <v>18188407</v>
      </c>
      <c r="BW119" s="1013"/>
      <c r="BX119" s="1013"/>
      <c r="BY119" s="1013"/>
      <c r="BZ119" s="1013"/>
      <c r="CA119" s="1013">
        <v>17952304</v>
      </c>
      <c r="CB119" s="1013"/>
      <c r="CC119" s="1013"/>
      <c r="CD119" s="1013"/>
      <c r="CE119" s="1013"/>
      <c r="CF119" s="1014"/>
      <c r="CG119" s="1015"/>
      <c r="CH119" s="1015"/>
      <c r="CI119" s="1015"/>
      <c r="CJ119" s="1016"/>
      <c r="CK119" s="963"/>
      <c r="CL119" s="964"/>
      <c r="CM119" s="986" t="s">
        <v>450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c r="A120" s="1070"/>
      <c r="B120" s="962"/>
      <c r="C120" s="935" t="s">
        <v>427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451</v>
      </c>
      <c r="AV120" s="1005"/>
      <c r="AW120" s="1005"/>
      <c r="AX120" s="1005"/>
      <c r="AY120" s="1006"/>
      <c r="AZ120" s="942" t="s">
        <v>452</v>
      </c>
      <c r="BA120" s="910"/>
      <c r="BB120" s="910"/>
      <c r="BC120" s="910"/>
      <c r="BD120" s="910"/>
      <c r="BE120" s="910"/>
      <c r="BF120" s="910"/>
      <c r="BG120" s="910"/>
      <c r="BH120" s="910"/>
      <c r="BI120" s="910"/>
      <c r="BJ120" s="910"/>
      <c r="BK120" s="910"/>
      <c r="BL120" s="910"/>
      <c r="BM120" s="910"/>
      <c r="BN120" s="910"/>
      <c r="BO120" s="910"/>
      <c r="BP120" s="911"/>
      <c r="BQ120" s="943">
        <v>5450213</v>
      </c>
      <c r="BR120" s="944"/>
      <c r="BS120" s="944"/>
      <c r="BT120" s="944"/>
      <c r="BU120" s="944"/>
      <c r="BV120" s="944">
        <v>6255168</v>
      </c>
      <c r="BW120" s="944"/>
      <c r="BX120" s="944"/>
      <c r="BY120" s="944"/>
      <c r="BZ120" s="944"/>
      <c r="CA120" s="944">
        <v>6836433</v>
      </c>
      <c r="CB120" s="944"/>
      <c r="CC120" s="944"/>
      <c r="CD120" s="944"/>
      <c r="CE120" s="944"/>
      <c r="CF120" s="957">
        <v>150.6</v>
      </c>
      <c r="CG120" s="958"/>
      <c r="CH120" s="958"/>
      <c r="CI120" s="958"/>
      <c r="CJ120" s="958"/>
      <c r="CK120" s="1019" t="s">
        <v>453</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808585</v>
      </c>
      <c r="DH120" s="944"/>
      <c r="DI120" s="944"/>
      <c r="DJ120" s="944"/>
      <c r="DK120" s="944"/>
      <c r="DL120" s="944">
        <v>780254</v>
      </c>
      <c r="DM120" s="944"/>
      <c r="DN120" s="944"/>
      <c r="DO120" s="944"/>
      <c r="DP120" s="944"/>
      <c r="DQ120" s="944">
        <v>754529</v>
      </c>
      <c r="DR120" s="944"/>
      <c r="DS120" s="944"/>
      <c r="DT120" s="944"/>
      <c r="DU120" s="944"/>
      <c r="DV120" s="945">
        <v>16.600000000000001</v>
      </c>
      <c r="DW120" s="945"/>
      <c r="DX120" s="945"/>
      <c r="DY120" s="945"/>
      <c r="DZ120" s="946"/>
    </row>
    <row r="121" spans="1:130" s="224" customFormat="1" ht="26.25" customHeight="1">
      <c r="A121" s="1070"/>
      <c r="B121" s="962"/>
      <c r="C121" s="987" t="s">
        <v>454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455</v>
      </c>
      <c r="BA121" s="936"/>
      <c r="BB121" s="936"/>
      <c r="BC121" s="936"/>
      <c r="BD121" s="936"/>
      <c r="BE121" s="936"/>
      <c r="BF121" s="936"/>
      <c r="BG121" s="936"/>
      <c r="BH121" s="936"/>
      <c r="BI121" s="936"/>
      <c r="BJ121" s="936"/>
      <c r="BK121" s="936"/>
      <c r="BL121" s="936"/>
      <c r="BM121" s="936"/>
      <c r="BN121" s="936"/>
      <c r="BO121" s="936"/>
      <c r="BP121" s="937"/>
      <c r="BQ121" s="938">
        <v>7676</v>
      </c>
      <c r="BR121" s="939"/>
      <c r="BS121" s="939"/>
      <c r="BT121" s="939"/>
      <c r="BU121" s="939"/>
      <c r="BV121" s="939">
        <v>6400</v>
      </c>
      <c r="BW121" s="939"/>
      <c r="BX121" s="939"/>
      <c r="BY121" s="939"/>
      <c r="BZ121" s="939"/>
      <c r="CA121" s="939">
        <v>5100</v>
      </c>
      <c r="CB121" s="939"/>
      <c r="CC121" s="939"/>
      <c r="CD121" s="939"/>
      <c r="CE121" s="939"/>
      <c r="CF121" s="933">
        <v>0.1</v>
      </c>
      <c r="CG121" s="934"/>
      <c r="CH121" s="934"/>
      <c r="CI121" s="934"/>
      <c r="CJ121" s="934"/>
      <c r="CK121" s="1022"/>
      <c r="CL121" s="1023"/>
      <c r="CM121" s="1023"/>
      <c r="CN121" s="1023"/>
      <c r="CO121" s="1024"/>
      <c r="CP121" s="1032" t="s">
        <v>401</v>
      </c>
      <c r="CQ121" s="1033"/>
      <c r="CR121" s="1033"/>
      <c r="CS121" s="1033"/>
      <c r="CT121" s="1033"/>
      <c r="CU121" s="1033"/>
      <c r="CV121" s="1033"/>
      <c r="CW121" s="1033"/>
      <c r="CX121" s="1033"/>
      <c r="CY121" s="1033"/>
      <c r="CZ121" s="1033"/>
      <c r="DA121" s="1033"/>
      <c r="DB121" s="1033"/>
      <c r="DC121" s="1033"/>
      <c r="DD121" s="1033"/>
      <c r="DE121" s="1033"/>
      <c r="DF121" s="1034"/>
      <c r="DG121" s="938">
        <v>107158</v>
      </c>
      <c r="DH121" s="939"/>
      <c r="DI121" s="939"/>
      <c r="DJ121" s="939"/>
      <c r="DK121" s="939"/>
      <c r="DL121" s="939">
        <v>130528</v>
      </c>
      <c r="DM121" s="939"/>
      <c r="DN121" s="939"/>
      <c r="DO121" s="939"/>
      <c r="DP121" s="939"/>
      <c r="DQ121" s="939">
        <v>119807</v>
      </c>
      <c r="DR121" s="939"/>
      <c r="DS121" s="939"/>
      <c r="DT121" s="939"/>
      <c r="DU121" s="939"/>
      <c r="DV121" s="940">
        <v>2.6</v>
      </c>
      <c r="DW121" s="940"/>
      <c r="DX121" s="940"/>
      <c r="DY121" s="940"/>
      <c r="DZ121" s="941"/>
    </row>
    <row r="122" spans="1:130" s="224" customFormat="1" ht="26.25" customHeight="1">
      <c r="A122" s="1070"/>
      <c r="B122" s="962"/>
      <c r="C122" s="935" t="s">
        <v>437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456</v>
      </c>
      <c r="BA122" s="978"/>
      <c r="BB122" s="978"/>
      <c r="BC122" s="978"/>
      <c r="BD122" s="978"/>
      <c r="BE122" s="978"/>
      <c r="BF122" s="978"/>
      <c r="BG122" s="978"/>
      <c r="BH122" s="978"/>
      <c r="BI122" s="978"/>
      <c r="BJ122" s="978"/>
      <c r="BK122" s="978"/>
      <c r="BL122" s="978"/>
      <c r="BM122" s="978"/>
      <c r="BN122" s="978"/>
      <c r="BO122" s="978"/>
      <c r="BP122" s="979"/>
      <c r="BQ122" s="1012">
        <v>13061478</v>
      </c>
      <c r="BR122" s="1013"/>
      <c r="BS122" s="1013"/>
      <c r="BT122" s="1013"/>
      <c r="BU122" s="1013"/>
      <c r="BV122" s="1013">
        <v>12785577</v>
      </c>
      <c r="BW122" s="1013"/>
      <c r="BX122" s="1013"/>
      <c r="BY122" s="1013"/>
      <c r="BZ122" s="1013"/>
      <c r="CA122" s="1013">
        <v>13122201</v>
      </c>
      <c r="CB122" s="1013"/>
      <c r="CC122" s="1013"/>
      <c r="CD122" s="1013"/>
      <c r="CE122" s="1013"/>
      <c r="CF122" s="1030">
        <v>289</v>
      </c>
      <c r="CG122" s="1031"/>
      <c r="CH122" s="1031"/>
      <c r="CI122" s="1031"/>
      <c r="CJ122" s="1031"/>
      <c r="CK122" s="1022"/>
      <c r="CL122" s="1023"/>
      <c r="CM122" s="1023"/>
      <c r="CN122" s="1023"/>
      <c r="CO122" s="1024"/>
      <c r="CP122" s="1032" t="s">
        <v>397</v>
      </c>
      <c r="CQ122" s="1033"/>
      <c r="CR122" s="1033"/>
      <c r="CS122" s="1033"/>
      <c r="CT122" s="1033"/>
      <c r="CU122" s="1033"/>
      <c r="CV122" s="1033"/>
      <c r="CW122" s="1033"/>
      <c r="CX122" s="1033"/>
      <c r="CY122" s="1033"/>
      <c r="CZ122" s="1033"/>
      <c r="DA122" s="1033"/>
      <c r="DB122" s="1033"/>
      <c r="DC122" s="1033"/>
      <c r="DD122" s="1033"/>
      <c r="DE122" s="1033"/>
      <c r="DF122" s="1034"/>
      <c r="DG122" s="938">
        <v>36607</v>
      </c>
      <c r="DH122" s="939"/>
      <c r="DI122" s="939"/>
      <c r="DJ122" s="939"/>
      <c r="DK122" s="939"/>
      <c r="DL122" s="939">
        <v>37983</v>
      </c>
      <c r="DM122" s="939"/>
      <c r="DN122" s="939"/>
      <c r="DO122" s="939"/>
      <c r="DP122" s="939"/>
      <c r="DQ122" s="939">
        <v>67227</v>
      </c>
      <c r="DR122" s="939"/>
      <c r="DS122" s="939"/>
      <c r="DT122" s="939"/>
      <c r="DU122" s="939"/>
      <c r="DV122" s="940">
        <v>1.5</v>
      </c>
      <c r="DW122" s="940"/>
      <c r="DX122" s="940"/>
      <c r="DY122" s="940"/>
      <c r="DZ122" s="941"/>
    </row>
    <row r="123" spans="1:130" s="224" customFormat="1" ht="26.25" customHeight="1">
      <c r="A123" s="1070"/>
      <c r="B123" s="962"/>
      <c r="C123" s="935" t="s">
        <v>443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457</v>
      </c>
      <c r="BP123" s="1018"/>
      <c r="BQ123" s="1076">
        <v>18519367</v>
      </c>
      <c r="BR123" s="1077"/>
      <c r="BS123" s="1077"/>
      <c r="BT123" s="1077"/>
      <c r="BU123" s="1077"/>
      <c r="BV123" s="1077">
        <v>19047145</v>
      </c>
      <c r="BW123" s="1077"/>
      <c r="BX123" s="1077"/>
      <c r="BY123" s="1077"/>
      <c r="BZ123" s="1077"/>
      <c r="CA123" s="1077">
        <v>19963734</v>
      </c>
      <c r="CB123" s="1077"/>
      <c r="CC123" s="1077"/>
      <c r="CD123" s="1077"/>
      <c r="CE123" s="1077"/>
      <c r="CF123" s="1014"/>
      <c r="CG123" s="1015"/>
      <c r="CH123" s="1015"/>
      <c r="CI123" s="1015"/>
      <c r="CJ123" s="1016"/>
      <c r="CK123" s="1022"/>
      <c r="CL123" s="1023"/>
      <c r="CM123" s="1023"/>
      <c r="CN123" s="1023"/>
      <c r="CO123" s="1024"/>
      <c r="CP123" s="1032" t="s">
        <v>400</v>
      </c>
      <c r="CQ123" s="1033"/>
      <c r="CR123" s="1033"/>
      <c r="CS123" s="1033"/>
      <c r="CT123" s="1033"/>
      <c r="CU123" s="1033"/>
      <c r="CV123" s="1033"/>
      <c r="CW123" s="1033"/>
      <c r="CX123" s="1033"/>
      <c r="CY123" s="1033"/>
      <c r="CZ123" s="1033"/>
      <c r="DA123" s="1033"/>
      <c r="DB123" s="1033"/>
      <c r="DC123" s="1033"/>
      <c r="DD123" s="1033"/>
      <c r="DE123" s="1033"/>
      <c r="DF123" s="1034"/>
      <c r="DG123" s="971">
        <v>104461</v>
      </c>
      <c r="DH123" s="972"/>
      <c r="DI123" s="972"/>
      <c r="DJ123" s="972"/>
      <c r="DK123" s="973"/>
      <c r="DL123" s="974">
        <v>81167</v>
      </c>
      <c r="DM123" s="972"/>
      <c r="DN123" s="972"/>
      <c r="DO123" s="972"/>
      <c r="DP123" s="973"/>
      <c r="DQ123" s="974">
        <v>60751</v>
      </c>
      <c r="DR123" s="972"/>
      <c r="DS123" s="972"/>
      <c r="DT123" s="972"/>
      <c r="DU123" s="973"/>
      <c r="DV123" s="975">
        <v>1.3</v>
      </c>
      <c r="DW123" s="976"/>
      <c r="DX123" s="976"/>
      <c r="DY123" s="976"/>
      <c r="DZ123" s="977"/>
    </row>
    <row r="124" spans="1:130" s="224" customFormat="1" ht="26.25" customHeight="1" thickBot="1">
      <c r="A124" s="1070"/>
      <c r="B124" s="962"/>
      <c r="C124" s="935" t="s">
        <v>446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1.8</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459</v>
      </c>
      <c r="CQ124" s="1033"/>
      <c r="CR124" s="1033"/>
      <c r="CS124" s="1033"/>
      <c r="CT124" s="1033"/>
      <c r="CU124" s="1033"/>
      <c r="CV124" s="1033"/>
      <c r="CW124" s="1033"/>
      <c r="CX124" s="1033"/>
      <c r="CY124" s="1033"/>
      <c r="CZ124" s="1033"/>
      <c r="DA124" s="1033"/>
      <c r="DB124" s="1033"/>
      <c r="DC124" s="1033"/>
      <c r="DD124" s="1033"/>
      <c r="DE124" s="1033"/>
      <c r="DF124" s="1034"/>
      <c r="DG124" s="1017">
        <v>43291</v>
      </c>
      <c r="DH124" s="999"/>
      <c r="DI124" s="999"/>
      <c r="DJ124" s="999"/>
      <c r="DK124" s="1000"/>
      <c r="DL124" s="998">
        <v>40100</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c r="A125" s="1070"/>
      <c r="B125" s="962"/>
      <c r="C125" s="935" t="s">
        <v>448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460</v>
      </c>
      <c r="CL125" s="1020"/>
      <c r="CM125" s="1020"/>
      <c r="CN125" s="1020"/>
      <c r="CO125" s="1021"/>
      <c r="CP125" s="942" t="s">
        <v>461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c r="A126" s="1070"/>
      <c r="B126" s="962"/>
      <c r="C126" s="935" t="s">
        <v>450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383</v>
      </c>
      <c r="AB126" s="972"/>
      <c r="AC126" s="972"/>
      <c r="AD126" s="972"/>
      <c r="AE126" s="973"/>
      <c r="AF126" s="974">
        <v>306</v>
      </c>
      <c r="AG126" s="972"/>
      <c r="AH126" s="972"/>
      <c r="AI126" s="972"/>
      <c r="AJ126" s="973"/>
      <c r="AK126" s="974">
        <v>238</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c r="A127" s="1071"/>
      <c r="B127" s="964"/>
      <c r="C127" s="986" t="s">
        <v>463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464</v>
      </c>
      <c r="AY127" s="1045"/>
      <c r="AZ127" s="1045"/>
      <c r="BA127" s="1045"/>
      <c r="BB127" s="1045"/>
      <c r="BC127" s="1045"/>
      <c r="BD127" s="1045"/>
      <c r="BE127" s="1046"/>
      <c r="BF127" s="1047" t="s">
        <v>465</v>
      </c>
      <c r="BG127" s="1045"/>
      <c r="BH127" s="1045"/>
      <c r="BI127" s="1045"/>
      <c r="BJ127" s="1045"/>
      <c r="BK127" s="1045"/>
      <c r="BL127" s="1046"/>
      <c r="BM127" s="1047" t="s">
        <v>466</v>
      </c>
      <c r="BN127" s="1045"/>
      <c r="BO127" s="1045"/>
      <c r="BP127" s="1045"/>
      <c r="BQ127" s="1045"/>
      <c r="BR127" s="1045"/>
      <c r="BS127" s="1046"/>
      <c r="BT127" s="1047" t="s">
        <v>467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c r="A128" s="1054" t="s">
        <v>469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470</v>
      </c>
      <c r="X128" s="1056"/>
      <c r="Y128" s="1056"/>
      <c r="Z128" s="1057"/>
      <c r="AA128" s="1058">
        <v>1417</v>
      </c>
      <c r="AB128" s="1059"/>
      <c r="AC128" s="1059"/>
      <c r="AD128" s="1059"/>
      <c r="AE128" s="1060"/>
      <c r="AF128" s="1061">
        <v>1550</v>
      </c>
      <c r="AG128" s="1059"/>
      <c r="AH128" s="1059"/>
      <c r="AI128" s="1059"/>
      <c r="AJ128" s="1060"/>
      <c r="AK128" s="1061">
        <v>1433</v>
      </c>
      <c r="AL128" s="1059"/>
      <c r="AM128" s="1059"/>
      <c r="AN128" s="1059"/>
      <c r="AO128" s="1060"/>
      <c r="AP128" s="1062"/>
      <c r="AQ128" s="1063"/>
      <c r="AR128" s="1063"/>
      <c r="AS128" s="1063"/>
      <c r="AT128" s="1064"/>
      <c r="AU128" s="226"/>
      <c r="AV128" s="226"/>
      <c r="AW128" s="226"/>
      <c r="AX128" s="909" t="s">
        <v>471</v>
      </c>
      <c r="AY128" s="910"/>
      <c r="AZ128" s="910"/>
      <c r="BA128" s="910"/>
      <c r="BB128" s="910"/>
      <c r="BC128" s="910"/>
      <c r="BD128" s="910"/>
      <c r="BE128" s="911"/>
      <c r="BF128" s="1065" t="s">
        <v>122</v>
      </c>
      <c r="BG128" s="1066"/>
      <c r="BH128" s="1066"/>
      <c r="BI128" s="1066"/>
      <c r="BJ128" s="1066"/>
      <c r="BK128" s="1066"/>
      <c r="BL128" s="1067"/>
      <c r="BM128" s="1065">
        <v>14.46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473</v>
      </c>
      <c r="X129" s="1084"/>
      <c r="Y129" s="1084"/>
      <c r="Z129" s="1085"/>
      <c r="AA129" s="971">
        <v>6030531</v>
      </c>
      <c r="AB129" s="972"/>
      <c r="AC129" s="972"/>
      <c r="AD129" s="972"/>
      <c r="AE129" s="973"/>
      <c r="AF129" s="974">
        <v>5745489</v>
      </c>
      <c r="AG129" s="972"/>
      <c r="AH129" s="972"/>
      <c r="AI129" s="972"/>
      <c r="AJ129" s="973"/>
      <c r="AK129" s="974">
        <v>5961884</v>
      </c>
      <c r="AL129" s="972"/>
      <c r="AM129" s="972"/>
      <c r="AN129" s="972"/>
      <c r="AO129" s="973"/>
      <c r="AP129" s="1086"/>
      <c r="AQ129" s="1087"/>
      <c r="AR129" s="1087"/>
      <c r="AS129" s="1087"/>
      <c r="AT129" s="1088"/>
      <c r="AU129" s="227"/>
      <c r="AV129" s="227"/>
      <c r="AW129" s="227"/>
      <c r="AX129" s="1078" t="s">
        <v>474</v>
      </c>
      <c r="AY129" s="936"/>
      <c r="AZ129" s="936"/>
      <c r="BA129" s="936"/>
      <c r="BB129" s="936"/>
      <c r="BC129" s="936"/>
      <c r="BD129" s="936"/>
      <c r="BE129" s="937"/>
      <c r="BF129" s="1079" t="s">
        <v>122</v>
      </c>
      <c r="BG129" s="1080"/>
      <c r="BH129" s="1080"/>
      <c r="BI129" s="1080"/>
      <c r="BJ129" s="1080"/>
      <c r="BK129" s="1080"/>
      <c r="BL129" s="1081"/>
      <c r="BM129" s="1079">
        <v>19.46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475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476</v>
      </c>
      <c r="X130" s="1084"/>
      <c r="Y130" s="1084"/>
      <c r="Z130" s="1085"/>
      <c r="AA130" s="971">
        <v>1378014</v>
      </c>
      <c r="AB130" s="972"/>
      <c r="AC130" s="972"/>
      <c r="AD130" s="972"/>
      <c r="AE130" s="973"/>
      <c r="AF130" s="974">
        <v>1294273</v>
      </c>
      <c r="AG130" s="972"/>
      <c r="AH130" s="972"/>
      <c r="AI130" s="972"/>
      <c r="AJ130" s="973"/>
      <c r="AK130" s="974">
        <v>1421157</v>
      </c>
      <c r="AL130" s="972"/>
      <c r="AM130" s="972"/>
      <c r="AN130" s="972"/>
      <c r="AO130" s="973"/>
      <c r="AP130" s="1086"/>
      <c r="AQ130" s="1087"/>
      <c r="AR130" s="1087"/>
      <c r="AS130" s="1087"/>
      <c r="AT130" s="1088"/>
      <c r="AU130" s="227"/>
      <c r="AV130" s="227"/>
      <c r="AW130" s="227"/>
      <c r="AX130" s="1078" t="s">
        <v>477</v>
      </c>
      <c r="AY130" s="936"/>
      <c r="AZ130" s="936"/>
      <c r="BA130" s="936"/>
      <c r="BB130" s="936"/>
      <c r="BC130" s="936"/>
      <c r="BD130" s="936"/>
      <c r="BE130" s="937"/>
      <c r="BF130" s="1114">
        <v>9.4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478</v>
      </c>
      <c r="X131" s="1121"/>
      <c r="Y131" s="1121"/>
      <c r="Z131" s="1122"/>
      <c r="AA131" s="1017">
        <v>4652517</v>
      </c>
      <c r="AB131" s="999"/>
      <c r="AC131" s="999"/>
      <c r="AD131" s="999"/>
      <c r="AE131" s="1000"/>
      <c r="AF131" s="998">
        <v>4451216</v>
      </c>
      <c r="AG131" s="999"/>
      <c r="AH131" s="999"/>
      <c r="AI131" s="999"/>
      <c r="AJ131" s="1000"/>
      <c r="AK131" s="998">
        <v>4540727</v>
      </c>
      <c r="AL131" s="999"/>
      <c r="AM131" s="999"/>
      <c r="AN131" s="999"/>
      <c r="AO131" s="1000"/>
      <c r="AP131" s="1123"/>
      <c r="AQ131" s="1124"/>
      <c r="AR131" s="1124"/>
      <c r="AS131" s="1124"/>
      <c r="AT131" s="1125"/>
      <c r="AU131" s="227"/>
      <c r="AV131" s="227"/>
      <c r="AW131" s="227"/>
      <c r="AX131" s="1096" t="s">
        <v>479</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480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481</v>
      </c>
      <c r="W132" s="1107"/>
      <c r="X132" s="1107"/>
      <c r="Y132" s="1107"/>
      <c r="Z132" s="1108"/>
      <c r="AA132" s="1109">
        <v>8.9452225540000008</v>
      </c>
      <c r="AB132" s="1110"/>
      <c r="AC132" s="1110"/>
      <c r="AD132" s="1110"/>
      <c r="AE132" s="1111"/>
      <c r="AF132" s="1112">
        <v>8.9848931170000004</v>
      </c>
      <c r="AG132" s="1110"/>
      <c r="AH132" s="1110"/>
      <c r="AI132" s="1110"/>
      <c r="AJ132" s="1111"/>
      <c r="AK132" s="1112">
        <v>10.27980762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482</v>
      </c>
      <c r="W133" s="1090"/>
      <c r="X133" s="1090"/>
      <c r="Y133" s="1090"/>
      <c r="Z133" s="1091"/>
      <c r="AA133" s="1092">
        <v>8.5</v>
      </c>
      <c r="AB133" s="1093"/>
      <c r="AC133" s="1093"/>
      <c r="AD133" s="1093"/>
      <c r="AE133" s="1094"/>
      <c r="AF133" s="1092">
        <v>8.6</v>
      </c>
      <c r="AG133" s="1093"/>
      <c r="AH133" s="1093"/>
      <c r="AI133" s="1093"/>
      <c r="AJ133" s="1094"/>
      <c r="AK133" s="1092">
        <v>9.4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SdHuvqU1B3Amw0kWb8TLMMRD4ikWtd4uQSniL52891LkO74Pqb7A8JEGohT1bC02ochC+VWrfxP0s/5wRo8w==" saltValue="PWQHrFjHg//Wq7yypfMo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54" customWidth="1"/>
    <col min="121" max="121" width="0" style="253" hidden="1" customWidth="1"/>
    <col min="122" max="16384" width="9" style="253" hidden="1"/>
  </cols>
  <sheetData>
    <row r="1" spans="1:120" ht="13.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3"/>
    </row>
    <row r="17" spans="119:120" ht="13.25">
      <c r="DP17" s="253"/>
    </row>
    <row r="18" spans="119:120" ht="13.25"/>
    <row r="19" spans="119:120" ht="13.25"/>
    <row r="20" spans="119:120" ht="13.25">
      <c r="DO20" s="253"/>
      <c r="DP20" s="253"/>
    </row>
    <row r="21" spans="119:120" ht="13.25">
      <c r="DP21" s="253"/>
    </row>
    <row r="22" spans="119:120" ht="13.25"/>
    <row r="23" spans="119:120" ht="13.25">
      <c r="DO23" s="253"/>
      <c r="DP23" s="253"/>
    </row>
    <row r="24" spans="119:120" ht="13.25">
      <c r="DP24" s="253"/>
    </row>
    <row r="25" spans="119:120" ht="13.25">
      <c r="DP25" s="253"/>
    </row>
    <row r="26" spans="119:120" ht="13.25">
      <c r="DO26" s="253"/>
      <c r="DP26" s="253"/>
    </row>
    <row r="27" spans="119:120" ht="13.25"/>
    <row r="28" spans="119:120" ht="13.25">
      <c r="DO28" s="253"/>
      <c r="DP28" s="253"/>
    </row>
    <row r="29" spans="119:120" ht="13.25">
      <c r="DP29" s="253"/>
    </row>
    <row r="30" spans="119:120" ht="13.25"/>
    <row r="31" spans="119:120" ht="13.25">
      <c r="DO31" s="253"/>
      <c r="DP31" s="253"/>
    </row>
    <row r="32" spans="119:120" ht="13.25"/>
    <row r="33" spans="98:120" ht="13.25">
      <c r="DO33" s="253"/>
      <c r="DP33" s="253"/>
    </row>
    <row r="34" spans="98:120" ht="13.25">
      <c r="DM34" s="253"/>
    </row>
    <row r="35" spans="98:120" ht="13.25">
      <c r="CT35" s="253"/>
      <c r="CU35" s="253"/>
      <c r="CV35" s="253"/>
      <c r="CY35" s="253"/>
      <c r="CZ35" s="253"/>
      <c r="DA35" s="253"/>
      <c r="DD35" s="253"/>
      <c r="DE35" s="253"/>
      <c r="DF35" s="253"/>
      <c r="DI35" s="253"/>
      <c r="DJ35" s="253"/>
      <c r="DK35" s="253"/>
      <c r="DM35" s="253"/>
      <c r="DN35" s="253"/>
      <c r="DO35" s="253"/>
      <c r="DP35" s="253"/>
    </row>
    <row r="36" spans="98:120" ht="13.25"/>
    <row r="37" spans="98:120" ht="13.25">
      <c r="CW37" s="253"/>
      <c r="DB37" s="253"/>
      <c r="DG37" s="253"/>
      <c r="DL37" s="253"/>
      <c r="DP37" s="253"/>
    </row>
    <row r="38" spans="98:120" ht="13.25">
      <c r="CT38" s="253"/>
      <c r="CU38" s="253"/>
      <c r="CV38" s="253"/>
      <c r="CW38" s="253"/>
      <c r="CY38" s="253"/>
      <c r="CZ38" s="253"/>
      <c r="DA38" s="253"/>
      <c r="DB38" s="253"/>
      <c r="DD38" s="253"/>
      <c r="DE38" s="253"/>
      <c r="DF38" s="253"/>
      <c r="DG38" s="253"/>
      <c r="DI38" s="253"/>
      <c r="DJ38" s="253"/>
      <c r="DK38" s="253"/>
      <c r="DL38" s="253"/>
      <c r="DN38" s="253"/>
      <c r="DO38" s="253"/>
      <c r="DP38" s="253"/>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483</v>
      </c>
    </row>
    <row r="98" spans="24:120" ht="13.25" hidden="1">
      <c r="CS98" s="253"/>
      <c r="CX98" s="253"/>
      <c r="DC98" s="253"/>
      <c r="DH98" s="253"/>
    </row>
    <row r="99" spans="24:120" ht="13.25"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5" hidden="1">
      <c r="CT103" s="253"/>
      <c r="CV103" s="253"/>
      <c r="CW103" s="253"/>
      <c r="CY103" s="253"/>
      <c r="DA103" s="253"/>
      <c r="DB103" s="253"/>
      <c r="DD103" s="253"/>
      <c r="DF103" s="253"/>
      <c r="DG103" s="253"/>
      <c r="DI103" s="253"/>
      <c r="DK103" s="253"/>
      <c r="DL103" s="253"/>
      <c r="DM103" s="253"/>
      <c r="DN103" s="253"/>
      <c r="DO103" s="253"/>
      <c r="DP103" s="253"/>
    </row>
    <row r="104" spans="24:120" ht="13.25" hidden="1">
      <c r="CV104" s="253"/>
      <c r="CW104" s="253"/>
      <c r="DA104" s="253"/>
      <c r="DB104" s="253"/>
      <c r="DF104" s="253"/>
      <c r="DG104" s="253"/>
      <c r="DK104" s="253"/>
      <c r="DL104" s="253"/>
      <c r="DN104" s="253"/>
      <c r="DO104" s="253"/>
      <c r="DP104" s="253"/>
    </row>
    <row r="105" spans="24:120" ht="12.75" hidden="1" customHeight="1"/>
  </sheetData>
  <sheetProtection algorithmName="SHA-512" hashValue="BBnAxLTAjOAIXkUzyXMuZSK4TpqXIJEapt//RHdmXj/5XfxN4KqdFCcpCVKJnT50WNnARHaGuls/b8uDmbLFog==" saltValue="a9+NTRxpz4ke3C5J51B3U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5"/>
    <row r="3" spans="2:116" ht="13.25"/>
    <row r="4" spans="2:116" ht="13.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5"/>
    <row r="20" spans="9:116" ht="13.25"/>
    <row r="21" spans="9:116" ht="13.25">
      <c r="DL21" s="253"/>
    </row>
    <row r="22" spans="9:116" ht="13.25">
      <c r="DI22" s="253"/>
      <c r="DJ22" s="253"/>
      <c r="DK22" s="253"/>
      <c r="DL22" s="253"/>
    </row>
    <row r="23" spans="9:116" ht="13.25">
      <c r="CY23" s="253"/>
      <c r="CZ23" s="253"/>
      <c r="DA23" s="253"/>
      <c r="DB23" s="253"/>
      <c r="DC23" s="253"/>
      <c r="DD23" s="253"/>
      <c r="DE23" s="253"/>
      <c r="DF23" s="253"/>
      <c r="DG23" s="253"/>
      <c r="DH23" s="253"/>
      <c r="DI23" s="253"/>
      <c r="DJ23" s="253"/>
      <c r="DK23" s="253"/>
      <c r="DL23" s="253"/>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3"/>
      <c r="DA35" s="253"/>
      <c r="DB35" s="253"/>
      <c r="DC35" s="253"/>
      <c r="DD35" s="253"/>
      <c r="DE35" s="253"/>
      <c r="DF35" s="253"/>
      <c r="DG35" s="253"/>
      <c r="DH35" s="253"/>
      <c r="DI35" s="253"/>
      <c r="DJ35" s="253"/>
      <c r="DK35" s="253"/>
      <c r="DL35" s="253"/>
    </row>
    <row r="36" spans="15:116" ht="13.25"/>
    <row r="37" spans="15:116" ht="13.25">
      <c r="DL37" s="253"/>
    </row>
    <row r="38" spans="15:116" ht="13.25">
      <c r="DI38" s="253"/>
      <c r="DJ38" s="253"/>
      <c r="DK38" s="253"/>
      <c r="DL38" s="253"/>
    </row>
    <row r="39" spans="15:116" ht="13.25"/>
    <row r="40" spans="15:116" ht="13.25"/>
    <row r="41" spans="15:116" ht="13.25"/>
    <row r="42" spans="15:116" ht="13.25"/>
    <row r="43" spans="15:116" ht="13.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5">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4sUJl28jCBckn4COpdLymJspnHn3yzgLj7RX/k/8QGMy0dApev2QqcsWXEa9UpsfySLYEBh1vnIz2cX850Hbgw==" saltValue="uhiYppk9I1pN55s108Vf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25">
      <c r="AS1" s="255"/>
      <c r="AT1" s="255"/>
    </row>
    <row r="2" spans="1:46" ht="13.25">
      <c r="AS2" s="255"/>
      <c r="AT2" s="255"/>
    </row>
    <row r="3" spans="1:46" ht="13.25">
      <c r="AS3" s="255"/>
      <c r="AT3" s="255"/>
    </row>
    <row r="4" spans="1:46" ht="13.25">
      <c r="AS4" s="255"/>
      <c r="AT4" s="255"/>
    </row>
    <row r="5" spans="1:46" ht="16.5">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485</v>
      </c>
      <c r="AL6" s="260"/>
      <c r="AM6" s="260"/>
      <c r="AN6" s="260"/>
    </row>
    <row r="7" spans="1:46" ht="13.5" customHeight="1">
      <c r="A7" s="259"/>
      <c r="AK7" s="262"/>
      <c r="AL7" s="263"/>
      <c r="AM7" s="263"/>
      <c r="AN7" s="264"/>
      <c r="AO7" s="1127" t="s">
        <v>486</v>
      </c>
      <c r="AP7" s="265"/>
      <c r="AQ7" s="266" t="s">
        <v>487</v>
      </c>
      <c r="AR7" s="267"/>
    </row>
    <row r="8" spans="1:46" ht="13">
      <c r="A8" s="259"/>
      <c r="AK8" s="268"/>
      <c r="AL8" s="269"/>
      <c r="AM8" s="269"/>
      <c r="AN8" s="270"/>
      <c r="AO8" s="1128"/>
      <c r="AP8" s="271" t="s">
        <v>488</v>
      </c>
      <c r="AQ8" s="272" t="s">
        <v>489</v>
      </c>
      <c r="AR8" s="273" t="s">
        <v>490</v>
      </c>
    </row>
    <row r="9" spans="1:46" ht="13">
      <c r="A9" s="259"/>
      <c r="AK9" s="1129" t="s">
        <v>491</v>
      </c>
      <c r="AL9" s="1130"/>
      <c r="AM9" s="1130"/>
      <c r="AN9" s="1131"/>
      <c r="AO9" s="274">
        <v>1619914</v>
      </c>
      <c r="AP9" s="274">
        <v>167989</v>
      </c>
      <c r="AQ9" s="275">
        <v>171003</v>
      </c>
      <c r="AR9" s="276">
        <v>-1.8</v>
      </c>
    </row>
    <row r="10" spans="1:46" ht="13.5" customHeight="1">
      <c r="A10" s="259"/>
      <c r="AK10" s="1129" t="s">
        <v>492</v>
      </c>
      <c r="AL10" s="1130"/>
      <c r="AM10" s="1130"/>
      <c r="AN10" s="1131"/>
      <c r="AO10" s="277">
        <v>168993</v>
      </c>
      <c r="AP10" s="277">
        <v>17525</v>
      </c>
      <c r="AQ10" s="278">
        <v>27322</v>
      </c>
      <c r="AR10" s="279">
        <v>-35.9</v>
      </c>
    </row>
    <row r="11" spans="1:46" ht="13.5" customHeight="1">
      <c r="A11" s="259"/>
      <c r="AK11" s="1129" t="s">
        <v>493</v>
      </c>
      <c r="AL11" s="1130"/>
      <c r="AM11" s="1130"/>
      <c r="AN11" s="1131"/>
      <c r="AO11" s="277" t="s">
        <v>494</v>
      </c>
      <c r="AP11" s="277" t="s">
        <v>494</v>
      </c>
      <c r="AQ11" s="278">
        <v>5560</v>
      </c>
      <c r="AR11" s="279" t="s">
        <v>494</v>
      </c>
    </row>
    <row r="12" spans="1:46" ht="13.5" customHeight="1">
      <c r="A12" s="259"/>
      <c r="AK12" s="1129" t="s">
        <v>495</v>
      </c>
      <c r="AL12" s="1130"/>
      <c r="AM12" s="1130"/>
      <c r="AN12" s="1131"/>
      <c r="AO12" s="277" t="s">
        <v>494</v>
      </c>
      <c r="AP12" s="277" t="s">
        <v>494</v>
      </c>
      <c r="AQ12" s="278">
        <v>49</v>
      </c>
      <c r="AR12" s="279" t="s">
        <v>494</v>
      </c>
    </row>
    <row r="13" spans="1:46" ht="13.5" customHeight="1">
      <c r="A13" s="259"/>
      <c r="AK13" s="1129" t="s">
        <v>496</v>
      </c>
      <c r="AL13" s="1130"/>
      <c r="AM13" s="1130"/>
      <c r="AN13" s="1131"/>
      <c r="AO13" s="277">
        <v>36907</v>
      </c>
      <c r="AP13" s="277">
        <v>3827</v>
      </c>
      <c r="AQ13" s="278">
        <v>6397</v>
      </c>
      <c r="AR13" s="279">
        <v>-40.200000000000003</v>
      </c>
    </row>
    <row r="14" spans="1:46" ht="13.5" customHeight="1">
      <c r="A14" s="259"/>
      <c r="AK14" s="1129" t="s">
        <v>497</v>
      </c>
      <c r="AL14" s="1130"/>
      <c r="AM14" s="1130"/>
      <c r="AN14" s="1131"/>
      <c r="AO14" s="277" t="s">
        <v>494</v>
      </c>
      <c r="AP14" s="277" t="s">
        <v>494</v>
      </c>
      <c r="AQ14" s="278">
        <v>3603</v>
      </c>
      <c r="AR14" s="279" t="s">
        <v>494</v>
      </c>
    </row>
    <row r="15" spans="1:46" ht="13.5" customHeight="1">
      <c r="A15" s="259"/>
      <c r="AK15" s="1132" t="s">
        <v>498</v>
      </c>
      <c r="AL15" s="1133"/>
      <c r="AM15" s="1133"/>
      <c r="AN15" s="1134"/>
      <c r="AO15" s="277">
        <v>-86718</v>
      </c>
      <c r="AP15" s="277">
        <v>-8993</v>
      </c>
      <c r="AQ15" s="278">
        <v>-9266</v>
      </c>
      <c r="AR15" s="279">
        <v>-2.9</v>
      </c>
    </row>
    <row r="16" spans="1:46" ht="13">
      <c r="A16" s="259"/>
      <c r="AK16" s="1132" t="s">
        <v>177</v>
      </c>
      <c r="AL16" s="1133"/>
      <c r="AM16" s="1133"/>
      <c r="AN16" s="1134"/>
      <c r="AO16" s="277">
        <v>1739096</v>
      </c>
      <c r="AP16" s="277">
        <v>180348</v>
      </c>
      <c r="AQ16" s="278">
        <v>204668</v>
      </c>
      <c r="AR16" s="279">
        <v>-11.9</v>
      </c>
    </row>
    <row r="17" spans="1:46" ht="13.25">
      <c r="A17" s="259"/>
    </row>
    <row r="18" spans="1:46" ht="13.25">
      <c r="A18" s="259"/>
      <c r="AQ18" s="280"/>
      <c r="AR18" s="280"/>
    </row>
    <row r="19" spans="1:46" ht="13">
      <c r="A19" s="259"/>
      <c r="AK19" s="255" t="s">
        <v>499</v>
      </c>
    </row>
    <row r="20" spans="1:46" ht="13">
      <c r="A20" s="259"/>
      <c r="AK20" s="281"/>
      <c r="AL20" s="282"/>
      <c r="AM20" s="282"/>
      <c r="AN20" s="283"/>
      <c r="AO20" s="284" t="s">
        <v>500</v>
      </c>
      <c r="AP20" s="285" t="s">
        <v>501</v>
      </c>
      <c r="AQ20" s="286" t="s">
        <v>502</v>
      </c>
      <c r="AR20" s="287"/>
    </row>
    <row r="21" spans="1:46" s="260" customFormat="1" ht="13">
      <c r="A21" s="288"/>
      <c r="AK21" s="1135" t="s">
        <v>503</v>
      </c>
      <c r="AL21" s="1136"/>
      <c r="AM21" s="1136"/>
      <c r="AN21" s="1137"/>
      <c r="AO21" s="289">
        <v>13.07</v>
      </c>
      <c r="AP21" s="290">
        <v>17.07</v>
      </c>
      <c r="AQ21" s="291">
        <v>-4</v>
      </c>
      <c r="AS21" s="292"/>
      <c r="AT21" s="288"/>
    </row>
    <row r="22" spans="1:46" s="260" customFormat="1" ht="13">
      <c r="A22" s="288"/>
      <c r="AK22" s="1135" t="s">
        <v>504</v>
      </c>
      <c r="AL22" s="1136"/>
      <c r="AM22" s="1136"/>
      <c r="AN22" s="1137"/>
      <c r="AO22" s="293">
        <v>97.3</v>
      </c>
      <c r="AP22" s="294">
        <v>95.6</v>
      </c>
      <c r="AQ22" s="295">
        <v>1.7</v>
      </c>
      <c r="AR22" s="280"/>
      <c r="AS22" s="292"/>
      <c r="AT22" s="288"/>
    </row>
    <row r="23" spans="1:46" s="260" customFormat="1" ht="13.25">
      <c r="A23" s="288"/>
      <c r="AP23" s="280"/>
      <c r="AQ23" s="280"/>
      <c r="AR23" s="280"/>
      <c r="AS23" s="292"/>
      <c r="AT23" s="288"/>
    </row>
    <row r="24" spans="1:46" s="260" customFormat="1" ht="13.25">
      <c r="A24" s="288"/>
      <c r="AP24" s="280"/>
      <c r="AQ24" s="280"/>
      <c r="AR24" s="280"/>
      <c r="AS24" s="292"/>
      <c r="AT24" s="288"/>
    </row>
    <row r="25" spans="1:46" s="260" customFormat="1" ht="13.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26" t="s">
        <v>505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5">
      <c r="A27" s="300"/>
      <c r="AS27" s="255"/>
      <c r="AT27" s="255"/>
    </row>
    <row r="28" spans="1:46" ht="16.5">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507</v>
      </c>
      <c r="AL29" s="260"/>
      <c r="AM29" s="260"/>
      <c r="AN29" s="260"/>
      <c r="AS29" s="302"/>
    </row>
    <row r="30" spans="1:46" ht="13.5" customHeight="1">
      <c r="A30" s="259"/>
      <c r="AK30" s="262"/>
      <c r="AL30" s="263"/>
      <c r="AM30" s="263"/>
      <c r="AN30" s="264"/>
      <c r="AO30" s="1127" t="s">
        <v>486</v>
      </c>
      <c r="AP30" s="265"/>
      <c r="AQ30" s="266" t="s">
        <v>487</v>
      </c>
      <c r="AR30" s="267"/>
    </row>
    <row r="31" spans="1:46" ht="13">
      <c r="A31" s="259"/>
      <c r="AK31" s="268"/>
      <c r="AL31" s="269"/>
      <c r="AM31" s="269"/>
      <c r="AN31" s="270"/>
      <c r="AO31" s="1128"/>
      <c r="AP31" s="271" t="s">
        <v>488</v>
      </c>
      <c r="AQ31" s="272" t="s">
        <v>489</v>
      </c>
      <c r="AR31" s="273" t="s">
        <v>490</v>
      </c>
    </row>
    <row r="32" spans="1:46" ht="27" customHeight="1">
      <c r="A32" s="259"/>
      <c r="AK32" s="1143" t="s">
        <v>508</v>
      </c>
      <c r="AL32" s="1144"/>
      <c r="AM32" s="1144"/>
      <c r="AN32" s="1145"/>
      <c r="AO32" s="303">
        <v>1744407</v>
      </c>
      <c r="AP32" s="303">
        <v>180899</v>
      </c>
      <c r="AQ32" s="304">
        <v>121688</v>
      </c>
      <c r="AR32" s="305">
        <v>48.7</v>
      </c>
    </row>
    <row r="33" spans="1:46" ht="13.5" customHeight="1">
      <c r="A33" s="259"/>
      <c r="AK33" s="1143" t="s">
        <v>509</v>
      </c>
      <c r="AL33" s="1144"/>
      <c r="AM33" s="1144"/>
      <c r="AN33" s="1145"/>
      <c r="AO33" s="303" t="s">
        <v>494</v>
      </c>
      <c r="AP33" s="303" t="s">
        <v>494</v>
      </c>
      <c r="AQ33" s="304">
        <v>42</v>
      </c>
      <c r="AR33" s="305" t="s">
        <v>494</v>
      </c>
    </row>
    <row r="34" spans="1:46" ht="27" customHeight="1">
      <c r="A34" s="259"/>
      <c r="AK34" s="1143" t="s">
        <v>510</v>
      </c>
      <c r="AL34" s="1144"/>
      <c r="AM34" s="1144"/>
      <c r="AN34" s="1145"/>
      <c r="AO34" s="303" t="s">
        <v>494</v>
      </c>
      <c r="AP34" s="303" t="s">
        <v>494</v>
      </c>
      <c r="AQ34" s="304">
        <v>167</v>
      </c>
      <c r="AR34" s="305" t="s">
        <v>494</v>
      </c>
    </row>
    <row r="35" spans="1:46" ht="27" customHeight="1">
      <c r="A35" s="259"/>
      <c r="AK35" s="1143" t="s">
        <v>511</v>
      </c>
      <c r="AL35" s="1144"/>
      <c r="AM35" s="1144"/>
      <c r="AN35" s="1145"/>
      <c r="AO35" s="303">
        <v>132170</v>
      </c>
      <c r="AP35" s="303">
        <v>13706</v>
      </c>
      <c r="AQ35" s="304">
        <v>24481</v>
      </c>
      <c r="AR35" s="305">
        <v>-44</v>
      </c>
    </row>
    <row r="36" spans="1:46" ht="27" customHeight="1">
      <c r="A36" s="259"/>
      <c r="AK36" s="1143" t="s">
        <v>512</v>
      </c>
      <c r="AL36" s="1144"/>
      <c r="AM36" s="1144"/>
      <c r="AN36" s="1145"/>
      <c r="AO36" s="303">
        <v>12553</v>
      </c>
      <c r="AP36" s="303">
        <v>1302</v>
      </c>
      <c r="AQ36" s="304">
        <v>4187</v>
      </c>
      <c r="AR36" s="305">
        <v>-68.900000000000006</v>
      </c>
    </row>
    <row r="37" spans="1:46" ht="13.5" customHeight="1">
      <c r="A37" s="259"/>
      <c r="AK37" s="1143" t="s">
        <v>513</v>
      </c>
      <c r="AL37" s="1144"/>
      <c r="AM37" s="1144"/>
      <c r="AN37" s="1145"/>
      <c r="AO37" s="303">
        <v>238</v>
      </c>
      <c r="AP37" s="303">
        <v>25</v>
      </c>
      <c r="AQ37" s="304">
        <v>813</v>
      </c>
      <c r="AR37" s="305">
        <v>-96.9</v>
      </c>
    </row>
    <row r="38" spans="1:46" ht="27" customHeight="1">
      <c r="A38" s="259"/>
      <c r="AK38" s="1146" t="s">
        <v>514</v>
      </c>
      <c r="AL38" s="1147"/>
      <c r="AM38" s="1147"/>
      <c r="AN38" s="1148"/>
      <c r="AO38" s="306" t="s">
        <v>494</v>
      </c>
      <c r="AP38" s="306" t="s">
        <v>494</v>
      </c>
      <c r="AQ38" s="307">
        <v>19</v>
      </c>
      <c r="AR38" s="295" t="s">
        <v>494</v>
      </c>
      <c r="AS38" s="302"/>
    </row>
    <row r="39" spans="1:46" ht="13">
      <c r="A39" s="259"/>
      <c r="AK39" s="1146" t="s">
        <v>515</v>
      </c>
      <c r="AL39" s="1147"/>
      <c r="AM39" s="1147"/>
      <c r="AN39" s="1148"/>
      <c r="AO39" s="303">
        <v>-1433</v>
      </c>
      <c r="AP39" s="303">
        <v>-149</v>
      </c>
      <c r="AQ39" s="304">
        <v>-4925</v>
      </c>
      <c r="AR39" s="305">
        <v>-97</v>
      </c>
      <c r="AS39" s="302"/>
    </row>
    <row r="40" spans="1:46" ht="27" customHeight="1">
      <c r="A40" s="259"/>
      <c r="AK40" s="1143" t="s">
        <v>516</v>
      </c>
      <c r="AL40" s="1144"/>
      <c r="AM40" s="1144"/>
      <c r="AN40" s="1145"/>
      <c r="AO40" s="303">
        <v>-1421157</v>
      </c>
      <c r="AP40" s="303">
        <v>-147377</v>
      </c>
      <c r="AQ40" s="304">
        <v>-96916</v>
      </c>
      <c r="AR40" s="305">
        <v>52.1</v>
      </c>
      <c r="AS40" s="302"/>
    </row>
    <row r="41" spans="1:46" ht="13">
      <c r="A41" s="259"/>
      <c r="AK41" s="1149" t="s">
        <v>287</v>
      </c>
      <c r="AL41" s="1150"/>
      <c r="AM41" s="1150"/>
      <c r="AN41" s="1151"/>
      <c r="AO41" s="303">
        <v>466778</v>
      </c>
      <c r="AP41" s="303">
        <v>48406</v>
      </c>
      <c r="AQ41" s="304">
        <v>49555</v>
      </c>
      <c r="AR41" s="305">
        <v>-2.2999999999999998</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517</v>
      </c>
    </row>
    <row r="48" spans="1:46" ht="13">
      <c r="A48" s="259"/>
      <c r="AK48" s="313" t="s">
        <v>518</v>
      </c>
      <c r="AL48" s="313"/>
      <c r="AM48" s="313"/>
      <c r="AN48" s="313"/>
      <c r="AO48" s="313"/>
      <c r="AP48" s="313"/>
      <c r="AQ48" s="314"/>
      <c r="AR48" s="313"/>
    </row>
    <row r="49" spans="1:44" ht="13.5" customHeight="1">
      <c r="A49" s="259"/>
      <c r="AK49" s="315"/>
      <c r="AL49" s="316"/>
      <c r="AM49" s="1138" t="s">
        <v>486</v>
      </c>
      <c r="AN49" s="1140" t="s">
        <v>519</v>
      </c>
      <c r="AO49" s="1141"/>
      <c r="AP49" s="1141"/>
      <c r="AQ49" s="1141"/>
      <c r="AR49" s="1142"/>
    </row>
    <row r="50" spans="1:44" ht="13">
      <c r="A50" s="259"/>
      <c r="AK50" s="317"/>
      <c r="AL50" s="318"/>
      <c r="AM50" s="1139"/>
      <c r="AN50" s="319" t="s">
        <v>520</v>
      </c>
      <c r="AO50" s="320" t="s">
        <v>521</v>
      </c>
      <c r="AP50" s="321" t="s">
        <v>522</v>
      </c>
      <c r="AQ50" s="322" t="s">
        <v>523</v>
      </c>
      <c r="AR50" s="323" t="s">
        <v>524</v>
      </c>
    </row>
    <row r="51" spans="1:44" ht="13">
      <c r="A51" s="259"/>
      <c r="AK51" s="315" t="s">
        <v>525</v>
      </c>
      <c r="AL51" s="316"/>
      <c r="AM51" s="324">
        <v>3553019</v>
      </c>
      <c r="AN51" s="325">
        <v>342097</v>
      </c>
      <c r="AO51" s="326">
        <v>-7.2</v>
      </c>
      <c r="AP51" s="327">
        <v>118252</v>
      </c>
      <c r="AQ51" s="328">
        <v>2.8</v>
      </c>
      <c r="AR51" s="329">
        <v>-10</v>
      </c>
    </row>
    <row r="52" spans="1:44" ht="13">
      <c r="A52" s="259"/>
      <c r="AK52" s="330"/>
      <c r="AL52" s="331" t="s">
        <v>526</v>
      </c>
      <c r="AM52" s="332">
        <v>1334952</v>
      </c>
      <c r="AN52" s="333">
        <v>128534</v>
      </c>
      <c r="AO52" s="334">
        <v>-28.8</v>
      </c>
      <c r="AP52" s="335">
        <v>49994</v>
      </c>
      <c r="AQ52" s="336">
        <v>-7.1</v>
      </c>
      <c r="AR52" s="337">
        <v>-21.7</v>
      </c>
    </row>
    <row r="53" spans="1:44" ht="13">
      <c r="A53" s="259"/>
      <c r="AK53" s="315" t="s">
        <v>527</v>
      </c>
      <c r="AL53" s="316"/>
      <c r="AM53" s="324">
        <v>3394087</v>
      </c>
      <c r="AN53" s="325">
        <v>332135</v>
      </c>
      <c r="AO53" s="326">
        <v>-2.9</v>
      </c>
      <c r="AP53" s="327">
        <v>200194</v>
      </c>
      <c r="AQ53" s="328">
        <v>69.3</v>
      </c>
      <c r="AR53" s="329">
        <v>-72.2</v>
      </c>
    </row>
    <row r="54" spans="1:44" ht="13">
      <c r="A54" s="259"/>
      <c r="AK54" s="330"/>
      <c r="AL54" s="331" t="s">
        <v>526</v>
      </c>
      <c r="AM54" s="332">
        <v>993634</v>
      </c>
      <c r="AN54" s="333">
        <v>97234</v>
      </c>
      <c r="AO54" s="334">
        <v>-24.4</v>
      </c>
      <c r="AP54" s="335">
        <v>106422</v>
      </c>
      <c r="AQ54" s="336">
        <v>112.9</v>
      </c>
      <c r="AR54" s="337">
        <v>-137.30000000000001</v>
      </c>
    </row>
    <row r="55" spans="1:44" ht="13">
      <c r="A55" s="259"/>
      <c r="AK55" s="315" t="s">
        <v>528</v>
      </c>
      <c r="AL55" s="316"/>
      <c r="AM55" s="324">
        <v>2282827</v>
      </c>
      <c r="AN55" s="325">
        <v>227895</v>
      </c>
      <c r="AO55" s="326">
        <v>-31.4</v>
      </c>
      <c r="AP55" s="327">
        <v>196914</v>
      </c>
      <c r="AQ55" s="328">
        <v>-1.6</v>
      </c>
      <c r="AR55" s="329">
        <v>-29.8</v>
      </c>
    </row>
    <row r="56" spans="1:44" ht="13">
      <c r="A56" s="259"/>
      <c r="AK56" s="330"/>
      <c r="AL56" s="331" t="s">
        <v>526</v>
      </c>
      <c r="AM56" s="332">
        <v>756339</v>
      </c>
      <c r="AN56" s="333">
        <v>75506</v>
      </c>
      <c r="AO56" s="334">
        <v>-22.3</v>
      </c>
      <c r="AP56" s="335">
        <v>98966</v>
      </c>
      <c r="AQ56" s="336">
        <v>-7</v>
      </c>
      <c r="AR56" s="337">
        <v>-15.3</v>
      </c>
    </row>
    <row r="57" spans="1:44" ht="13">
      <c r="A57" s="259"/>
      <c r="AK57" s="315" t="s">
        <v>529</v>
      </c>
      <c r="AL57" s="316"/>
      <c r="AM57" s="324">
        <v>2440782</v>
      </c>
      <c r="AN57" s="325">
        <v>248831</v>
      </c>
      <c r="AO57" s="326">
        <v>9.1999999999999993</v>
      </c>
      <c r="AP57" s="327">
        <v>204757</v>
      </c>
      <c r="AQ57" s="328">
        <v>4</v>
      </c>
      <c r="AR57" s="329">
        <v>5.2</v>
      </c>
    </row>
    <row r="58" spans="1:44" ht="13">
      <c r="A58" s="259"/>
      <c r="AK58" s="330"/>
      <c r="AL58" s="331" t="s">
        <v>526</v>
      </c>
      <c r="AM58" s="332">
        <v>733442</v>
      </c>
      <c r="AN58" s="333">
        <v>74772</v>
      </c>
      <c r="AO58" s="334">
        <v>-1</v>
      </c>
      <c r="AP58" s="335">
        <v>106071</v>
      </c>
      <c r="AQ58" s="336">
        <v>7.2</v>
      </c>
      <c r="AR58" s="337">
        <v>-8.1999999999999993</v>
      </c>
    </row>
    <row r="59" spans="1:44" ht="13">
      <c r="A59" s="259"/>
      <c r="AK59" s="315" t="s">
        <v>530</v>
      </c>
      <c r="AL59" s="316"/>
      <c r="AM59" s="324">
        <v>2654792</v>
      </c>
      <c r="AN59" s="325">
        <v>275308</v>
      </c>
      <c r="AO59" s="326">
        <v>10.6</v>
      </c>
      <c r="AP59" s="327">
        <v>194971</v>
      </c>
      <c r="AQ59" s="328">
        <v>-4.8</v>
      </c>
      <c r="AR59" s="329">
        <v>15.4</v>
      </c>
    </row>
    <row r="60" spans="1:44" ht="13">
      <c r="A60" s="259"/>
      <c r="AK60" s="330"/>
      <c r="AL60" s="331" t="s">
        <v>526</v>
      </c>
      <c r="AM60" s="332">
        <v>1013362</v>
      </c>
      <c r="AN60" s="333">
        <v>105088</v>
      </c>
      <c r="AO60" s="334">
        <v>40.5</v>
      </c>
      <c r="AP60" s="335">
        <v>105966</v>
      </c>
      <c r="AQ60" s="336">
        <v>-0.1</v>
      </c>
      <c r="AR60" s="337">
        <v>40.6</v>
      </c>
    </row>
    <row r="61" spans="1:44" ht="13">
      <c r="A61" s="259"/>
      <c r="AK61" s="315" t="s">
        <v>531</v>
      </c>
      <c r="AL61" s="338"/>
      <c r="AM61" s="324">
        <v>2865101</v>
      </c>
      <c r="AN61" s="325">
        <v>285253</v>
      </c>
      <c r="AO61" s="326">
        <v>-4.3</v>
      </c>
      <c r="AP61" s="327">
        <v>183018</v>
      </c>
      <c r="AQ61" s="339">
        <v>13.9</v>
      </c>
      <c r="AR61" s="329">
        <v>-18.2</v>
      </c>
    </row>
    <row r="62" spans="1:44" ht="13">
      <c r="A62" s="259"/>
      <c r="AK62" s="330"/>
      <c r="AL62" s="331" t="s">
        <v>526</v>
      </c>
      <c r="AM62" s="332">
        <v>966346</v>
      </c>
      <c r="AN62" s="333">
        <v>96227</v>
      </c>
      <c r="AO62" s="334">
        <v>-7.2</v>
      </c>
      <c r="AP62" s="335">
        <v>93484</v>
      </c>
      <c r="AQ62" s="336">
        <v>21.2</v>
      </c>
      <c r="AR62" s="337">
        <v>-28.4</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5" hidden="1"/>
    <row r="71" spans="1:46" ht="13.25" hidden="1"/>
    <row r="72" spans="1:46" ht="13.25" hidden="1"/>
    <row r="73" spans="1:46" ht="13.25" hidden="1"/>
  </sheetData>
  <sheetProtection algorithmName="SHA-512" hashValue="xkUKuL3D7kcqBFSec+27XZXuPbN2UH800yPymnfM0Y3BMWl9wW+09AN8Nhi4PccmEMEKQ7dV2SCUkBCxPMEH/A==" saltValue="O2Gqkq44TFtr/02RSPUv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5">
      <c r="B2" s="253"/>
      <c r="DG2" s="253"/>
    </row>
    <row r="3" spans="2:125" ht="13.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5"/>
    <row r="5" spans="2:125" ht="13.25"/>
    <row r="6" spans="2:125" ht="13.25"/>
    <row r="7" spans="2:125" ht="13.25"/>
    <row r="8" spans="2:125" ht="13.25"/>
    <row r="9" spans="2:125" ht="13.25">
      <c r="DU9" s="253"/>
    </row>
    <row r="10" spans="2:125" ht="13.25"/>
    <row r="11" spans="2:125" ht="13.25"/>
    <row r="12" spans="2:125" ht="13.25"/>
    <row r="13" spans="2:125" ht="13.25"/>
    <row r="14" spans="2:125" ht="13.25"/>
    <row r="15" spans="2:125" ht="13.25"/>
    <row r="16" spans="2:125" ht="13.25"/>
    <row r="17" spans="125:125" ht="13.25">
      <c r="DU17" s="253"/>
    </row>
    <row r="18" spans="125:125" ht="13.25"/>
    <row r="19" spans="125:125" ht="13.25"/>
    <row r="20" spans="125:125" ht="13.25">
      <c r="DU20" s="253"/>
    </row>
    <row r="21" spans="125:125" ht="13.25">
      <c r="DU21" s="253"/>
    </row>
    <row r="22" spans="125:125" ht="13.25"/>
    <row r="23" spans="125:125" ht="13.25"/>
    <row r="24" spans="125:125" ht="13.25"/>
    <row r="25" spans="125:125" ht="13.25"/>
    <row r="26" spans="125:125" ht="13.25"/>
    <row r="27" spans="125:125" ht="13.25"/>
    <row r="28" spans="125:125" ht="13.25">
      <c r="DU28" s="253"/>
    </row>
    <row r="29" spans="125:125" ht="13.25"/>
    <row r="30" spans="125:125" ht="13.25"/>
    <row r="31" spans="125:125" ht="13.25"/>
    <row r="32" spans="125:125" ht="13.25"/>
    <row r="33" spans="2:125" ht="13.25">
      <c r="B33" s="253"/>
      <c r="G33" s="253"/>
      <c r="I33" s="253"/>
    </row>
    <row r="34" spans="2:125" ht="13.25">
      <c r="C34" s="253"/>
      <c r="P34" s="253"/>
      <c r="DE34" s="253"/>
      <c r="DH34" s="253"/>
    </row>
    <row r="35" spans="2:125" ht="13.25">
      <c r="D35" s="253"/>
      <c r="E35" s="253"/>
      <c r="DG35" s="253"/>
      <c r="DJ35" s="253"/>
      <c r="DP35" s="253"/>
      <c r="DQ35" s="253"/>
      <c r="DR35" s="253"/>
      <c r="DS35" s="253"/>
      <c r="DT35" s="253"/>
      <c r="DU35" s="253"/>
    </row>
    <row r="36" spans="2:125" ht="13.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5">
      <c r="DU37" s="253"/>
    </row>
    <row r="38" spans="2:125" ht="13.25">
      <c r="DT38" s="253"/>
      <c r="DU38" s="253"/>
    </row>
    <row r="39" spans="2:125" ht="13.25"/>
    <row r="40" spans="2:125" ht="13.25">
      <c r="DH40" s="253"/>
    </row>
    <row r="41" spans="2:125" ht="13.25">
      <c r="DE41" s="253"/>
    </row>
    <row r="42" spans="2:125" ht="13.25">
      <c r="DG42" s="253"/>
      <c r="DJ42" s="253"/>
    </row>
    <row r="43" spans="2:125" ht="13.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5">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483</v>
      </c>
    </row>
    <row r="121" spans="125:125" ht="13.5" hidden="1" customHeight="1">
      <c r="DU121" s="253"/>
    </row>
  </sheetData>
  <sheetProtection algorithmName="SHA-512" hashValue="00R6db9wV0yE8kn5hyUSz5MFXsQgbu9KTOOhFSOo8AJUy+4fGKblLdc5ko96Hm1C+WONvR+Q/Yd0W/doi7MvRg==" saltValue="jmvTrCeuWeTtfSl1P3m7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5">
      <c r="B2" s="253"/>
      <c r="T2" s="253"/>
    </row>
    <row r="3" spans="1:125"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3"/>
      <c r="G33" s="253"/>
      <c r="I33" s="253"/>
    </row>
    <row r="34" spans="2:125" ht="13.25">
      <c r="C34" s="253"/>
      <c r="P34" s="253"/>
      <c r="R34" s="253"/>
      <c r="U34" s="253"/>
    </row>
    <row r="35" spans="2:125" ht="13.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5">
      <c r="F36" s="253"/>
      <c r="H36" s="253"/>
      <c r="J36" s="253"/>
      <c r="K36" s="253"/>
      <c r="L36" s="253"/>
      <c r="M36" s="253"/>
      <c r="N36" s="253"/>
      <c r="O36" s="253"/>
      <c r="Q36" s="253"/>
      <c r="S36" s="253"/>
      <c r="V36" s="253"/>
    </row>
    <row r="37" spans="2:125" ht="13.25"/>
    <row r="38" spans="2:125" ht="13.25"/>
    <row r="39" spans="2:125" ht="13.25"/>
    <row r="40" spans="2:125" ht="13.25">
      <c r="U40" s="253"/>
    </row>
    <row r="41" spans="2:125" ht="13.25">
      <c r="R41" s="253"/>
    </row>
    <row r="42" spans="2:125" ht="13.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5">
      <c r="Q43" s="253"/>
      <c r="S43" s="253"/>
      <c r="V43" s="253"/>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483</v>
      </c>
    </row>
  </sheetData>
  <sheetProtection algorithmName="SHA-512" hashValue="xVbWuqESMvHREyURvWgyAL+EiAfyVG+CTtTsllAFFFuE9Yj2F8Zsc0TyDMLei6eAYXxrZn2/Mx2T23YL1g2Fzw==" saltValue="h2pW0fdLoBpddlpTe+QY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152" t="s">
        <v>3</v>
      </c>
      <c r="D47" s="1152"/>
      <c r="E47" s="1153"/>
      <c r="F47" s="11">
        <v>10.71</v>
      </c>
      <c r="G47" s="12">
        <v>8.85</v>
      </c>
      <c r="H47" s="12">
        <v>9.9600000000000009</v>
      </c>
      <c r="I47" s="12">
        <v>10.45</v>
      </c>
      <c r="J47" s="13">
        <v>10.07</v>
      </c>
    </row>
    <row r="48" spans="2:10" ht="57.75" customHeight="1">
      <c r="B48" s="14"/>
      <c r="C48" s="1154" t="s">
        <v>4</v>
      </c>
      <c r="D48" s="1154"/>
      <c r="E48" s="1155"/>
      <c r="F48" s="15">
        <v>4.32</v>
      </c>
      <c r="G48" s="16">
        <v>9.5</v>
      </c>
      <c r="H48" s="16">
        <v>11.75</v>
      </c>
      <c r="I48" s="16">
        <v>12.55</v>
      </c>
      <c r="J48" s="17">
        <v>10.49</v>
      </c>
    </row>
    <row r="49" spans="2:10" ht="57.75" customHeight="1" thickBot="1">
      <c r="B49" s="18"/>
      <c r="C49" s="1156" t="s">
        <v>5</v>
      </c>
      <c r="D49" s="1156"/>
      <c r="E49" s="1157"/>
      <c r="F49" s="19" t="s">
        <v>538</v>
      </c>
      <c r="G49" s="20">
        <v>3.45</v>
      </c>
      <c r="H49" s="20">
        <v>4.5</v>
      </c>
      <c r="I49" s="20">
        <v>0.22</v>
      </c>
      <c r="J49" s="21" t="s">
        <v>539</v>
      </c>
    </row>
    <row r="50" spans="2:10" ht="13"/>
  </sheetData>
  <sheetProtection algorithmName="SHA-512" hashValue="pLiFmb9Y2JNxozweSJcZInkWDrIhSdgvnuhKwcKzZkHJpfcEJzJy8UCJhLxuBFzvsbivdr+gXzbpd/K/4tYYwA==" saltValue="yzhrzVIOJXJ3Bha68eIe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2025-08-28T01:15:48Z</cp:lastPrinted>
  <dcterms:created xsi:type="dcterms:W3CDTF">2025-02-19T05:37:50Z</dcterms:created>
  <dcterms:modified xsi:type="dcterms:W3CDTF">2025-09-25T04:53:42Z</dcterms:modified>
  <cp:category/>
</cp:coreProperties>
</file>