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６\◎国調査（決算統計関係：コロナ，基金，アンケート）\250321〆 令和５年度財政状況資料集の作成・公表について（依頼）\12 係員確認後データ\"/>
    </mc:Choice>
  </mc:AlternateContent>
  <xr:revisionPtr revIDLastSave="0" documentId="13_ncr:1_{FCC6C5E0-F61B-465F-A4B2-246E639CE738}" xr6:coauthVersionLast="36" xr6:coauthVersionMax="36" xr10:uidLastSave="{00000000-0000-0000-0000-000000000000}"/>
  <bookViews>
    <workbookView xWindow="-120" yWindow="-120" windowWidth="2074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W102" i="12" l="1"/>
  <c r="DB102" i="12"/>
  <c r="DG102" i="12"/>
  <c r="DL102" i="12"/>
  <c r="DQ102" i="12"/>
  <c r="CR102" i="12"/>
  <c r="AF88" i="12" l="1"/>
  <c r="AU63" i="12"/>
  <c r="AP63" i="12"/>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E36" i="10"/>
  <c r="AM36" i="10"/>
  <c r="C36" i="10"/>
  <c r="CO35" i="10"/>
  <c r="BE35" i="10"/>
  <c r="AM35" i="10"/>
  <c r="C35"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W34" i="10" s="1"/>
  <c r="BW35" i="10" s="1"/>
  <c r="BW36" i="10" s="1"/>
  <c r="CO34" i="10" l="1"/>
</calcChain>
</file>

<file path=xl/sharedStrings.xml><?xml version="1.0" encoding="utf-8"?>
<sst xmlns="http://schemas.openxmlformats.org/spreadsheetml/2006/main" count="1125" uniqueCount="572">
  <si>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</si>
  <si>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</si>
  <si>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</si>
  <si>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</si>
  <si>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</si>
  <si>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</si>
  <si>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</si>
  <si>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</si>
  <si>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</si>
  <si>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</si>
  <si>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</si>
  <si>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</si>
  <si>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</si>
  <si>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</si>
  <si>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</si>
  <si>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</si>
  <si>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</si>
  <si>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</si>
  <si>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</si>
  <si>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</si>
  <si>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</si>
  <si>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</si>
  <si>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</si>
  <si>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</si>
  <si>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</si>
  <si>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</si>
  <si>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</si>
  <si>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</si>
  <si>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</si>
  <si>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</si>
  <si>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</si>
  <si>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</si>
  <si>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</si>
  <si>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</si>
  <si>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</si>
  <si>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</si>
  <si>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</si>
  <si>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</si>
  <si>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</si>
  <si>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</si>
  <si>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</si>
  <si>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</si>
  <si>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</si>
  <si>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</si>
  <si>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</si>
  <si>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</si>
  <si>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</si>
  <si>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</si>
  <si>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</si>
  <si>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</si>
  <si>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</si>
  <si>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</si>
  <si>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</si>
  <si>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</si>
  <si>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</si>
  <si>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</si>
  <si>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</si>
  <si>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</si>
  <si>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</si>
  <si>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</si>
  <si>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</si>
  <si>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</si>
  <si>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</si>
  <si>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</si>
  <si>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</si>
  <si>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</si>
  <si>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</si>
  <si>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</si>
  <si>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</si>
  <si>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</si>
  <si>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</si>
  <si>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</si>
  <si>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</si>
  <si>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</si>
  <si>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</si>
  <si>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</si>
  <si>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</si>
  <si>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</si>
  <si>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</si>
  <si>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</si>
  <si>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</si>
  <si>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Ⅴ－１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</si>
  <si>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</si>
  <si>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</si>
  <si>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</si>
  <si>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</si>
  <si>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</si>
  <si>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</si>
  <si>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</si>
  <si>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</si>
  <si>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</si>
  <si>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</si>
  <si>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</si>
  <si>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</si>
  <si>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さつま町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</si>
  <si>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</si>
  <si>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</si>
  <si>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</si>
  <si>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</si>
  <si>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</si>
  <si>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</si>
  <si>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</si>
  <si>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</si>
  <si>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</si>
  <si>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</si>
  <si>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</si>
  <si>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</si>
  <si>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</si>
  <si>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</si>
  <si>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</si>
  <si>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</si>
  <si>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</si>
  <si>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</si>
  <si>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</si>
  <si>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</si>
  <si>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</si>
  <si>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</si>
  <si>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</si>
  <si>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</si>
  <si>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</si>
  <si>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</si>
  <si>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</si>
  <si>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</si>
  <si>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</si>
  <si>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</si>
  <si>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</si>
  <si>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</si>
  <si>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</si>
  <si>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</si>
  <si>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</si>
  <si>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</si>
  <si>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</si>
  <si>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</si>
  <si>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</si>
  <si>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</si>
  <si>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</si>
  <si>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</si>
  <si>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</si>
  <si>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</si>
  <si>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</si>
  <si>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</si>
  <si>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</si>
  <si>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6"/>
  </si>
  <si>
    <t>うち日本人(％)</t>
    <phoneticPr fontId="5"/>
  </si>
  <si>
    <t>-2.3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</si>
  <si>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</si>
  <si>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</si>
  <si>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</si>
  <si>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</si>
  <si>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</si>
  <si>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</si>
  <si>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</si>
  <si>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</si>
  <si>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</si>
  <si>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</si>
  <si>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</si>
  <si>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</si>
  <si>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</si>
  <si>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</si>
  <si>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</si>
  <si>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</si>
  <si>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</si>
  <si>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</si>
  <si>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</si>
  <si>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</si>
  <si>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</si>
  <si>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</si>
  <si>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</si>
  <si>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</si>
  <si>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</si>
  <si>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</si>
  <si>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</si>
  <si>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</si>
  <si>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</si>
  <si>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</si>
  <si>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</si>
  <si>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</si>
  <si>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</si>
  <si>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</si>
  <si>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</si>
  <si>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</si>
  <si>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</si>
  <si>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</si>
  <si>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</si>
  <si>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</si>
  <si>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</si>
  <si>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</si>
  <si>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</si>
  <si>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</si>
  <si>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</si>
  <si>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</si>
  <si>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</si>
  <si>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</si>
  <si>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</si>
  <si>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</si>
  <si>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</si>
  <si>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</si>
  <si>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</si>
  <si>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</si>
  <si>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</si>
  <si>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</si>
  <si>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</si>
  <si>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</si>
  <si>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鹿児島県さつま町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</si>
  <si>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</si>
  <si>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</si>
  <si>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</si>
  <si>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</si>
  <si>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</si>
  <si>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</si>
  <si>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</si>
  <si>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</si>
  <si>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</si>
  <si>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</si>
  <si>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</si>
  <si>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</si>
  <si>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</si>
  <si>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</si>
  <si>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</si>
  <si>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</si>
  <si>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</si>
  <si>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</si>
  <si>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</si>
  <si>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</si>
  <si>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</si>
  <si>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</si>
  <si>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</si>
  <si>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</si>
  <si>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</si>
  <si>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</si>
  <si>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</si>
  <si>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</si>
  <si>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</si>
  <si>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</si>
  <si>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</si>
  <si>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</si>
  <si>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</si>
  <si>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</si>
  <si>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</si>
  <si>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</si>
  <si>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</si>
  <si>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</si>
  <si>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</si>
  <si>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</si>
  <si>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</si>
  <si>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</si>
  <si>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</si>
  <si>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</si>
  <si>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</si>
  <si>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</si>
  <si>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</si>
  <si>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</si>
  <si>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</si>
  <si>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</si>
  <si>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</si>
  <si>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</si>
  <si>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</si>
  <si>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</si>
  <si>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</si>
  <si>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</si>
  <si>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</si>
  <si>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</si>
  <si>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</si>
  <si>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</si>
  <si>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</si>
  <si>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</si>
  <si>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</si>
  <si>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</si>
  <si>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</si>
  <si>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</si>
  <si>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</si>
  <si>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</si>
  <si>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</si>
  <si>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</si>
  <si>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</si>
  <si>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</si>
  <si>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</si>
  <si>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</si>
  <si>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</si>
  <si>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</si>
  <si>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</si>
  <si>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</si>
  <si>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</si>
  <si>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</si>
  <si>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</si>
  <si>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</si>
  <si>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</si>
  <si>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</si>
  <si>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</si>
  <si>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</si>
  <si>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</si>
  <si>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</si>
  <si>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</si>
  <si>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</si>
  <si>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</si>
  <si>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</si>
  <si>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</si>
  <si>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</si>
  <si>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</si>
  <si>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</si>
  <si>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</si>
  <si>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</si>
  <si>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</si>
  <si>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</si>
  <si>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</si>
  <si>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</si>
  <si>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</si>
  <si>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</si>
  <si>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</si>
  <si>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</si>
  <si>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</si>
  <si>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</si>
  <si>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</si>
  <si>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</si>
  <si>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</si>
  <si>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</si>
  <si>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</si>
  <si>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</si>
  <si>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</si>
  <si>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</si>
  <si>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</si>
  <si>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</si>
  <si>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</si>
  <si>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</si>
  <si>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</si>
  <si>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</si>
  <si>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</si>
  <si>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</si>
  <si>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</si>
  <si>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</si>
  <si>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</si>
  <si>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</si>
  <si>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</si>
  <si>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</si>
  <si>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</si>
  <si>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</si>
  <si>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</si>
  <si>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</si>
  <si>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</si>
  <si>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</si>
  <si>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</si>
  <si>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</si>
  <si>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</si>
  <si>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</si>
  <si>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</si>
  <si>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</si>
  <si>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</si>
  <si>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</si>
  <si>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</si>
  <si>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</si>
  <si>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</si>
  <si>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</si>
  <si>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</si>
  <si>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</si>
  <si>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鹿児島県さつま町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</si>
  <si>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</si>
  <si>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</si>
  <si>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</si>
  <si>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</si>
  <si>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</si>
  <si>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</si>
  <si>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</si>
  <si>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</si>
  <si>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</si>
  <si>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</si>
  <si>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</si>
  <si>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</si>
  <si>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</si>
  <si>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</si>
  <si>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</si>
  <si>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</si>
  <si>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</si>
  <si>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</si>
  <si>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</si>
  <si>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</si>
  <si>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</si>
  <si>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</si>
  <si>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</si>
  <si>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</si>
  <si>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</si>
  <si>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</si>
  <si>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</si>
  <si>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</si>
  <si>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</si>
  <si>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</si>
  <si>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</si>
  <si>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</si>
  <si>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</si>
  <si>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さつま町国民健康保険事業特別会計</t>
    <phoneticPr fontId="5"/>
  </si>
  <si>
    <t>さつま町介護保険事業特別会計</t>
    <phoneticPr fontId="5"/>
  </si>
  <si>
    <t>さつま町後期高齢者医療特別会計</t>
    <phoneticPr fontId="5"/>
  </si>
  <si>
    <t>さつま町水道事業会計</t>
    <phoneticPr fontId="5"/>
  </si>
  <si>
    <t>法適用企業</t>
    <phoneticPr fontId="5"/>
  </si>
  <si>
    <t>さつま町農業集落排水事業特別会計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</si>
  <si>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</si>
  <si>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</si>
  <si>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</si>
  <si>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</si>
  <si>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</si>
  <si>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</si>
  <si>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</si>
  <si>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</si>
  <si>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</si>
  <si>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</si>
  <si>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</si>
  <si>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</si>
  <si>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</si>
  <si>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</si>
  <si>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</si>
  <si>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</si>
  <si>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</si>
  <si>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</si>
  <si>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</si>
  <si>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</si>
  <si>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</si>
  <si>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</si>
  <si>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</si>
  <si>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</si>
  <si>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</si>
  <si>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</si>
  <si>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</si>
  <si>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</si>
  <si>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</si>
  <si>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</si>
  <si>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</si>
  <si>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</si>
  <si>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</si>
  <si>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</si>
  <si>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</si>
  <si>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</si>
  <si>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</si>
  <si>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</si>
  <si>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</si>
  <si>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</si>
  <si>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</si>
  <si>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</si>
  <si>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</si>
  <si>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</si>
  <si>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</si>
  <si>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</si>
  <si>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</si>
  <si>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</si>
  <si>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</si>
  <si>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</si>
  <si>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</si>
  <si>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</si>
  <si>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</si>
  <si>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</si>
  <si>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</si>
  <si>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</si>
  <si>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</si>
  <si>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</si>
  <si>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</si>
  <si>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</si>
  <si>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</si>
  <si>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</si>
  <si>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</si>
  <si>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</si>
  <si>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</si>
  <si>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</si>
  <si>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</si>
  <si>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</si>
  <si>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</si>
  <si>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</si>
  <si>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</si>
  <si>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</si>
  <si>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</si>
  <si>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</si>
  <si>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</si>
  <si>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</si>
  <si>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</si>
  <si>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</si>
  <si>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</si>
  <si>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</si>
  <si>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</si>
  <si>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</si>
  <si>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</si>
  <si>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</si>
  <si>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</si>
  <si>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</si>
  <si>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</si>
  <si>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</si>
  <si>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</si>
  <si>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</si>
  <si>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</si>
  <si>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</si>
  <si>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</si>
  <si>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</si>
  <si>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</si>
  <si>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</si>
  <si>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</si>
  <si>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</si>
  <si>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</si>
  <si>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</si>
  <si>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</si>
  <si>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</si>
  <si>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</si>
  <si>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</si>
  <si>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</si>
  <si>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</si>
  <si>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</si>
  <si>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</si>
  <si>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</si>
  <si>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</si>
  <si>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</si>
  <si>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</si>
  <si>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</si>
  <si>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</si>
  <si>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</si>
  <si>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</si>
  <si>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</si>
  <si>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</si>
  <si>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</si>
  <si>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</si>
  <si>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</si>
  <si>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</si>
  <si>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</si>
  <si>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</si>
  <si>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</si>
  <si>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</si>
  <si>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</si>
  <si>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</si>
  <si>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</si>
  <si>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</si>
  <si>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</si>
  <si>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</si>
  <si>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</si>
  <si>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</si>
  <si>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</si>
  <si>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</si>
  <si>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8.61</t>
  </si>
  <si>
    <t>▲ 7.10</t>
  </si>
  <si>
    <t>▲ 1.32</t>
  </si>
  <si>
    <t>▲ 10.04</t>
  </si>
  <si>
    <t>▲ 8.89</t>
  </si>
  <si>
    <t>一般会計</t>
  </si>
  <si>
    <t>さつま町水道事業会計</t>
  </si>
  <si>
    <t>さつま町介護保険事業特別会計</t>
  </si>
  <si>
    <t>さつま町国民健康保険事業特別会計</t>
  </si>
  <si>
    <t>さつま町農業集落排水事業特別会計</t>
  </si>
  <si>
    <t>さつま町後期高齢者医療特別会計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</si>
  <si>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</si>
  <si>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</si>
  <si>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</si>
  <si>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</si>
  <si>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</si>
  <si>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</si>
  <si>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</si>
  <si>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</si>
  <si>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10"/>
  </si>
  <si>
    <t>鹿児島県市町村総合事務組合</t>
  </si>
  <si>
    <t>鹿児島県後期高齢者医療広域連合(一般会計)</t>
    <rPh sb="16" eb="18">
      <t>イッパン</t>
    </rPh>
    <rPh sb="18" eb="20">
      <t>カイケイ</t>
    </rPh>
    <phoneticPr fontId="2"/>
  </si>
  <si>
    <t>鹿児島県後期高齢者医療広域連合(特別会計)</t>
    <rPh sb="16" eb="18">
      <t>トクベツ</t>
    </rPh>
    <phoneticPr fontId="2"/>
  </si>
  <si>
    <t>－</t>
  </si>
  <si>
    <t>さつま町土地開発公社</t>
    <rPh sb="3" eb="4">
      <t>マチ</t>
    </rPh>
    <rPh sb="4" eb="10">
      <t>トチカイハツコウシャ</t>
    </rPh>
    <phoneticPr fontId="2"/>
  </si>
  <si>
    <t>(文化施設建設基金(R05年度末現在))</t>
    <phoneticPr fontId="5"/>
  </si>
  <si>
    <t>(公共施設整備基金(R05年度末現在))</t>
    <phoneticPr fontId="2"/>
  </si>
  <si>
    <t>(まちづくり振興基金(R05年度末現在))</t>
    <phoneticPr fontId="2"/>
  </si>
  <si>
    <t>(ふるさとさつま応援基金(R05年度末現在))</t>
    <phoneticPr fontId="2"/>
  </si>
  <si>
    <t>(退職手当組合調整特別負担金基金(R05年度末現在))</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</si>
  <si>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</si>
  <si>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</si>
  <si>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</si>
  <si>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</si>
  <si>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</si>
  <si>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</si>
  <si>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</si>
  <si>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</si>
  <si>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</si>
  <si>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</si>
  <si>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公債費負担適正化計画に基づく地方債残高の大幅な減や退職手当負担見込額の減などにより将来負担額は年々減少し，一方で充当可能財源となる基金は増加してきた。令和５年度決算において，充当可能財源が将来負担額を上回り，将来負担比率は算定されなかった。
　一方，有形固定資産減価償却率は，類似団体より低くなっているが，近年の傾向としては上昇傾向にある。今後は，公共施設等個別施設計画や他の長寿命化計画等に基づき施設の管理を適切に進めていく。</t>
    <phoneticPr fontId="10"/>
  </si>
  <si>
    <t>公債費負担適正化計画に基づく地方債残高の大幅な減や退職手当負担見込額の減などにより将来負担額は年々減少し，一方で充当可能財源となる基金は増加してきた。令和５年度決算において，充当可能財源が将来負担額を上回り，将来負担比率は算定されなかった。
　このことで，実質公債費比率との組合せによる分析は困難であるが，類似団体と比較しても数値が下回るなど，着実に改善しており，今後も公債費負担適正化計画に基づく公債費の適正な管理により比率の改善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</si>
</sst>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59119</c:v>
                </c:pt>
                <c:pt idx="1">
                  <c:v>53895</c:v>
                </c:pt>
                <c:pt idx="2">
                  <c:v>56181</c:v>
                </c:pt>
                <c:pt idx="3">
                  <c:v>47730</c:v>
                </c:pt>
                <c:pt idx="4">
                  <c:v>61921</c:v>
                </c:pt>
              </c:numCache>
            </c:numRef>
          </c:val>
          <c:smooth val="0"/>
          <c:extLst>
            <c:ext xmlns:c16="http://schemas.microsoft.com/office/drawing/2014/chart" uri="{C3380CC4-5D6E-409C-BE32-E72D297353CC}">
              <c16:uniqueId val="{00000000-EF5A-4371-8F6A-30445EA3035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85240</c:v>
                </c:pt>
                <c:pt idx="1">
                  <c:v>98621</c:v>
                </c:pt>
                <c:pt idx="2">
                  <c:v>141128</c:v>
                </c:pt>
                <c:pt idx="3">
                  <c:v>81185</c:v>
                </c:pt>
                <c:pt idx="4">
                  <c:v>142147</c:v>
                </c:pt>
              </c:numCache>
            </c:numRef>
          </c:val>
          <c:smooth val="0"/>
          <c:extLst>
            <c:ext xmlns:c16="http://schemas.microsoft.com/office/drawing/2014/chart" uri="{C3380CC4-5D6E-409C-BE32-E72D297353CC}">
              <c16:uniqueId val="{00000001-EF5A-4371-8F6A-30445EA3035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10.26</c:v>
                </c:pt>
                <c:pt idx="1">
                  <c:v>10.77</c:v>
                </c:pt>
                <c:pt idx="2">
                  <c:v>13.9</c:v>
                </c:pt>
                <c:pt idx="3">
                  <c:v>13.02</c:v>
                </c:pt>
                <c:pt idx="4">
                  <c:v>15.48</c:v>
                </c:pt>
              </c:numCache>
            </c:numRef>
          </c:val>
          <c:extLst>
            <c:ext xmlns:c16="http://schemas.microsoft.com/office/drawing/2014/chart" uri="{C3380CC4-5D6E-409C-BE32-E72D297353CC}">
              <c16:uniqueId val="{00000000-1620-4F47-B8CA-411134E6BC9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56.48</c:v>
                </c:pt>
                <c:pt idx="1">
                  <c:v>52.81</c:v>
                </c:pt>
                <c:pt idx="2">
                  <c:v>51.82</c:v>
                </c:pt>
                <c:pt idx="3">
                  <c:v>53.54</c:v>
                </c:pt>
                <c:pt idx="4">
                  <c:v>49.44</c:v>
                </c:pt>
              </c:numCache>
            </c:numRef>
          </c:val>
          <c:extLst>
            <c:ext xmlns:c16="http://schemas.microsoft.com/office/drawing/2014/chart" uri="{C3380CC4-5D6E-409C-BE32-E72D297353CC}">
              <c16:uniqueId val="{00000001-1620-4F47-B8CA-411134E6BC9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-8.61</c:v>
                </c:pt>
                <c:pt idx="1">
                  <c:v>-7.1</c:v>
                </c:pt>
                <c:pt idx="2">
                  <c:v>-1.32</c:v>
                </c:pt>
                <c:pt idx="3">
                  <c:v>-10.039999999999999</c:v>
                </c:pt>
                <c:pt idx="4">
                  <c:v>-8.89</c:v>
                </c:pt>
              </c:numCache>
            </c:numRef>
          </c:val>
          <c:smooth val="0"/>
          <c:extLst>
            <c:ext xmlns:c16="http://schemas.microsoft.com/office/drawing/2014/chart" uri="{C3380CC4-5D6E-409C-BE32-E72D297353CC}">
              <c16:uniqueId val="{00000002-1620-4F47-B8CA-411134E6BC9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BFA-48BD-B58D-4B0A5363F8A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BFA-48BD-B58D-4B0A5363F8A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BFA-48BD-B58D-4B0A5363F8A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BFA-48BD-B58D-4B0A5363F8AC}"/>
            </c:ext>
          </c:extLst>
        </c:ser>
        <c:ser>
          <c:idx val="4"/>
          <c:order val="4"/>
          <c:tx>
            <c:strRef>
              <c:f>データシート!$A$31</c:f>
              <c:strCache>
                <c:ptCount val="1"/>
                <c:pt idx="0">
                  <c:v>さつま町後期高齢者医療特別会計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0.03</c:v>
                </c:pt>
                <c:pt idx="4">
                  <c:v>#N/A</c:v>
                </c:pt>
                <c:pt idx="5">
                  <c:v>0.02</c:v>
                </c:pt>
                <c:pt idx="6">
                  <c:v>#N/A</c:v>
                </c:pt>
                <c:pt idx="7">
                  <c:v>0.01</c:v>
                </c:pt>
                <c:pt idx="8">
                  <c:v>#N/A</c:v>
                </c:pt>
                <c:pt idx="9">
                  <c:v>0</c:v>
                </c:pt>
              </c:numCache>
            </c:numRef>
          </c:val>
          <c:extLst>
            <c:ext xmlns:c16="http://schemas.microsoft.com/office/drawing/2014/chart" uri="{C3380CC4-5D6E-409C-BE32-E72D297353CC}">
              <c16:uniqueId val="{00000004-1BFA-48BD-B58D-4B0A5363F8AC}"/>
            </c:ext>
          </c:extLst>
        </c:ser>
        <c:ser>
          <c:idx val="5"/>
          <c:order val="5"/>
          <c:tx>
            <c:strRef>
              <c:f>データシート!$A$32</c:f>
              <c:strCache>
                <c:ptCount val="1"/>
                <c:pt idx="0">
                  <c:v>さつま町農業集落排水事業特別会計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0.05</c:v>
                </c:pt>
                <c:pt idx="2">
                  <c:v>#N/A</c:v>
                </c:pt>
                <c:pt idx="3">
                  <c:v>0.06</c:v>
                </c:pt>
                <c:pt idx="4">
                  <c:v>#N/A</c:v>
                </c:pt>
                <c:pt idx="5">
                  <c:v>7.0000000000000007E-2</c:v>
                </c:pt>
                <c:pt idx="6">
                  <c:v>#N/A</c:v>
                </c:pt>
                <c:pt idx="7">
                  <c:v>0.06</c:v>
                </c:pt>
                <c:pt idx="8">
                  <c:v>#N/A</c:v>
                </c:pt>
                <c:pt idx="9">
                  <c:v>0.53</c:v>
                </c:pt>
              </c:numCache>
            </c:numRef>
          </c:val>
          <c:extLst>
            <c:ext xmlns:c16="http://schemas.microsoft.com/office/drawing/2014/chart" uri="{C3380CC4-5D6E-409C-BE32-E72D297353CC}">
              <c16:uniqueId val="{00000005-1BFA-48BD-B58D-4B0A5363F8AC}"/>
            </c:ext>
          </c:extLst>
        </c:ser>
        <c:ser>
          <c:idx val="6"/>
          <c:order val="6"/>
          <c:tx>
            <c:strRef>
              <c:f>データシート!$A$33</c:f>
              <c:strCache>
                <c:ptCount val="1"/>
                <c:pt idx="0">
                  <c:v>さつま町国民健康保険事業特別会計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2.68</c:v>
                </c:pt>
                <c:pt idx="2">
                  <c:v>#N/A</c:v>
                </c:pt>
                <c:pt idx="3">
                  <c:v>1.84</c:v>
                </c:pt>
                <c:pt idx="4">
                  <c:v>#N/A</c:v>
                </c:pt>
                <c:pt idx="5">
                  <c:v>2.15</c:v>
                </c:pt>
                <c:pt idx="6">
                  <c:v>#N/A</c:v>
                </c:pt>
                <c:pt idx="7">
                  <c:v>2.2400000000000002</c:v>
                </c:pt>
                <c:pt idx="8">
                  <c:v>#N/A</c:v>
                </c:pt>
                <c:pt idx="9">
                  <c:v>1.86</c:v>
                </c:pt>
              </c:numCache>
            </c:numRef>
          </c:val>
          <c:extLst>
            <c:ext xmlns:c16="http://schemas.microsoft.com/office/drawing/2014/chart" uri="{C3380CC4-5D6E-409C-BE32-E72D297353CC}">
              <c16:uniqueId val="{00000006-1BFA-48BD-B58D-4B0A5363F8AC}"/>
            </c:ext>
          </c:extLst>
        </c:ser>
        <c:ser>
          <c:idx val="7"/>
          <c:order val="7"/>
          <c:tx>
            <c:strRef>
              <c:f>データシート!$A$34</c:f>
              <c:strCache>
                <c:ptCount val="1"/>
                <c:pt idx="0">
                  <c:v>さつま町介護保険事業特別会計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2.17</c:v>
                </c:pt>
                <c:pt idx="2">
                  <c:v>#N/A</c:v>
                </c:pt>
                <c:pt idx="3">
                  <c:v>3.13</c:v>
                </c:pt>
                <c:pt idx="4">
                  <c:v>#N/A</c:v>
                </c:pt>
                <c:pt idx="5">
                  <c:v>3.21</c:v>
                </c:pt>
                <c:pt idx="6">
                  <c:v>#N/A</c:v>
                </c:pt>
                <c:pt idx="7">
                  <c:v>3.05</c:v>
                </c:pt>
                <c:pt idx="8">
                  <c:v>#N/A</c:v>
                </c:pt>
                <c:pt idx="9">
                  <c:v>2.64</c:v>
                </c:pt>
              </c:numCache>
            </c:numRef>
          </c:val>
          <c:extLst>
            <c:ext xmlns:c16="http://schemas.microsoft.com/office/drawing/2014/chart" uri="{C3380CC4-5D6E-409C-BE32-E72D297353CC}">
              <c16:uniqueId val="{00000007-1BFA-48BD-B58D-4B0A5363F8AC}"/>
            </c:ext>
          </c:extLst>
        </c:ser>
        <c:ser>
          <c:idx val="8"/>
          <c:order val="8"/>
          <c:tx>
            <c:strRef>
              <c:f>データシート!$A$35</c:f>
              <c:strCache>
                <c:ptCount val="1"/>
                <c:pt idx="0">
                  <c:v>さつま町水道事業会計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6.48</c:v>
                </c:pt>
                <c:pt idx="2">
                  <c:v>#N/A</c:v>
                </c:pt>
                <c:pt idx="3">
                  <c:v>6.1</c:v>
                </c:pt>
                <c:pt idx="4">
                  <c:v>#N/A</c:v>
                </c:pt>
                <c:pt idx="5">
                  <c:v>5.75</c:v>
                </c:pt>
                <c:pt idx="6">
                  <c:v>#N/A</c:v>
                </c:pt>
                <c:pt idx="7">
                  <c:v>5.81</c:v>
                </c:pt>
                <c:pt idx="8">
                  <c:v>#N/A</c:v>
                </c:pt>
                <c:pt idx="9">
                  <c:v>5.51</c:v>
                </c:pt>
              </c:numCache>
            </c:numRef>
          </c:val>
          <c:extLst>
            <c:ext xmlns:c16="http://schemas.microsoft.com/office/drawing/2014/chart" uri="{C3380CC4-5D6E-409C-BE32-E72D297353CC}">
              <c16:uniqueId val="{00000008-1BFA-48BD-B58D-4B0A5363F8A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10.26</c:v>
                </c:pt>
                <c:pt idx="2">
                  <c:v>#N/A</c:v>
                </c:pt>
                <c:pt idx="3">
                  <c:v>10.77</c:v>
                </c:pt>
                <c:pt idx="4">
                  <c:v>#N/A</c:v>
                </c:pt>
                <c:pt idx="5">
                  <c:v>13.89</c:v>
                </c:pt>
                <c:pt idx="6">
                  <c:v>#N/A</c:v>
                </c:pt>
                <c:pt idx="7">
                  <c:v>13.02</c:v>
                </c:pt>
                <c:pt idx="8">
                  <c:v>#N/A</c:v>
                </c:pt>
                <c:pt idx="9">
                  <c:v>15.48</c:v>
                </c:pt>
              </c:numCache>
            </c:numRef>
          </c:val>
          <c:extLst>
            <c:ext xmlns:c16="http://schemas.microsoft.com/office/drawing/2014/chart" uri="{C3380CC4-5D6E-409C-BE32-E72D297353CC}">
              <c16:uniqueId val="{00000009-1BFA-48BD-B58D-4B0A5363F8A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1242</c:v>
                </c:pt>
                <c:pt idx="5">
                  <c:v>1177</c:v>
                </c:pt>
                <c:pt idx="8">
                  <c:v>1107</c:v>
                </c:pt>
                <c:pt idx="11">
                  <c:v>1131</c:v>
                </c:pt>
                <c:pt idx="14">
                  <c:v>1056</c:v>
                </c:pt>
              </c:numCache>
            </c:numRef>
          </c:val>
          <c:extLst>
            <c:ext xmlns:c16="http://schemas.microsoft.com/office/drawing/2014/chart" uri="{C3380CC4-5D6E-409C-BE32-E72D297353CC}">
              <c16:uniqueId val="{00000000-5D8E-4B6B-963C-5F6F0F176BA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D8E-4B6B-963C-5F6F0F176BA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D8E-4B6B-963C-5F6F0F176BA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D8E-4B6B-963C-5F6F0F176BA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59</c:v>
                </c:pt>
                <c:pt idx="3">
                  <c:v>60</c:v>
                </c:pt>
                <c:pt idx="6">
                  <c:v>60</c:v>
                </c:pt>
                <c:pt idx="9">
                  <c:v>61</c:v>
                </c:pt>
                <c:pt idx="12">
                  <c:v>57</c:v>
                </c:pt>
              </c:numCache>
            </c:numRef>
          </c:val>
          <c:extLst>
            <c:ext xmlns:c16="http://schemas.microsoft.com/office/drawing/2014/chart" uri="{C3380CC4-5D6E-409C-BE32-E72D297353CC}">
              <c16:uniqueId val="{00000004-5D8E-4B6B-963C-5F6F0F176BA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D8E-4B6B-963C-5F6F0F176BA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D8E-4B6B-963C-5F6F0F176BA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1440</c:v>
                </c:pt>
                <c:pt idx="3">
                  <c:v>1400</c:v>
                </c:pt>
                <c:pt idx="6">
                  <c:v>1412</c:v>
                </c:pt>
                <c:pt idx="9">
                  <c:v>1423</c:v>
                </c:pt>
                <c:pt idx="12">
                  <c:v>1320</c:v>
                </c:pt>
              </c:numCache>
            </c:numRef>
          </c:val>
          <c:extLst>
            <c:ext xmlns:c16="http://schemas.microsoft.com/office/drawing/2014/chart" uri="{C3380CC4-5D6E-409C-BE32-E72D297353CC}">
              <c16:uniqueId val="{00000007-5D8E-4B6B-963C-5F6F0F176BA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257</c:v>
                </c:pt>
                <c:pt idx="2">
                  <c:v>#N/A</c:v>
                </c:pt>
                <c:pt idx="3">
                  <c:v>#N/A</c:v>
                </c:pt>
                <c:pt idx="4">
                  <c:v>283</c:v>
                </c:pt>
                <c:pt idx="5">
                  <c:v>#N/A</c:v>
                </c:pt>
                <c:pt idx="6">
                  <c:v>#N/A</c:v>
                </c:pt>
                <c:pt idx="7">
                  <c:v>365</c:v>
                </c:pt>
                <c:pt idx="8">
                  <c:v>#N/A</c:v>
                </c:pt>
                <c:pt idx="9">
                  <c:v>#N/A</c:v>
                </c:pt>
                <c:pt idx="10">
                  <c:v>353</c:v>
                </c:pt>
                <c:pt idx="11">
                  <c:v>#N/A</c:v>
                </c:pt>
                <c:pt idx="12">
                  <c:v>#N/A</c:v>
                </c:pt>
                <c:pt idx="13">
                  <c:v>321</c:v>
                </c:pt>
                <c:pt idx="14">
                  <c:v>#N/A</c:v>
                </c:pt>
              </c:numCache>
            </c:numRef>
          </c:val>
          <c:smooth val="0"/>
          <c:extLst>
            <c:ext xmlns:c16="http://schemas.microsoft.com/office/drawing/2014/chart" uri="{C3380CC4-5D6E-409C-BE32-E72D297353CC}">
              <c16:uniqueId val="{00000008-5D8E-4B6B-963C-5F6F0F176BA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10579</c:v>
                </c:pt>
                <c:pt idx="5">
                  <c:v>10381</c:v>
                </c:pt>
                <c:pt idx="8">
                  <c:v>10772</c:v>
                </c:pt>
                <c:pt idx="11">
                  <c:v>10248</c:v>
                </c:pt>
                <c:pt idx="14">
                  <c:v>10493</c:v>
                </c:pt>
              </c:numCache>
            </c:numRef>
          </c:val>
          <c:extLst>
            <c:ext xmlns:c16="http://schemas.microsoft.com/office/drawing/2014/chart" uri="{C3380CC4-5D6E-409C-BE32-E72D297353CC}">
              <c16:uniqueId val="{00000000-152E-4EB9-B8EA-FDA050E6FCD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463</c:v>
                </c:pt>
                <c:pt idx="5">
                  <c:v>475</c:v>
                </c:pt>
                <c:pt idx="8">
                  <c:v>478</c:v>
                </c:pt>
                <c:pt idx="11">
                  <c:v>435</c:v>
                </c:pt>
                <c:pt idx="14">
                  <c:v>368</c:v>
                </c:pt>
              </c:numCache>
            </c:numRef>
          </c:val>
          <c:extLst>
            <c:ext xmlns:c16="http://schemas.microsoft.com/office/drawing/2014/chart" uri="{C3380CC4-5D6E-409C-BE32-E72D297353CC}">
              <c16:uniqueId val="{00000001-152E-4EB9-B8EA-FDA050E6FCD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8416</c:v>
                </c:pt>
                <c:pt idx="5">
                  <c:v>8487</c:v>
                </c:pt>
                <c:pt idx="8">
                  <c:v>9224</c:v>
                </c:pt>
                <c:pt idx="11">
                  <c:v>9695</c:v>
                </c:pt>
                <c:pt idx="14">
                  <c:v>10119</c:v>
                </c:pt>
              </c:numCache>
            </c:numRef>
          </c:val>
          <c:extLst>
            <c:ext xmlns:c16="http://schemas.microsoft.com/office/drawing/2014/chart" uri="{C3380CC4-5D6E-409C-BE32-E72D297353CC}">
              <c16:uniqueId val="{00000002-152E-4EB9-B8EA-FDA050E6FCD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52E-4EB9-B8EA-FDA050E6FCD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52E-4EB9-B8EA-FDA050E6FCD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52E-4EB9-B8EA-FDA050E6FCD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2516</c:v>
                </c:pt>
                <c:pt idx="3">
                  <c:v>2571</c:v>
                </c:pt>
                <c:pt idx="6">
                  <c:v>2489</c:v>
                </c:pt>
                <c:pt idx="9">
                  <c:v>2018</c:v>
                </c:pt>
                <c:pt idx="12">
                  <c:v>2032</c:v>
                </c:pt>
              </c:numCache>
            </c:numRef>
          </c:val>
          <c:extLst>
            <c:ext xmlns:c16="http://schemas.microsoft.com/office/drawing/2014/chart" uri="{C3380CC4-5D6E-409C-BE32-E72D297353CC}">
              <c16:uniqueId val="{00000006-152E-4EB9-B8EA-FDA050E6FCD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152E-4EB9-B8EA-FDA050E6FCD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464</c:v>
                </c:pt>
                <c:pt idx="3">
                  <c:v>399</c:v>
                </c:pt>
                <c:pt idx="6">
                  <c:v>426</c:v>
                </c:pt>
                <c:pt idx="9">
                  <c:v>393</c:v>
                </c:pt>
                <c:pt idx="12">
                  <c:v>373</c:v>
                </c:pt>
              </c:numCache>
            </c:numRef>
          </c:val>
          <c:extLst>
            <c:ext xmlns:c16="http://schemas.microsoft.com/office/drawing/2014/chart" uri="{C3380CC4-5D6E-409C-BE32-E72D297353CC}">
              <c16:uniqueId val="{00000008-152E-4EB9-B8EA-FDA050E6FCD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52E-4EB9-B8EA-FDA050E6FCD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12777</c:v>
                </c:pt>
                <c:pt idx="3">
                  <c:v>12557</c:v>
                </c:pt>
                <c:pt idx="6">
                  <c:v>12877</c:v>
                </c:pt>
                <c:pt idx="9">
                  <c:v>12555</c:v>
                </c:pt>
                <c:pt idx="12">
                  <c:v>12463</c:v>
                </c:pt>
              </c:numCache>
            </c:numRef>
          </c:val>
          <c:extLst>
            <c:ext xmlns:c16="http://schemas.microsoft.com/office/drawing/2014/chart" uri="{C3380CC4-5D6E-409C-BE32-E72D297353CC}">
              <c16:uniqueId val="{0000000A-152E-4EB9-B8EA-FDA050E6FCD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52E-4EB9-B8EA-FDA050E6FCD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4305</c:v>
                </c:pt>
                <c:pt idx="1">
                  <c:v>4291</c:v>
                </c:pt>
                <c:pt idx="2">
                  <c:v>3928</c:v>
                </c:pt>
              </c:numCache>
            </c:numRef>
          </c:val>
          <c:extLst>
            <c:ext xmlns:c16="http://schemas.microsoft.com/office/drawing/2014/chart" uri="{C3380CC4-5D6E-409C-BE32-E72D297353CC}">
              <c16:uniqueId val="{00000000-CD8D-4727-B34F-6115DD08550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203</c:v>
                </c:pt>
                <c:pt idx="1">
                  <c:v>203</c:v>
                </c:pt>
                <c:pt idx="2">
                  <c:v>203</c:v>
                </c:pt>
              </c:numCache>
            </c:numRef>
          </c:val>
          <c:extLst>
            <c:ext xmlns:c16="http://schemas.microsoft.com/office/drawing/2014/chart" uri="{C3380CC4-5D6E-409C-BE32-E72D297353CC}">
              <c16:uniqueId val="{00000001-CD8D-4727-B34F-6115DD08550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4848</c:v>
                </c:pt>
                <c:pt idx="1">
                  <c:v>5481</c:v>
                </c:pt>
                <c:pt idx="2">
                  <c:v>5831</c:v>
                </c:pt>
              </c:numCache>
            </c:numRef>
          </c:val>
          <c:extLst>
            <c:ext xmlns:c16="http://schemas.microsoft.com/office/drawing/2014/chart" uri="{C3380CC4-5D6E-409C-BE32-E72D297353CC}">
              <c16:uniqueId val="{00000002-CD8D-4727-B34F-6115DD08550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{5F8AD187-E166-46E5-8F61-F9E87E22B00B}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274-4303-8996-F0217AE07F7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{A1F03948-82E1-49CD-A2D1-8534D799AD73}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274-4303-8996-F0217AE07F7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{80FE43A6-58E6-4F93-AFCB-4813F37AE8FA}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274-4303-8996-F0217AE07F7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{389C08E1-3CE0-4883-A915-CE650ED46A17}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274-4303-8996-F0217AE07F7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{A481EC1C-D2FF-4F36-B5D8-76F5AAAE0408}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274-4303-8996-F0217AE07F7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{3A2F700D-74CD-4FE2-B6F5-C3E57CC3DB79}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274-4303-8996-F0217AE07F7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{0DEB452E-C7BB-42AB-863E-BC5EF3FD8FC1}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274-4303-8996-F0217AE07F7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{BCD0D11E-27F9-46FD-A9F7-8D7FBAA4B56B}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274-4303-8996-F0217AE07F7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{32F31035-4FE9-4B1E-849C-0E8FD25E5179}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274-4303-8996-F0217AE07F7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53.2</c:v>
                </c:pt>
                <c:pt idx="8">
                  <c:v>54.9</c:v>
                </c:pt>
                <c:pt idx="16">
                  <c:v>56.4</c:v>
                </c:pt>
                <c:pt idx="24">
                  <c:v>58.1</c:v>
                </c:pt>
                <c:pt idx="32">
                  <c:v>59.6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274-4303-8996-F0217AE07F7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{51EB031B-E23D-4951-915D-9148ABCC08DB}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274-4303-8996-F0217AE07F7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{0835948C-DA5A-4D1E-8FD5-DAB209A05884}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274-4303-8996-F0217AE07F7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{BBDB8C91-F999-48EA-856C-2E7E1621C37C}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274-4303-8996-F0217AE07F7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{E94AF7EA-1182-4821-84CB-AD9EF0F9CE32}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274-4303-8996-F0217AE07F7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{AEA7F3A4-6A14-405C-86CB-5E8EB2605C6E}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274-4303-8996-F0217AE07F7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{4546118F-CE9C-4160-B8C0-E6F26A13D150}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274-4303-8996-F0217AE07F7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{F6FC8D41-DD6F-437E-A0E8-FD287165FB5B}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274-4303-8996-F0217AE07F7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{09E6F131-26FE-4CED-88B1-D52E0432F349}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274-4303-8996-F0217AE07F7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{9F89F8DF-FA22-464F-BB08-8136BC6735B2}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274-4303-8996-F0217AE07F7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61.3</c:v>
                </c:pt>
                <c:pt idx="8">
                  <c:v>62.2</c:v>
                </c:pt>
                <c:pt idx="16">
                  <c:v>63.6</c:v>
                </c:pt>
                <c:pt idx="24">
                  <c:v>64.7</c:v>
                </c:pt>
                <c:pt idx="32">
                  <c:v>66.3</c:v>
                </c:pt>
              </c:numCache>
            </c:numRef>
          </c:xVal>
          <c:yVal>
            <c:numRef>
              <c:f>公会計指標分析・財政指標組合せ分析表!$BP$55:$DC$55</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2274-4303-8996-F0217AE07F74}"/>
            </c:ext>
          </c:extLst>
        </c:ser>
        <c:dLbls>
          <c:showLegendKey val="0"/>
          <c:showVal val="1"/>
          <c:showCatName val="0"/>
          <c:showSerName val="0"/>
          <c:showPercent val="0"/>
          <c:showBubbleSize val="0"/>
        </c:dLbls>
        <c:axId val="46179840"/>
        <c:axId val="46181760"/>
      </c:scatterChart>
      <c:valAx>
        <c:axId val="4617984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{02F89D90-E657-44C8-926F-B4FE116C0306}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D96-4A34-9655-C339A3A7072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{8DCAFAA4-C569-404F-94D3-C543524F7AB3}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D96-4A34-9655-C339A3A7072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{AECC8107-C9AE-4E68-838A-7C83CA0A771F}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D96-4A34-9655-C339A3A7072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{01395549-9097-408E-8207-E5BDBF047120}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D96-4A34-9655-C339A3A7072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{6D85EF8D-E87A-4A39-8202-FDCC5136642E}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D96-4A34-9655-C339A3A7072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{02042029-36CD-4537-BEF8-2A7977364E1E}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D96-4A34-9655-C339A3A7072E}"/>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{FE322A74-8B45-45A1-BF60-B09AC3F65290}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D96-4A34-9655-C339A3A7072E}"/>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{F1A3B73D-229D-4137-A935-D81EC3E36CBE}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D96-4A34-9655-C339A3A7072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{9471D062-83F7-4215-8A93-540BAD6630F5}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D96-4A34-9655-C339A3A7072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4.2</c:v>
                </c:pt>
                <c:pt idx="8">
                  <c:v>4</c:v>
                </c:pt>
                <c:pt idx="16">
                  <c:v>4.3</c:v>
                </c:pt>
                <c:pt idx="24">
                  <c:v>4.7</c:v>
                </c:pt>
                <c:pt idx="32">
                  <c:v>4.9000000000000004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D96-4A34-9655-C339A3A7072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{37140C16-DC18-41EB-B1FE-9B2F57D35C3F}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D96-4A34-9655-C339A3A7072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{133BBC7A-06F0-44E3-B85A-44198EAAAD5A}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D96-4A34-9655-C339A3A7072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{67C90036-15B7-4F6A-8029-1C535FD70433}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D96-4A34-9655-C339A3A7072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{8D793D63-2B0F-4A3C-ABD6-630395D61C44}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D96-4A34-9655-C339A3A7072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{0D6C3F61-E0ED-4B16-9761-E6EDC1F8F062}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D96-4A34-9655-C339A3A7072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{73D07160-27A0-425A-970F-6489AD55B91B}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D96-4A34-9655-C339A3A7072E}"/>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{55EF14E1-2F5A-4841-9020-0F5A3AC4D0EC}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D96-4A34-9655-C339A3A7072E}"/>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{92FCF549-971C-41BD-AFA1-B46C7A3D8B4D}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D96-4A34-9655-C339A3A7072E}"/>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{C3651373-135C-4D18-9C48-952EA6237BF2}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D96-4A34-9655-C339A3A7072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5.9</c:v>
                </c:pt>
                <c:pt idx="16">
                  <c:v>5.9</c:v>
                </c:pt>
                <c:pt idx="24">
                  <c:v>6.1</c:v>
                </c:pt>
                <c:pt idx="32">
                  <c:v>6.5</c:v>
                </c:pt>
              </c:numCache>
            </c:numRef>
          </c:xVal>
          <c:yVal>
            <c:numRef>
              <c:f>公会計指標分析・財政指標組合せ分析表!$BP$77:$DC$77</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ED96-4A34-9655-C339A3A7072E}"/>
            </c:ext>
          </c:extLst>
        </c:ser>
        <c:dLbls>
          <c:showLegendKey val="0"/>
          <c:showVal val="1"/>
          <c:showCatName val="0"/>
          <c:showSerName val="0"/>
          <c:showPercent val="0"/>
          <c:showBubbleSize val="0"/>
        </c:dLbls>
        <c:axId val="84219776"/>
        <c:axId val="84234240"/>
      </c:scatterChart>
      <c:valAx>
        <c:axId val="84219776"/>
        <c:scaling>
          <c:orientation val="maxMin"/>
          <c:max val="6.6999999999999993"/>
          <c:min val="5.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鹿児島県さつま町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平成１７年度の合併当時</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基準の１８％を超えていたため</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「公債費負担適正化計画」に基づく地方債借入額の抑制に取り組んできた結果</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公債費や公債費に準ずる支出額が年々減少し</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実質公債費比率も着実に改善してきており</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令和</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年度決算においても全国平均を下回る水準となった。</a:t>
          </a:r>
          <a:endParaRPr lang="ja-JP" altLang="ja-JP" sz="1400">
            <a:effectLst/>
          </a:endParaRPr>
        </a:p>
        <a:p>
          <a:pPr rtl="0" eaLnBrk="1" fontAlgn="auto" latinLnBrk="0" hangingPunct="1"/>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今後も計画に基づく公債費の管理により比率の改善に努める。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満期一括償還地方債の借入は無い。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鹿児島県さつま町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公債費負担適正化計画に基づく地方債残高の大幅な減や退職手当負担見込額の減などにより</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将来負担額は年々減少し</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逆に充当可能財源となる基金は年々増加してきた。令和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年度決算について</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充当可能財源等が将来負担額を上回り</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比率はマイナス数値となった。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今後においても</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地方債現在高の減少が見込まれる中で</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充当可能基金等の確保に努めながら比率の改善に努める。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鹿児島県さつま町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年度末の基金残高は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普通会計で約９９億</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千万円となっており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前年度から約</a:t>
          </a:r>
          <a:r>
            <a:rPr kumimoji="1" lang="ja-JP" altLang="en-US" sz="1100">
              <a:solidFill>
                <a:schemeClr val="dk1"/>
              </a:solidFill>
              <a:effectLst/>
              <a:latin typeface="+mn-lt"/>
              <a:ea typeface="+mn-ea"/>
              <a:cs typeface="+mn-cs"/>
            </a:rPr>
            <a:t>１千万</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・これは文化施設建設基金で約５億円</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ふるさとさつま応援基金で約</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千万円の</a:t>
          </a:r>
          <a:r>
            <a:rPr kumimoji="1" lang="ja-JP" altLang="en-US" sz="1100">
              <a:solidFill>
                <a:schemeClr val="dk1"/>
              </a:solidFill>
              <a:effectLst/>
              <a:latin typeface="+mn-lt"/>
              <a:ea typeface="+mn-ea"/>
              <a:cs typeface="+mn-cs"/>
            </a:rPr>
            <a:t>増、財政調整基金で約３億６千万円、公共施設整備基金で８千万円、まちづくり振興基金で７千万円の減</a:t>
          </a:r>
          <a:r>
            <a:rPr kumimoji="1" lang="ja-JP" altLang="ja-JP" sz="1100">
              <a:solidFill>
                <a:schemeClr val="dk1"/>
              </a:solidFill>
              <a:effectLst/>
              <a:latin typeface="+mn-lt"/>
              <a:ea typeface="+mn-ea"/>
              <a:cs typeface="+mn-cs"/>
            </a:rPr>
            <a:t>が主な要因である。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・社会保障関係経費や公共施設等の長寿命化に係る経費の増大等による一般財源の不足が懸念されていることからも</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計画的な積立てと確実で効率的な運用のもと</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町民への負担を増加させることなく</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行政サービスの水準を維持しながら</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設置の趣旨に沿った事業への有効的な活用を図る。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・文化施設建設基金：</a:t>
          </a:r>
          <a:r>
            <a:rPr lang="ja-JP" altLang="ja-JP" sz="1100" b="0" i="0" baseline="0">
              <a:solidFill>
                <a:schemeClr val="dk1"/>
              </a:solidFill>
              <a:effectLst/>
              <a:latin typeface="+mn-lt"/>
              <a:ea typeface="+mn-ea"/>
              <a:cs typeface="+mn-cs"/>
            </a:rPr>
            <a:t>文化施設建設事業の財源に充てるため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・公共施設整備基金公共施設整備基金：</a:t>
          </a:r>
          <a:r>
            <a:rPr lang="ja-JP" altLang="ja-JP" sz="1100" b="0" i="0" baseline="0">
              <a:solidFill>
                <a:schemeClr val="dk1"/>
              </a:solidFill>
              <a:effectLst/>
              <a:latin typeface="+mn-lt"/>
              <a:ea typeface="+mn-ea"/>
              <a:cs typeface="+mn-cs"/>
            </a:rPr>
            <a:t>公共施設の維持補修等に必要な経費に充てるため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・まちづくり振興基金：地域住民の連帯の強化及び地域振興等に資するため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・ふるさとさつま応援基金：ふるさとさつま応援寄附金等を財源として，ふるさとに愛着の持てる魅力あふれるまちづくりを推進するため</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・職員の退職手当組合調整特別負担金基金：</a:t>
          </a:r>
          <a:r>
            <a:rPr lang="ja-JP" altLang="ja-JP" sz="1100" b="0" i="0" baseline="0">
              <a:solidFill>
                <a:schemeClr val="dk1"/>
              </a:solidFill>
              <a:effectLst/>
              <a:latin typeface="+mn-lt"/>
              <a:ea typeface="+mn-ea"/>
              <a:cs typeface="+mn-cs"/>
            </a:rPr>
            <a:t>町職員退職手当資金に充てるため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mn-lt"/>
              <a:ea typeface="+mn-ea"/>
              <a:cs typeface="+mn-cs"/>
            </a:rPr>
            <a:t>・公共施設整備基金：令和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年度の維持補修等のために１億</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千</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百万円取崩し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今後増加すると見込まれる公共施設の維持補修等に充当するため</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億円を積み立てたことによる</a:t>
          </a:r>
          <a:r>
            <a:rPr kumimoji="1" lang="ja-JP" altLang="en-US" sz="1100">
              <a:solidFill>
                <a:schemeClr val="dk1"/>
              </a:solidFill>
              <a:effectLst/>
              <a:latin typeface="+mn-lt"/>
              <a:ea typeface="+mn-ea"/>
              <a:cs typeface="+mn-cs"/>
            </a:rPr>
            <a:t>減少</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・文化施設建設基金：老朽化が進んでいる宮之城文化センターの整備に備えるために</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５億円を積み立てたことによる増加</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mn-lt"/>
              <a:ea typeface="+mn-ea"/>
              <a:cs typeface="+mn-cs"/>
            </a:rPr>
            <a:t>・公共施設整備基金：「公共施設等総合管理計画に基づく個別施設計画」の内容を精査するとともに</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今後の公共施設全体のあり方を把握した上で</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計画的な取崩しや積立てを行う予定</a:t>
          </a:r>
          <a:endParaRPr lang="ja-JP" altLang="ja-JP" sz="1400">
            <a:effectLst/>
          </a:endParaRPr>
        </a:p>
        <a:p>
          <a:r>
            <a:rPr kumimoji="1" lang="ja-JP" altLang="ja-JP" sz="1100">
              <a:solidFill>
                <a:schemeClr val="dk1"/>
              </a:solidFill>
              <a:effectLst/>
              <a:latin typeface="+mn-lt"/>
              <a:ea typeface="+mn-ea"/>
              <a:cs typeface="+mn-cs"/>
            </a:rPr>
            <a:t>・文化施設建設基金：建設に向けた計画の内容検討に応じた積立てを行いながら</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２０３０年前後の完成を目指して</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２５億円程度を積立予定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年度末の基金残高は</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約</a:t>
          </a:r>
          <a:r>
            <a:rPr kumimoji="1" lang="ja-JP" altLang="en-US" sz="1100" b="0" i="0" baseline="0">
              <a:solidFill>
                <a:schemeClr val="dk1"/>
              </a:solidFill>
              <a:effectLst/>
              <a:latin typeface="+mn-lt"/>
              <a:ea typeface="+mn-ea"/>
              <a:cs typeface="+mn-cs"/>
            </a:rPr>
            <a:t>３９</a:t>
          </a:r>
          <a:r>
            <a:rPr kumimoji="1" lang="ja-JP" altLang="ja-JP" sz="1100" b="0" i="0" baseline="0">
              <a:solidFill>
                <a:schemeClr val="dk1"/>
              </a:solidFill>
              <a:effectLst/>
              <a:latin typeface="+mn-lt"/>
              <a:ea typeface="+mn-ea"/>
              <a:cs typeface="+mn-cs"/>
            </a:rPr>
            <a:t>億</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千万円となっており</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前年度から約</a:t>
          </a:r>
          <a:r>
            <a:rPr kumimoji="1" lang="ja-JP" altLang="en-US" sz="1100" b="0" i="0" baseline="0">
              <a:solidFill>
                <a:schemeClr val="dk1"/>
              </a:solidFill>
              <a:effectLst/>
              <a:latin typeface="+mn-lt"/>
              <a:ea typeface="+mn-ea"/>
              <a:cs typeface="+mn-cs"/>
            </a:rPr>
            <a:t>３億６</a:t>
          </a:r>
          <a:r>
            <a:rPr kumimoji="1" lang="ja-JP" altLang="ja-JP" sz="1100" b="0" i="0" baseline="0">
              <a:solidFill>
                <a:schemeClr val="dk1"/>
              </a:solidFill>
              <a:effectLst/>
              <a:latin typeface="+mn-lt"/>
              <a:ea typeface="+mn-ea"/>
              <a:cs typeface="+mn-cs"/>
            </a:rPr>
            <a:t>千万円の減となっている。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年度においては</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財源不足を補うために当初予算編成において</a:t>
          </a:r>
          <a:r>
            <a:rPr kumimoji="1" lang="ja-JP" altLang="en-US" sz="1100" b="0" i="0" baseline="0">
              <a:solidFill>
                <a:schemeClr val="dk1"/>
              </a:solidFill>
              <a:effectLst/>
              <a:latin typeface="+mn-lt"/>
              <a:ea typeface="+mn-ea"/>
              <a:cs typeface="+mn-cs"/>
            </a:rPr>
            <a:t>１１</a:t>
          </a:r>
          <a:r>
            <a:rPr kumimoji="1" lang="ja-JP" altLang="ja-JP" sz="1100" b="0" i="0" baseline="0">
              <a:solidFill>
                <a:schemeClr val="dk1"/>
              </a:solidFill>
              <a:effectLst/>
              <a:latin typeface="+mn-lt"/>
              <a:ea typeface="+mn-ea"/>
              <a:cs typeface="+mn-cs"/>
            </a:rPr>
            <a:t>億円を取り崩し</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歳計剰余金積立を</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億</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千万円</a:t>
          </a:r>
          <a:r>
            <a:rPr kumimoji="1" lang="ja-JP" altLang="en-US" sz="1100" b="0" i="0" baseline="0">
              <a:solidFill>
                <a:schemeClr val="dk1"/>
              </a:solidFill>
              <a:effectLst/>
              <a:latin typeface="+mn-lt"/>
              <a:ea typeface="+mn-ea"/>
              <a:cs typeface="+mn-cs"/>
            </a:rPr>
            <a:t>、予算にて２億円</a:t>
          </a:r>
          <a:r>
            <a:rPr kumimoji="1" lang="ja-JP" altLang="ja-JP" sz="1100" b="0" i="0" baseline="0">
              <a:solidFill>
                <a:schemeClr val="dk1"/>
              </a:solidFill>
              <a:effectLst/>
              <a:latin typeface="+mn-lt"/>
              <a:ea typeface="+mn-ea"/>
              <a:cs typeface="+mn-cs"/>
            </a:rPr>
            <a:t>を積み立てたことが要因である。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・中長期的な財政運営を十分考慮し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条例に基づく適正な取崩しと積立てを行いながら</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類似団体の状況等も勘案し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年度末残高３０億円以上を維持していくように努めることとしている。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町債の繰上償還を行っていないため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増減はなかった。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・将来の償還財源の計画的な確保や償還確実性に対する信認の向上等を図る観点からも</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町債現在高の状況や公債費負担の今後の見通しに応じた計画的な積立てを行うこととしている。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鹿児島県さつま町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19,157
18,674
303.90
18,279,225
16,906,023
1,230,105
7,945,067
12,463,135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有形固定資産減価償却率については，類似団体内平均値より低くなっている。</a:t>
          </a:r>
        </a:p>
        <a:p>
          <a:r>
            <a:rPr kumimoji="1" lang="ja-JP" altLang="en-US" sz="1100">
              <a:latin typeface="ＭＳ Ｐゴシック" panose="020B0600070205080204" pitchFamily="50" charset="-128"/>
              <a:ea typeface="ＭＳ Ｐゴシック" panose="020B0600070205080204" pitchFamily="50" charset="-128"/>
            </a:rPr>
            <a:t>　大きな要因は平成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年度の公会計整備の際に、道路などの工作物を再評価したことから固定資産の取得額が増加したことがあげられる。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D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33</xdr:row>
      <xdr:rowOff>70908</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flipV="1">
          <a:off x="4760595" y="5460365"/>
          <a:ext cx="1270" cy="103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74735</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D00-00004C000000}"/>
            </a:ext>
          </a:extLst>
        </xdr:cNvPr>
        <xdr:cNvSpPr txBox="1"/>
      </xdr:nvSpPr>
      <xdr:spPr>
        <a:xfrm>
          <a:off x="4813300" y="6504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70908</xdr:rowOff>
    </xdr:from>
    <xdr:to>
      <xdr:col>23</xdr:col>
      <xdr:colOff>174625</xdr:colOff>
      <xdr:row>33</xdr:row>
      <xdr:rowOff>70908</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6500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D00-00004E000000}"/>
            </a:ext>
          </a:extLst>
        </xdr:cNvPr>
        <xdr:cNvSpPr txBox="1"/>
      </xdr:nvSpPr>
      <xdr:spPr>
        <a:xfrm>
          <a:off x="4813300"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83414</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D00-000050000000}"/>
            </a:ext>
          </a:extLst>
        </xdr:cNvPr>
        <xdr:cNvSpPr txBox="1"/>
      </xdr:nvSpPr>
      <xdr:spPr>
        <a:xfrm>
          <a:off x="4813300" y="58269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104987</xdr:rowOff>
    </xdr:from>
    <xdr:to>
      <xdr:col>23</xdr:col>
      <xdr:colOff>136525</xdr:colOff>
      <xdr:row>30</xdr:row>
      <xdr:rowOff>35137</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711700" y="584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47413</xdr:rowOff>
    </xdr:from>
    <xdr:to>
      <xdr:col>19</xdr:col>
      <xdr:colOff>187325</xdr:colOff>
      <xdr:row>29</xdr:row>
      <xdr:rowOff>149013</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4000500" y="579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7832</xdr:rowOff>
    </xdr:from>
    <xdr:to>
      <xdr:col>15</xdr:col>
      <xdr:colOff>187325</xdr:colOff>
      <xdr:row>29</xdr:row>
      <xdr:rowOff>109432</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3238500" y="575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128905</xdr:rowOff>
    </xdr:from>
    <xdr:to>
      <xdr:col>11</xdr:col>
      <xdr:colOff>187325</xdr:colOff>
      <xdr:row>29</xdr:row>
      <xdr:rowOff>59055</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2476500" y="57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96520</xdr:rowOff>
    </xdr:from>
    <xdr:to>
      <xdr:col>7</xdr:col>
      <xdr:colOff>187325</xdr:colOff>
      <xdr:row>29</xdr:row>
      <xdr:rowOff>26670</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1714500" y="566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35348</xdr:rowOff>
    </xdr:from>
    <xdr:to>
      <xdr:col>23</xdr:col>
      <xdr:colOff>136525</xdr:colOff>
      <xdr:row>28</xdr:row>
      <xdr:rowOff>136948</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711700" y="560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58225</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D00-00005C000000}"/>
            </a:ext>
          </a:extLst>
        </xdr:cNvPr>
        <xdr:cNvSpPr txBox="1"/>
      </xdr:nvSpPr>
      <xdr:spPr>
        <a:xfrm>
          <a:off x="4813300" y="5458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152823</xdr:rowOff>
    </xdr:from>
    <xdr:to>
      <xdr:col>19</xdr:col>
      <xdr:colOff>187325</xdr:colOff>
      <xdr:row>28</xdr:row>
      <xdr:rowOff>82973</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000500" y="555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32173</xdr:rowOff>
    </xdr:from>
    <xdr:to>
      <xdr:col>23</xdr:col>
      <xdr:colOff>85725</xdr:colOff>
      <xdr:row>28</xdr:row>
      <xdr:rowOff>86148</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4051300" y="5604298"/>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91652</xdr:rowOff>
    </xdr:from>
    <xdr:to>
      <xdr:col>15</xdr:col>
      <xdr:colOff>187325</xdr:colOff>
      <xdr:row>28</xdr:row>
      <xdr:rowOff>21802</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3238500" y="549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142452</xdr:rowOff>
    </xdr:from>
    <xdr:to>
      <xdr:col>19</xdr:col>
      <xdr:colOff>136525</xdr:colOff>
      <xdr:row>28</xdr:row>
      <xdr:rowOff>32173</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3289300" y="5543127"/>
          <a:ext cx="7620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37677</xdr:rowOff>
    </xdr:from>
    <xdr:to>
      <xdr:col>11</xdr:col>
      <xdr:colOff>187325</xdr:colOff>
      <xdr:row>27</xdr:row>
      <xdr:rowOff>139277</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2476500" y="543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88477</xdr:rowOff>
    </xdr:from>
    <xdr:to>
      <xdr:col>15</xdr:col>
      <xdr:colOff>136525</xdr:colOff>
      <xdr:row>27</xdr:row>
      <xdr:rowOff>142452</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2527300" y="5489152"/>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147955</xdr:rowOff>
    </xdr:from>
    <xdr:to>
      <xdr:col>7</xdr:col>
      <xdr:colOff>187325</xdr:colOff>
      <xdr:row>27</xdr:row>
      <xdr:rowOff>78105</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1714500" y="53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27305</xdr:rowOff>
    </xdr:from>
    <xdr:to>
      <xdr:col>11</xdr:col>
      <xdr:colOff>136525</xdr:colOff>
      <xdr:row>27</xdr:row>
      <xdr:rowOff>88477</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1765300" y="5427980"/>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140140</xdr:rowOff>
    </xdr:from>
    <xdr:ext cx="405111" cy="259045"/>
    <xdr:sp macro="" textlink="">
      <xdr:nvSpPr>
        <xdr:cNvPr id="101" name="n_1aveValue有形固定資産減価償却率">
          <a:extLst>
            <a:ext uri="{FF2B5EF4-FFF2-40B4-BE49-F238E27FC236}">
              <a16:creationId xmlns:a16="http://schemas.microsoft.com/office/drawing/2014/main" id="{00000000-0008-0000-0D00-000065000000}"/>
            </a:ext>
          </a:extLst>
        </xdr:cNvPr>
        <xdr:cNvSpPr txBox="1"/>
      </xdr:nvSpPr>
      <xdr:spPr>
        <a:xfrm>
          <a:off x="3836044" y="5883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100559</xdr:rowOff>
    </xdr:from>
    <xdr:ext cx="405111" cy="259045"/>
    <xdr:sp macro="" textlink="">
      <xdr:nvSpPr>
        <xdr:cNvPr id="102" name="n_2aveValue有形固定資産減価償却率">
          <a:extLst>
            <a:ext uri="{FF2B5EF4-FFF2-40B4-BE49-F238E27FC236}">
              <a16:creationId xmlns:a16="http://schemas.microsoft.com/office/drawing/2014/main" id="{00000000-0008-0000-0D00-000066000000}"/>
            </a:ext>
          </a:extLst>
        </xdr:cNvPr>
        <xdr:cNvSpPr txBox="1"/>
      </xdr:nvSpPr>
      <xdr:spPr>
        <a:xfrm>
          <a:off x="3086744" y="5844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50182</xdr:rowOff>
    </xdr:from>
    <xdr:ext cx="405111" cy="259045"/>
    <xdr:sp macro="" textlink="">
      <xdr:nvSpPr>
        <xdr:cNvPr id="103" name="n_3aveValue有形固定資産減価償却率">
          <a:extLst>
            <a:ext uri="{FF2B5EF4-FFF2-40B4-BE49-F238E27FC236}">
              <a16:creationId xmlns:a16="http://schemas.microsoft.com/office/drawing/2014/main" id="{00000000-0008-0000-0D00-000067000000}"/>
            </a:ext>
          </a:extLst>
        </xdr:cNvPr>
        <xdr:cNvSpPr txBox="1"/>
      </xdr:nvSpPr>
      <xdr:spPr>
        <a:xfrm>
          <a:off x="2324744" y="57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17797</xdr:rowOff>
    </xdr:from>
    <xdr:ext cx="405111" cy="259045"/>
    <xdr:sp macro="" textlink="">
      <xdr:nvSpPr>
        <xdr:cNvPr id="104" name="n_4aveValue有形固定資産減価償却率">
          <a:extLst>
            <a:ext uri="{FF2B5EF4-FFF2-40B4-BE49-F238E27FC236}">
              <a16:creationId xmlns:a16="http://schemas.microsoft.com/office/drawing/2014/main" id="{00000000-0008-0000-0D00-000068000000}"/>
            </a:ext>
          </a:extLst>
        </xdr:cNvPr>
        <xdr:cNvSpPr txBox="1"/>
      </xdr:nvSpPr>
      <xdr:spPr>
        <a:xfrm>
          <a:off x="1562744" y="57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99500</xdr:rowOff>
    </xdr:from>
    <xdr:ext cx="405111" cy="259045"/>
    <xdr:sp macro="" textlink="">
      <xdr:nvSpPr>
        <xdr:cNvPr id="105" name="n_1mainValue有形固定資産減価償却率">
          <a:extLst>
            <a:ext uri="{FF2B5EF4-FFF2-40B4-BE49-F238E27FC236}">
              <a16:creationId xmlns:a16="http://schemas.microsoft.com/office/drawing/2014/main" id="{00000000-0008-0000-0D00-000069000000}"/>
            </a:ext>
          </a:extLst>
        </xdr:cNvPr>
        <xdr:cNvSpPr txBox="1"/>
      </xdr:nvSpPr>
      <xdr:spPr>
        <a:xfrm>
          <a:off x="3836044" y="532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38329</xdr:rowOff>
    </xdr:from>
    <xdr:ext cx="405111" cy="259045"/>
    <xdr:sp macro="" textlink="">
      <xdr:nvSpPr>
        <xdr:cNvPr id="106" name="n_2mainValue有形固定資産減価償却率">
          <a:extLst>
            <a:ext uri="{FF2B5EF4-FFF2-40B4-BE49-F238E27FC236}">
              <a16:creationId xmlns:a16="http://schemas.microsoft.com/office/drawing/2014/main" id="{00000000-0008-0000-0D00-00006A000000}"/>
            </a:ext>
          </a:extLst>
        </xdr:cNvPr>
        <xdr:cNvSpPr txBox="1"/>
      </xdr:nvSpPr>
      <xdr:spPr>
        <a:xfrm>
          <a:off x="3086744" y="5267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155804</xdr:rowOff>
    </xdr:from>
    <xdr:ext cx="405111" cy="259045"/>
    <xdr:sp macro="" textlink="">
      <xdr:nvSpPr>
        <xdr:cNvPr id="107" name="n_3mainValue有形固定資産減価償却率">
          <a:extLst>
            <a:ext uri="{FF2B5EF4-FFF2-40B4-BE49-F238E27FC236}">
              <a16:creationId xmlns:a16="http://schemas.microsoft.com/office/drawing/2014/main" id="{00000000-0008-0000-0D00-00006B000000}"/>
            </a:ext>
          </a:extLst>
        </xdr:cNvPr>
        <xdr:cNvSpPr txBox="1"/>
      </xdr:nvSpPr>
      <xdr:spPr>
        <a:xfrm>
          <a:off x="2324744" y="5213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94632</xdr:rowOff>
    </xdr:from>
    <xdr:ext cx="405111" cy="259045"/>
    <xdr:sp macro="" textlink="">
      <xdr:nvSpPr>
        <xdr:cNvPr id="108" name="n_4mainValue有形固定資産減価償却率">
          <a:extLst>
            <a:ext uri="{FF2B5EF4-FFF2-40B4-BE49-F238E27FC236}">
              <a16:creationId xmlns:a16="http://schemas.microsoft.com/office/drawing/2014/main" id="{00000000-0008-0000-0D00-00006C000000}"/>
            </a:ext>
          </a:extLst>
        </xdr:cNvPr>
        <xdr:cNvSpPr txBox="1"/>
      </xdr:nvSpPr>
      <xdr:spPr>
        <a:xfrm>
          <a:off x="1562744" y="515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[ 208.4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債務償還比率は類似団体内平均値を下回っている。</a:t>
          </a:r>
        </a:p>
        <a:p>
          <a:r>
            <a:rPr kumimoji="1" lang="ja-JP" altLang="en-US" sz="1100">
              <a:latin typeface="ＭＳ Ｐゴシック" panose="020B0600070205080204" pitchFamily="50" charset="-128"/>
              <a:ea typeface="ＭＳ Ｐゴシック" panose="020B0600070205080204" pitchFamily="50" charset="-128"/>
            </a:rPr>
            <a:t>　公債費負担適正化計画に基づいた各年の起債総額抑制や，職員数の削減による人件費の減少などが影響したと考えられる。</a:t>
          </a:r>
        </a:p>
        <a:p>
          <a:r>
            <a:rPr kumimoji="1" lang="ja-JP" altLang="en-US" sz="1100">
              <a:latin typeface="ＭＳ Ｐゴシック" panose="020B0600070205080204" pitchFamily="50" charset="-128"/>
              <a:ea typeface="ＭＳ Ｐゴシック" panose="020B0600070205080204" pitchFamily="50" charset="-128"/>
            </a:rPr>
            <a:t>　引き続き，債務償還比率が上昇することのないように取り組んでいく。</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D00-000088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105558</xdr:rowOff>
    </xdr:from>
    <xdr:to>
      <xdr:col>76</xdr:col>
      <xdr:colOff>21589</xdr:colOff>
      <xdr:row>33</xdr:row>
      <xdr:rowOff>151151</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flipV="1">
          <a:off x="14793595" y="5334783"/>
          <a:ext cx="1269" cy="1245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154978</xdr:rowOff>
    </xdr:from>
    <xdr:ext cx="560923" cy="259045"/>
    <xdr:sp macro="" textlink="">
      <xdr:nvSpPr>
        <xdr:cNvPr id="138" name="債務償還比率最小値テキスト">
          <a:extLst>
            <a:ext uri="{FF2B5EF4-FFF2-40B4-BE49-F238E27FC236}">
              <a16:creationId xmlns:a16="http://schemas.microsoft.com/office/drawing/2014/main" id="{00000000-0008-0000-0D00-00008A000000}"/>
            </a:ext>
          </a:extLst>
        </xdr:cNvPr>
        <xdr:cNvSpPr txBox="1"/>
      </xdr:nvSpPr>
      <xdr:spPr>
        <a:xfrm>
          <a:off x="14846300" y="658435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151151</xdr:rowOff>
    </xdr:from>
    <xdr:to>
      <xdr:col>76</xdr:col>
      <xdr:colOff>111125</xdr:colOff>
      <xdr:row>33</xdr:row>
      <xdr:rowOff>151151</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4706600" y="6580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52235</xdr:rowOff>
    </xdr:from>
    <xdr:ext cx="405111" cy="259045"/>
    <xdr:sp macro="" textlink="">
      <xdr:nvSpPr>
        <xdr:cNvPr id="140" name="債務償還比率最大値テキスト">
          <a:extLst>
            <a:ext uri="{FF2B5EF4-FFF2-40B4-BE49-F238E27FC236}">
              <a16:creationId xmlns:a16="http://schemas.microsoft.com/office/drawing/2014/main" id="{00000000-0008-0000-0D00-00008C000000}"/>
            </a:ext>
          </a:extLst>
        </xdr:cNvPr>
        <xdr:cNvSpPr txBox="1"/>
      </xdr:nvSpPr>
      <xdr:spPr>
        <a:xfrm>
          <a:off x="14846300" y="5110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105558</xdr:rowOff>
    </xdr:from>
    <xdr:to>
      <xdr:col>76</xdr:col>
      <xdr:colOff>111125</xdr:colOff>
      <xdr:row>26</xdr:row>
      <xdr:rowOff>105558</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5334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118847</xdr:rowOff>
    </xdr:from>
    <xdr:ext cx="469744" cy="259045"/>
    <xdr:sp macro="" textlink="">
      <xdr:nvSpPr>
        <xdr:cNvPr id="142" name="債務償還比率平均値テキスト">
          <a:extLst>
            <a:ext uri="{FF2B5EF4-FFF2-40B4-BE49-F238E27FC236}">
              <a16:creationId xmlns:a16="http://schemas.microsoft.com/office/drawing/2014/main" id="{00000000-0008-0000-0D00-00008E000000}"/>
            </a:ext>
          </a:extLst>
        </xdr:cNvPr>
        <xdr:cNvSpPr txBox="1"/>
      </xdr:nvSpPr>
      <xdr:spPr>
        <a:xfrm>
          <a:off x="14846300" y="5690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140420</xdr:rowOff>
    </xdr:from>
    <xdr:to>
      <xdr:col>76</xdr:col>
      <xdr:colOff>73025</xdr:colOff>
      <xdr:row>29</xdr:row>
      <xdr:rowOff>70570</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4744700" y="571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170286</xdr:rowOff>
    </xdr:from>
    <xdr:to>
      <xdr:col>72</xdr:col>
      <xdr:colOff>123825</xdr:colOff>
      <xdr:row>29</xdr:row>
      <xdr:rowOff>100436</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4033500" y="574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158891</xdr:rowOff>
    </xdr:from>
    <xdr:to>
      <xdr:col>68</xdr:col>
      <xdr:colOff>123825</xdr:colOff>
      <xdr:row>29</xdr:row>
      <xdr:rowOff>89041</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3271500" y="573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113862</xdr:rowOff>
    </xdr:from>
    <xdr:to>
      <xdr:col>64</xdr:col>
      <xdr:colOff>123825</xdr:colOff>
      <xdr:row>30</xdr:row>
      <xdr:rowOff>44012</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2509500" y="58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118180</xdr:rowOff>
    </xdr:from>
    <xdr:to>
      <xdr:col>60</xdr:col>
      <xdr:colOff>123825</xdr:colOff>
      <xdr:row>30</xdr:row>
      <xdr:rowOff>48330</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1747500" y="5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111323</xdr:rowOff>
    </xdr:from>
    <xdr:to>
      <xdr:col>76</xdr:col>
      <xdr:colOff>73025</xdr:colOff>
      <xdr:row>28</xdr:row>
      <xdr:rowOff>41473</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4744700" y="551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134200</xdr:rowOff>
    </xdr:from>
    <xdr:ext cx="469744" cy="259045"/>
    <xdr:sp macro="" textlink="">
      <xdr:nvSpPr>
        <xdr:cNvPr id="154" name="債務償還比率該当値テキスト">
          <a:extLst>
            <a:ext uri="{FF2B5EF4-FFF2-40B4-BE49-F238E27FC236}">
              <a16:creationId xmlns:a16="http://schemas.microsoft.com/office/drawing/2014/main" id="{00000000-0008-0000-0D00-00009A000000}"/>
            </a:ext>
          </a:extLst>
        </xdr:cNvPr>
        <xdr:cNvSpPr txBox="1"/>
      </xdr:nvSpPr>
      <xdr:spPr>
        <a:xfrm>
          <a:off x="14846300" y="5363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121878</xdr:rowOff>
    </xdr:from>
    <xdr:to>
      <xdr:col>72</xdr:col>
      <xdr:colOff>123825</xdr:colOff>
      <xdr:row>28</xdr:row>
      <xdr:rowOff>52028</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4033500" y="552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162123</xdr:rowOff>
    </xdr:from>
    <xdr:to>
      <xdr:col>76</xdr:col>
      <xdr:colOff>22225</xdr:colOff>
      <xdr:row>28</xdr:row>
      <xdr:rowOff>1228</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4084300" y="5562798"/>
          <a:ext cx="711200" cy="1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122118</xdr:rowOff>
    </xdr:from>
    <xdr:to>
      <xdr:col>68</xdr:col>
      <xdr:colOff>123825</xdr:colOff>
      <xdr:row>28</xdr:row>
      <xdr:rowOff>52268</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3271500" y="552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1228</xdr:rowOff>
    </xdr:from>
    <xdr:to>
      <xdr:col>72</xdr:col>
      <xdr:colOff>73025</xdr:colOff>
      <xdr:row>28</xdr:row>
      <xdr:rowOff>1468</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3322300" y="5573353"/>
          <a:ext cx="762000" cy="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93761</xdr:rowOff>
    </xdr:from>
    <xdr:to>
      <xdr:col>64</xdr:col>
      <xdr:colOff>123825</xdr:colOff>
      <xdr:row>29</xdr:row>
      <xdr:rowOff>23911</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2509500" y="566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1468</xdr:rowOff>
    </xdr:from>
    <xdr:to>
      <xdr:col>68</xdr:col>
      <xdr:colOff>73025</xdr:colOff>
      <xdr:row>28</xdr:row>
      <xdr:rowOff>144561</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flipV="1">
          <a:off x="12560300" y="5573593"/>
          <a:ext cx="762000" cy="14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104916</xdr:rowOff>
    </xdr:from>
    <xdr:to>
      <xdr:col>60</xdr:col>
      <xdr:colOff>123825</xdr:colOff>
      <xdr:row>29</xdr:row>
      <xdr:rowOff>35066</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1747500" y="567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144561</xdr:rowOff>
    </xdr:from>
    <xdr:to>
      <xdr:col>64</xdr:col>
      <xdr:colOff>73025</xdr:colOff>
      <xdr:row>28</xdr:row>
      <xdr:rowOff>155716</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flipV="1">
          <a:off x="11798300" y="5716686"/>
          <a:ext cx="762000" cy="1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91563</xdr:rowOff>
    </xdr:from>
    <xdr:ext cx="469744" cy="259045"/>
    <xdr:sp macro="" textlink="">
      <xdr:nvSpPr>
        <xdr:cNvPr id="163" name="n_1aveValue債務償還比率">
          <a:extLst>
            <a:ext uri="{FF2B5EF4-FFF2-40B4-BE49-F238E27FC236}">
              <a16:creationId xmlns:a16="http://schemas.microsoft.com/office/drawing/2014/main" id="{00000000-0008-0000-0D00-0000A3000000}"/>
            </a:ext>
          </a:extLst>
        </xdr:cNvPr>
        <xdr:cNvSpPr txBox="1"/>
      </xdr:nvSpPr>
      <xdr:spPr>
        <a:xfrm>
          <a:off x="13836727" y="583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80168</xdr:rowOff>
    </xdr:from>
    <xdr:ext cx="469744" cy="259045"/>
    <xdr:sp macro="" textlink="">
      <xdr:nvSpPr>
        <xdr:cNvPr id="164" name="n_2aveValue債務償還比率">
          <a:extLst>
            <a:ext uri="{FF2B5EF4-FFF2-40B4-BE49-F238E27FC236}">
              <a16:creationId xmlns:a16="http://schemas.microsoft.com/office/drawing/2014/main" id="{00000000-0008-0000-0D00-0000A4000000}"/>
            </a:ext>
          </a:extLst>
        </xdr:cNvPr>
        <xdr:cNvSpPr txBox="1"/>
      </xdr:nvSpPr>
      <xdr:spPr>
        <a:xfrm>
          <a:off x="13087427" y="582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35139</xdr:rowOff>
    </xdr:from>
    <xdr:ext cx="469744" cy="259045"/>
    <xdr:sp macro="" textlink="">
      <xdr:nvSpPr>
        <xdr:cNvPr id="165" name="n_3aveValue債務償還比率">
          <a:extLst>
            <a:ext uri="{FF2B5EF4-FFF2-40B4-BE49-F238E27FC236}">
              <a16:creationId xmlns:a16="http://schemas.microsoft.com/office/drawing/2014/main" id="{00000000-0008-0000-0D00-0000A5000000}"/>
            </a:ext>
          </a:extLst>
        </xdr:cNvPr>
        <xdr:cNvSpPr txBox="1"/>
      </xdr:nvSpPr>
      <xdr:spPr>
        <a:xfrm>
          <a:off x="12325427" y="595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39457</xdr:rowOff>
    </xdr:from>
    <xdr:ext cx="469744" cy="259045"/>
    <xdr:sp macro="" textlink="">
      <xdr:nvSpPr>
        <xdr:cNvPr id="166" name="n_4aveValue債務償還比率">
          <a:extLst>
            <a:ext uri="{FF2B5EF4-FFF2-40B4-BE49-F238E27FC236}">
              <a16:creationId xmlns:a16="http://schemas.microsoft.com/office/drawing/2014/main" id="{00000000-0008-0000-0D00-0000A6000000}"/>
            </a:ext>
          </a:extLst>
        </xdr:cNvPr>
        <xdr:cNvSpPr txBox="1"/>
      </xdr:nvSpPr>
      <xdr:spPr>
        <a:xfrm>
          <a:off x="11563427" y="5954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68555</xdr:rowOff>
    </xdr:from>
    <xdr:ext cx="469744" cy="259045"/>
    <xdr:sp macro="" textlink="">
      <xdr:nvSpPr>
        <xdr:cNvPr id="167" name="n_1mainValue債務償還比率">
          <a:extLst>
            <a:ext uri="{FF2B5EF4-FFF2-40B4-BE49-F238E27FC236}">
              <a16:creationId xmlns:a16="http://schemas.microsoft.com/office/drawing/2014/main" id="{00000000-0008-0000-0D00-0000A7000000}"/>
            </a:ext>
          </a:extLst>
        </xdr:cNvPr>
        <xdr:cNvSpPr txBox="1"/>
      </xdr:nvSpPr>
      <xdr:spPr>
        <a:xfrm>
          <a:off x="13836727" y="529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68795</xdr:rowOff>
    </xdr:from>
    <xdr:ext cx="469744" cy="259045"/>
    <xdr:sp macro="" textlink="">
      <xdr:nvSpPr>
        <xdr:cNvPr id="168" name="n_2mainValue債務償還比率">
          <a:extLst>
            <a:ext uri="{FF2B5EF4-FFF2-40B4-BE49-F238E27FC236}">
              <a16:creationId xmlns:a16="http://schemas.microsoft.com/office/drawing/2014/main" id="{00000000-0008-0000-0D00-0000A8000000}"/>
            </a:ext>
          </a:extLst>
        </xdr:cNvPr>
        <xdr:cNvSpPr txBox="1"/>
      </xdr:nvSpPr>
      <xdr:spPr>
        <a:xfrm>
          <a:off x="13087427" y="529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40438</xdr:rowOff>
    </xdr:from>
    <xdr:ext cx="469744" cy="259045"/>
    <xdr:sp macro="" textlink="">
      <xdr:nvSpPr>
        <xdr:cNvPr id="169" name="n_3mainValue債務償還比率">
          <a:extLst>
            <a:ext uri="{FF2B5EF4-FFF2-40B4-BE49-F238E27FC236}">
              <a16:creationId xmlns:a16="http://schemas.microsoft.com/office/drawing/2014/main" id="{00000000-0008-0000-0D00-0000A9000000}"/>
            </a:ext>
          </a:extLst>
        </xdr:cNvPr>
        <xdr:cNvSpPr txBox="1"/>
      </xdr:nvSpPr>
      <xdr:spPr>
        <a:xfrm>
          <a:off x="12325427" y="544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51593</xdr:rowOff>
    </xdr:from>
    <xdr:ext cx="469744" cy="259045"/>
    <xdr:sp macro="" textlink="">
      <xdr:nvSpPr>
        <xdr:cNvPr id="170" name="n_4mainValue債務償還比率">
          <a:extLst>
            <a:ext uri="{FF2B5EF4-FFF2-40B4-BE49-F238E27FC236}">
              <a16:creationId xmlns:a16="http://schemas.microsoft.com/office/drawing/2014/main" id="{00000000-0008-0000-0D00-0000AA000000}"/>
            </a:ext>
          </a:extLst>
        </xdr:cNvPr>
        <xdr:cNvSpPr txBox="1"/>
      </xdr:nvSpPr>
      <xdr:spPr>
        <a:xfrm>
          <a:off x="11563427" y="545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D00-0000AB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D00-0000AC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D00-0000AD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D00-0000AE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鹿児島県さつま町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19,157
18,674
303.90
18,279,225
16,906,023
1,230,105
7,945,067
12,463,135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42</xdr:row>
      <xdr:rowOff>83820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3405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87647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8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83820</xdr:rowOff>
    </xdr:from>
    <xdr:to>
      <xdr:col>24</xdr:col>
      <xdr:colOff>152400</xdr:colOff>
      <xdr:row>42</xdr:row>
      <xdr:rowOff>83820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8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60977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747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82550</xdr:rowOff>
    </xdr:from>
    <xdr:to>
      <xdr:col>24</xdr:col>
      <xdr:colOff>114300</xdr:colOff>
      <xdr:row>40</xdr:row>
      <xdr:rowOff>12700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158750</xdr:rowOff>
    </xdr:from>
    <xdr:to>
      <xdr:col>20</xdr:col>
      <xdr:colOff>38100</xdr:colOff>
      <xdr:row>39</xdr:row>
      <xdr:rowOff>88900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10160</xdr:rowOff>
    </xdr:from>
    <xdr:to>
      <xdr:col>6</xdr:col>
      <xdr:colOff>38100</xdr:colOff>
      <xdr:row>38</xdr:row>
      <xdr:rowOff>111760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151130</xdr:rowOff>
    </xdr:from>
    <xdr:to>
      <xdr:col>24</xdr:col>
      <xdr:colOff>114300</xdr:colOff>
      <xdr:row>37</xdr:row>
      <xdr:rowOff>81280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2557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82550</xdr:rowOff>
    </xdr:from>
    <xdr:to>
      <xdr:col>20</xdr:col>
      <xdr:colOff>38100</xdr:colOff>
      <xdr:row>37</xdr:row>
      <xdr:rowOff>12700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133350</xdr:rowOff>
    </xdr:from>
    <xdr:to>
      <xdr:col>24</xdr:col>
      <xdr:colOff>63500</xdr:colOff>
      <xdr:row>37</xdr:row>
      <xdr:rowOff>30480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30555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13970</xdr:rowOff>
    </xdr:from>
    <xdr:to>
      <xdr:col>15</xdr:col>
      <xdr:colOff>101600</xdr:colOff>
      <xdr:row>36</xdr:row>
      <xdr:rowOff>115570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64770</xdr:rowOff>
    </xdr:from>
    <xdr:to>
      <xdr:col>19</xdr:col>
      <xdr:colOff>177800</xdr:colOff>
      <xdr:row>36</xdr:row>
      <xdr:rowOff>133350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2369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116840</xdr:rowOff>
    </xdr:from>
    <xdr:to>
      <xdr:col>10</xdr:col>
      <xdr:colOff>165100</xdr:colOff>
      <xdr:row>36</xdr:row>
      <xdr:rowOff>46990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167640</xdr:rowOff>
    </xdr:from>
    <xdr:to>
      <xdr:col>15</xdr:col>
      <xdr:colOff>50800</xdr:colOff>
      <xdr:row>36</xdr:row>
      <xdr:rowOff>64770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16839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48260</xdr:rowOff>
    </xdr:from>
    <xdr:to>
      <xdr:col>6</xdr:col>
      <xdr:colOff>38100</xdr:colOff>
      <xdr:row>35</xdr:row>
      <xdr:rowOff>149860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99060</xdr:rowOff>
    </xdr:from>
    <xdr:to>
      <xdr:col>10</xdr:col>
      <xdr:colOff>114300</xdr:colOff>
      <xdr:row>35</xdr:row>
      <xdr:rowOff>167640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09981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80027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76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38117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102887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29227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132097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63517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166387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E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28020</xdr:rowOff>
    </xdr:from>
    <xdr:to>
      <xdr:col>54</xdr:col>
      <xdr:colOff>189865</xdr:colOff>
      <xdr:row>42</xdr:row>
      <xdr:rowOff>91963</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flipV="1">
          <a:off x="10476865" y="5857320"/>
          <a:ext cx="0" cy="1435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95790</xdr:rowOff>
    </xdr:from>
    <xdr:ext cx="469744" cy="259045"/>
    <xdr:sp macro="" textlink="">
      <xdr:nvSpPr>
        <xdr:cNvPr id="117" name="【道路】&#10;一人当たり延長最小値テキスト">
          <a:extLst>
            <a:ext uri="{FF2B5EF4-FFF2-40B4-BE49-F238E27FC236}">
              <a16:creationId xmlns:a16="http://schemas.microsoft.com/office/drawing/2014/main" id="{00000000-0008-0000-0E00-000075000000}"/>
            </a:ext>
          </a:extLst>
        </xdr:cNvPr>
        <xdr:cNvSpPr txBox="1"/>
      </xdr:nvSpPr>
      <xdr:spPr>
        <a:xfrm>
          <a:off x="10515600" y="729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91963</xdr:rowOff>
    </xdr:from>
    <xdr:to>
      <xdr:col>55</xdr:col>
      <xdr:colOff>88900</xdr:colOff>
      <xdr:row>42</xdr:row>
      <xdr:rowOff>91963</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7292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146147</xdr:rowOff>
    </xdr:from>
    <xdr:ext cx="599010" cy="259045"/>
    <xdr:sp macro="" textlink="">
      <xdr:nvSpPr>
        <xdr:cNvPr id="119" name="【道路】&#10;一人当たり延長最大値テキスト">
          <a:extLst>
            <a:ext uri="{FF2B5EF4-FFF2-40B4-BE49-F238E27FC236}">
              <a16:creationId xmlns:a16="http://schemas.microsoft.com/office/drawing/2014/main" id="{00000000-0008-0000-0E00-000077000000}"/>
            </a:ext>
          </a:extLst>
        </xdr:cNvPr>
        <xdr:cNvSpPr txBox="1"/>
      </xdr:nvSpPr>
      <xdr:spPr>
        <a:xfrm>
          <a:off x="10515600" y="563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28020</xdr:rowOff>
    </xdr:from>
    <xdr:to>
      <xdr:col>55</xdr:col>
      <xdr:colOff>88900</xdr:colOff>
      <xdr:row>34</xdr:row>
      <xdr:rowOff>28020</xdr:rowOff>
    </xdr:to>
    <xdr:cxnSp macro="">
      <xdr:nvCxnSpPr>
        <xdr:cNvPr id="120" name="直線コネクタ 119">
          <a:extLst>
            <a:ext uri="{FF2B5EF4-FFF2-40B4-BE49-F238E27FC236}">
              <a16:creationId xmlns:a16="http://schemas.microsoft.com/office/drawing/2014/main" id="{00000000-0008-0000-0E00-000078000000}"/>
            </a:ext>
          </a:extLst>
        </xdr:cNvPr>
        <xdr:cNvCxnSpPr/>
      </xdr:nvCxnSpPr>
      <xdr:spPr>
        <a:xfrm>
          <a:off x="10388600" y="585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140497</xdr:rowOff>
    </xdr:from>
    <xdr:ext cx="534377" cy="259045"/>
    <xdr:sp macro="" textlink="">
      <xdr:nvSpPr>
        <xdr:cNvPr id="121" name="【道路】&#10;一人当たり延長平均値テキスト">
          <a:extLst>
            <a:ext uri="{FF2B5EF4-FFF2-40B4-BE49-F238E27FC236}">
              <a16:creationId xmlns:a16="http://schemas.microsoft.com/office/drawing/2014/main" id="{00000000-0008-0000-0E00-000079000000}"/>
            </a:ext>
          </a:extLst>
        </xdr:cNvPr>
        <xdr:cNvSpPr txBox="1"/>
      </xdr:nvSpPr>
      <xdr:spPr>
        <a:xfrm>
          <a:off x="10515600" y="6998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162070</xdr:rowOff>
    </xdr:from>
    <xdr:to>
      <xdr:col>55</xdr:col>
      <xdr:colOff>50800</xdr:colOff>
      <xdr:row>41</xdr:row>
      <xdr:rowOff>92220</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10426700" y="70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2834</xdr:rowOff>
    </xdr:from>
    <xdr:to>
      <xdr:col>50</xdr:col>
      <xdr:colOff>165100</xdr:colOff>
      <xdr:row>41</xdr:row>
      <xdr:rowOff>104434</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9588500" y="703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15516</xdr:rowOff>
    </xdr:from>
    <xdr:to>
      <xdr:col>46</xdr:col>
      <xdr:colOff>38100</xdr:colOff>
      <xdr:row>41</xdr:row>
      <xdr:rowOff>117116</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8699500" y="704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23647</xdr:rowOff>
    </xdr:from>
    <xdr:to>
      <xdr:col>41</xdr:col>
      <xdr:colOff>101600</xdr:colOff>
      <xdr:row>41</xdr:row>
      <xdr:rowOff>125247</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7810500" y="705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169570</xdr:rowOff>
    </xdr:from>
    <xdr:to>
      <xdr:col>36</xdr:col>
      <xdr:colOff>165100</xdr:colOff>
      <xdr:row>41</xdr:row>
      <xdr:rowOff>99720</xdr:rowOff>
    </xdr:to>
    <xdr:sp macro="" textlink="">
      <xdr:nvSpPr>
        <xdr:cNvPr id="126" name="フローチャート: 判断 125">
          <a:extLst>
            <a:ext uri="{FF2B5EF4-FFF2-40B4-BE49-F238E27FC236}">
              <a16:creationId xmlns:a16="http://schemas.microsoft.com/office/drawing/2014/main" id="{00000000-0008-0000-0E00-00007E000000}"/>
            </a:ext>
          </a:extLst>
        </xdr:cNvPr>
        <xdr:cNvSpPr/>
      </xdr:nvSpPr>
      <xdr:spPr>
        <a:xfrm>
          <a:off x="6921500" y="702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E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107195</xdr:rowOff>
    </xdr:from>
    <xdr:to>
      <xdr:col>55</xdr:col>
      <xdr:colOff>50800</xdr:colOff>
      <xdr:row>40</xdr:row>
      <xdr:rowOff>37345</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10426700" y="679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130072</xdr:rowOff>
    </xdr:from>
    <xdr:ext cx="534377" cy="259045"/>
    <xdr:sp macro="" textlink="">
      <xdr:nvSpPr>
        <xdr:cNvPr id="133" name="【道路】&#10;一人当たり延長該当値テキスト">
          <a:extLst>
            <a:ext uri="{FF2B5EF4-FFF2-40B4-BE49-F238E27FC236}">
              <a16:creationId xmlns:a16="http://schemas.microsoft.com/office/drawing/2014/main" id="{00000000-0008-0000-0E00-000085000000}"/>
            </a:ext>
          </a:extLst>
        </xdr:cNvPr>
        <xdr:cNvSpPr txBox="1"/>
      </xdr:nvSpPr>
      <xdr:spPr>
        <a:xfrm>
          <a:off x="10515600" y="664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116611</xdr:rowOff>
    </xdr:from>
    <xdr:to>
      <xdr:col>50</xdr:col>
      <xdr:colOff>165100</xdr:colOff>
      <xdr:row>40</xdr:row>
      <xdr:rowOff>46761</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9588500" y="680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157995</xdr:rowOff>
    </xdr:from>
    <xdr:to>
      <xdr:col>55</xdr:col>
      <xdr:colOff>0</xdr:colOff>
      <xdr:row>39</xdr:row>
      <xdr:rowOff>167411</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9639300" y="6844545"/>
          <a:ext cx="838200" cy="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128498</xdr:rowOff>
    </xdr:from>
    <xdr:to>
      <xdr:col>46</xdr:col>
      <xdr:colOff>38100</xdr:colOff>
      <xdr:row>40</xdr:row>
      <xdr:rowOff>58648</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8699500" y="681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167411</xdr:rowOff>
    </xdr:from>
    <xdr:to>
      <xdr:col>50</xdr:col>
      <xdr:colOff>114300</xdr:colOff>
      <xdr:row>40</xdr:row>
      <xdr:rowOff>7848</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8750300" y="6853961"/>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139374</xdr:rowOff>
    </xdr:from>
    <xdr:to>
      <xdr:col>41</xdr:col>
      <xdr:colOff>101600</xdr:colOff>
      <xdr:row>40</xdr:row>
      <xdr:rowOff>69524</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7810500" y="682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7848</xdr:rowOff>
    </xdr:from>
    <xdr:to>
      <xdr:col>45</xdr:col>
      <xdr:colOff>177800</xdr:colOff>
      <xdr:row>40</xdr:row>
      <xdr:rowOff>18724</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7861300" y="6865848"/>
          <a:ext cx="889000" cy="1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152110</xdr:rowOff>
    </xdr:from>
    <xdr:to>
      <xdr:col>36</xdr:col>
      <xdr:colOff>165100</xdr:colOff>
      <xdr:row>40</xdr:row>
      <xdr:rowOff>82260</xdr:rowOff>
    </xdr:to>
    <xdr:sp macro="" textlink="">
      <xdr:nvSpPr>
        <xdr:cNvPr id="140" name="楕円 139">
          <a:extLst>
            <a:ext uri="{FF2B5EF4-FFF2-40B4-BE49-F238E27FC236}">
              <a16:creationId xmlns:a16="http://schemas.microsoft.com/office/drawing/2014/main" id="{00000000-0008-0000-0E00-00008C000000}"/>
            </a:ext>
          </a:extLst>
        </xdr:cNvPr>
        <xdr:cNvSpPr/>
      </xdr:nvSpPr>
      <xdr:spPr>
        <a:xfrm>
          <a:off x="6921500" y="683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18724</xdr:rowOff>
    </xdr:from>
    <xdr:to>
      <xdr:col>41</xdr:col>
      <xdr:colOff>50800</xdr:colOff>
      <xdr:row>40</xdr:row>
      <xdr:rowOff>31460</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flipV="1">
          <a:off x="6972300" y="6876724"/>
          <a:ext cx="8890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95561</xdr:rowOff>
    </xdr:from>
    <xdr:ext cx="534377" cy="259045"/>
    <xdr:sp macro="" textlink="">
      <xdr:nvSpPr>
        <xdr:cNvPr id="142" name="n_1aveValue【道路】&#10;一人当たり延長">
          <a:extLst>
            <a:ext uri="{FF2B5EF4-FFF2-40B4-BE49-F238E27FC236}">
              <a16:creationId xmlns:a16="http://schemas.microsoft.com/office/drawing/2014/main" id="{00000000-0008-0000-0E00-00008E000000}"/>
            </a:ext>
          </a:extLst>
        </xdr:cNvPr>
        <xdr:cNvSpPr txBox="1"/>
      </xdr:nvSpPr>
      <xdr:spPr>
        <a:xfrm>
          <a:off x="9359411" y="712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108243</xdr:rowOff>
    </xdr:from>
    <xdr:ext cx="534377" cy="259045"/>
    <xdr:sp macro="" textlink="">
      <xdr:nvSpPr>
        <xdr:cNvPr id="143" name="n_2aveValue【道路】&#10;一人当たり延長">
          <a:extLst>
            <a:ext uri="{FF2B5EF4-FFF2-40B4-BE49-F238E27FC236}">
              <a16:creationId xmlns:a16="http://schemas.microsoft.com/office/drawing/2014/main" id="{00000000-0008-0000-0E00-00008F000000}"/>
            </a:ext>
          </a:extLst>
        </xdr:cNvPr>
        <xdr:cNvSpPr txBox="1"/>
      </xdr:nvSpPr>
      <xdr:spPr>
        <a:xfrm>
          <a:off x="8483111" y="713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116374</xdr:rowOff>
    </xdr:from>
    <xdr:ext cx="534377" cy="259045"/>
    <xdr:sp macro="" textlink="">
      <xdr:nvSpPr>
        <xdr:cNvPr id="144" name="n_3aveValue【道路】&#10;一人当たり延長">
          <a:extLst>
            <a:ext uri="{FF2B5EF4-FFF2-40B4-BE49-F238E27FC236}">
              <a16:creationId xmlns:a16="http://schemas.microsoft.com/office/drawing/2014/main" id="{00000000-0008-0000-0E00-000090000000}"/>
            </a:ext>
          </a:extLst>
        </xdr:cNvPr>
        <xdr:cNvSpPr txBox="1"/>
      </xdr:nvSpPr>
      <xdr:spPr>
        <a:xfrm>
          <a:off x="7594111" y="714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90847</xdr:rowOff>
    </xdr:from>
    <xdr:ext cx="534377" cy="259045"/>
    <xdr:sp macro="" textlink="">
      <xdr:nvSpPr>
        <xdr:cNvPr id="145" name="n_4aveValue【道路】&#10;一人当たり延長">
          <a:extLst>
            <a:ext uri="{FF2B5EF4-FFF2-40B4-BE49-F238E27FC236}">
              <a16:creationId xmlns:a16="http://schemas.microsoft.com/office/drawing/2014/main" id="{00000000-0008-0000-0E00-000091000000}"/>
            </a:ext>
          </a:extLst>
        </xdr:cNvPr>
        <xdr:cNvSpPr txBox="1"/>
      </xdr:nvSpPr>
      <xdr:spPr>
        <a:xfrm>
          <a:off x="6705111" y="712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63288</xdr:rowOff>
    </xdr:from>
    <xdr:ext cx="534377" cy="259045"/>
    <xdr:sp macro="" textlink="">
      <xdr:nvSpPr>
        <xdr:cNvPr id="146" name="n_1mainValue【道路】&#10;一人当たり延長">
          <a:extLst>
            <a:ext uri="{FF2B5EF4-FFF2-40B4-BE49-F238E27FC236}">
              <a16:creationId xmlns:a16="http://schemas.microsoft.com/office/drawing/2014/main" id="{00000000-0008-0000-0E00-000092000000}"/>
            </a:ext>
          </a:extLst>
        </xdr:cNvPr>
        <xdr:cNvSpPr txBox="1"/>
      </xdr:nvSpPr>
      <xdr:spPr>
        <a:xfrm>
          <a:off x="9359411" y="657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75175</xdr:rowOff>
    </xdr:from>
    <xdr:ext cx="534377" cy="259045"/>
    <xdr:sp macro="" textlink="">
      <xdr:nvSpPr>
        <xdr:cNvPr id="147" name="n_2mainValue【道路】&#10;一人当たり延長">
          <a:extLst>
            <a:ext uri="{FF2B5EF4-FFF2-40B4-BE49-F238E27FC236}">
              <a16:creationId xmlns:a16="http://schemas.microsoft.com/office/drawing/2014/main" id="{00000000-0008-0000-0E00-000093000000}"/>
            </a:ext>
          </a:extLst>
        </xdr:cNvPr>
        <xdr:cNvSpPr txBox="1"/>
      </xdr:nvSpPr>
      <xdr:spPr>
        <a:xfrm>
          <a:off x="8483111" y="659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86051</xdr:rowOff>
    </xdr:from>
    <xdr:ext cx="534377" cy="259045"/>
    <xdr:sp macro="" textlink="">
      <xdr:nvSpPr>
        <xdr:cNvPr id="148" name="n_3mainValue【道路】&#10;一人当たり延長">
          <a:extLst>
            <a:ext uri="{FF2B5EF4-FFF2-40B4-BE49-F238E27FC236}">
              <a16:creationId xmlns:a16="http://schemas.microsoft.com/office/drawing/2014/main" id="{00000000-0008-0000-0E00-000094000000}"/>
            </a:ext>
          </a:extLst>
        </xdr:cNvPr>
        <xdr:cNvSpPr txBox="1"/>
      </xdr:nvSpPr>
      <xdr:spPr>
        <a:xfrm>
          <a:off x="7594111" y="660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98787</xdr:rowOff>
    </xdr:from>
    <xdr:ext cx="534377" cy="259045"/>
    <xdr:sp macro="" textlink="">
      <xdr:nvSpPr>
        <xdr:cNvPr id="149" name="n_4mainValue【道路】&#10;一人当たり延長">
          <a:extLst>
            <a:ext uri="{FF2B5EF4-FFF2-40B4-BE49-F238E27FC236}">
              <a16:creationId xmlns:a16="http://schemas.microsoft.com/office/drawing/2014/main" id="{00000000-0008-0000-0E00-000095000000}"/>
            </a:ext>
          </a:extLst>
        </xdr:cNvPr>
        <xdr:cNvSpPr txBox="1"/>
      </xdr:nvSpPr>
      <xdr:spPr>
        <a:xfrm>
          <a:off x="6705111" y="661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116205</xdr:rowOff>
    </xdr:from>
    <xdr:to>
      <xdr:col>24</xdr:col>
      <xdr:colOff>62865</xdr:colOff>
      <xdr:row>64</xdr:row>
      <xdr:rowOff>167640</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71740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17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167640</xdr:rowOff>
    </xdr:from>
    <xdr:to>
      <xdr:col>24</xdr:col>
      <xdr:colOff>152400</xdr:colOff>
      <xdr:row>64</xdr:row>
      <xdr:rowOff>167640</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62882</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49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116205</xdr:rowOff>
    </xdr:from>
    <xdr:to>
      <xdr:col>24</xdr:col>
      <xdr:colOff>152400</xdr:colOff>
      <xdr:row>56</xdr:row>
      <xdr:rowOff>116205</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71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156227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614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166370</xdr:rowOff>
    </xdr:from>
    <xdr:to>
      <xdr:col>20</xdr:col>
      <xdr:colOff>38100</xdr:colOff>
      <xdr:row>62</xdr:row>
      <xdr:rowOff>96520</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135890</xdr:rowOff>
    </xdr:from>
    <xdr:to>
      <xdr:col>15</xdr:col>
      <xdr:colOff>101600</xdr:colOff>
      <xdr:row>62</xdr:row>
      <xdr:rowOff>66040</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88265</xdr:rowOff>
    </xdr:from>
    <xdr:to>
      <xdr:col>10</xdr:col>
      <xdr:colOff>165100</xdr:colOff>
      <xdr:row>62</xdr:row>
      <xdr:rowOff>18415</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109220</xdr:rowOff>
    </xdr:from>
    <xdr:to>
      <xdr:col>6</xdr:col>
      <xdr:colOff>38100</xdr:colOff>
      <xdr:row>62</xdr:row>
      <xdr:rowOff>39370</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137795</xdr:rowOff>
    </xdr:from>
    <xdr:to>
      <xdr:col>24</xdr:col>
      <xdr:colOff>114300</xdr:colOff>
      <xdr:row>60</xdr:row>
      <xdr:rowOff>67945</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160672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103505</xdr:rowOff>
    </xdr:from>
    <xdr:to>
      <xdr:col>20</xdr:col>
      <xdr:colOff>38100</xdr:colOff>
      <xdr:row>60</xdr:row>
      <xdr:rowOff>33655</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154305</xdr:rowOff>
    </xdr:from>
    <xdr:to>
      <xdr:col>24</xdr:col>
      <xdr:colOff>63500</xdr:colOff>
      <xdr:row>60</xdr:row>
      <xdr:rowOff>17145</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26985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78740</xdr:rowOff>
    </xdr:from>
    <xdr:to>
      <xdr:col>15</xdr:col>
      <xdr:colOff>101600</xdr:colOff>
      <xdr:row>60</xdr:row>
      <xdr:rowOff>8890</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129540</xdr:rowOff>
    </xdr:from>
    <xdr:to>
      <xdr:col>19</xdr:col>
      <xdr:colOff>177800</xdr:colOff>
      <xdr:row>59</xdr:row>
      <xdr:rowOff>154305</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24509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53975</xdr:rowOff>
    </xdr:from>
    <xdr:to>
      <xdr:col>10</xdr:col>
      <xdr:colOff>165100</xdr:colOff>
      <xdr:row>59</xdr:row>
      <xdr:rowOff>155575</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104775</xdr:rowOff>
    </xdr:from>
    <xdr:to>
      <xdr:col>15</xdr:col>
      <xdr:colOff>50800</xdr:colOff>
      <xdr:row>59</xdr:row>
      <xdr:rowOff>129540</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22032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25400</xdr:rowOff>
    </xdr:from>
    <xdr:to>
      <xdr:col>6</xdr:col>
      <xdr:colOff>38100</xdr:colOff>
      <xdr:row>59</xdr:row>
      <xdr:rowOff>127000</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76200</xdr:rowOff>
    </xdr:from>
    <xdr:to>
      <xdr:col>10</xdr:col>
      <xdr:colOff>114300</xdr:colOff>
      <xdr:row>59</xdr:row>
      <xdr:rowOff>104775</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1917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87647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57167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9542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30497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50182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25417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652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143527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E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149667</xdr:rowOff>
    </xdr:from>
    <xdr:to>
      <xdr:col>54</xdr:col>
      <xdr:colOff>189865</xdr:colOff>
      <xdr:row>63</xdr:row>
      <xdr:rowOff>163586</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flipV="1">
          <a:off x="10476865" y="9579417"/>
          <a:ext cx="0" cy="1385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167413</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E00-0000E5000000}"/>
            </a:ext>
          </a:extLst>
        </xdr:cNvPr>
        <xdr:cNvSpPr txBox="1"/>
      </xdr:nvSpPr>
      <xdr:spPr>
        <a:xfrm>
          <a:off x="10515600" y="1096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163586</xdr:rowOff>
    </xdr:from>
    <xdr:to>
      <xdr:col>55</xdr:col>
      <xdr:colOff>88900</xdr:colOff>
      <xdr:row>63</xdr:row>
      <xdr:rowOff>163586</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10388600" y="10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96344</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E00-0000E7000000}"/>
            </a:ext>
          </a:extLst>
        </xdr:cNvPr>
        <xdr:cNvSpPr txBox="1"/>
      </xdr:nvSpPr>
      <xdr:spPr>
        <a:xfrm>
          <a:off x="10515600" y="935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149667</xdr:rowOff>
    </xdr:from>
    <xdr:to>
      <xdr:col>55</xdr:col>
      <xdr:colOff>88900</xdr:colOff>
      <xdr:row>55</xdr:row>
      <xdr:rowOff>149667</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95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167918</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E00-0000E9000000}"/>
            </a:ext>
          </a:extLst>
        </xdr:cNvPr>
        <xdr:cNvSpPr txBox="1"/>
      </xdr:nvSpPr>
      <xdr:spPr>
        <a:xfrm>
          <a:off x="10515600" y="10454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18041</xdr:rowOff>
    </xdr:from>
    <xdr:to>
      <xdr:col>55</xdr:col>
      <xdr:colOff>50800</xdr:colOff>
      <xdr:row>61</xdr:row>
      <xdr:rowOff>119641</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10426700" y="1047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30604</xdr:rowOff>
    </xdr:from>
    <xdr:to>
      <xdr:col>50</xdr:col>
      <xdr:colOff>165100</xdr:colOff>
      <xdr:row>61</xdr:row>
      <xdr:rowOff>132204</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9588500" y="1048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34472</xdr:rowOff>
    </xdr:from>
    <xdr:to>
      <xdr:col>46</xdr:col>
      <xdr:colOff>38100</xdr:colOff>
      <xdr:row>61</xdr:row>
      <xdr:rowOff>136072</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8699500" y="1049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70367</xdr:rowOff>
    </xdr:from>
    <xdr:to>
      <xdr:col>41</xdr:col>
      <xdr:colOff>101600</xdr:colOff>
      <xdr:row>62</xdr:row>
      <xdr:rowOff>517</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7810500" y="105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40210</xdr:rowOff>
    </xdr:from>
    <xdr:to>
      <xdr:col>36</xdr:col>
      <xdr:colOff>165100</xdr:colOff>
      <xdr:row>61</xdr:row>
      <xdr:rowOff>141810</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6921500" y="104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49102</xdr:rowOff>
    </xdr:from>
    <xdr:to>
      <xdr:col>55</xdr:col>
      <xdr:colOff>50800</xdr:colOff>
      <xdr:row>57</xdr:row>
      <xdr:rowOff>150702</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10426700" y="982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71979</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E00-0000F5000000}"/>
            </a:ext>
          </a:extLst>
        </xdr:cNvPr>
        <xdr:cNvSpPr txBox="1"/>
      </xdr:nvSpPr>
      <xdr:spPr>
        <a:xfrm>
          <a:off x="10515600" y="967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70338</xdr:rowOff>
    </xdr:from>
    <xdr:to>
      <xdr:col>50</xdr:col>
      <xdr:colOff>165100</xdr:colOff>
      <xdr:row>58</xdr:row>
      <xdr:rowOff>488</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9588500" y="984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99902</xdr:rowOff>
    </xdr:from>
    <xdr:to>
      <xdr:col>55</xdr:col>
      <xdr:colOff>0</xdr:colOff>
      <xdr:row>57</xdr:row>
      <xdr:rowOff>121138</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flipV="1">
          <a:off x="9639300" y="9872552"/>
          <a:ext cx="838200" cy="2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108612</xdr:rowOff>
    </xdr:from>
    <xdr:to>
      <xdr:col>46</xdr:col>
      <xdr:colOff>38100</xdr:colOff>
      <xdr:row>58</xdr:row>
      <xdr:rowOff>38762</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8699500" y="988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121138</xdr:rowOff>
    </xdr:from>
    <xdr:to>
      <xdr:col>50</xdr:col>
      <xdr:colOff>114300</xdr:colOff>
      <xdr:row>57</xdr:row>
      <xdr:rowOff>159412</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8750300" y="9893788"/>
          <a:ext cx="889000" cy="3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144418</xdr:rowOff>
    </xdr:from>
    <xdr:to>
      <xdr:col>41</xdr:col>
      <xdr:colOff>101600</xdr:colOff>
      <xdr:row>58</xdr:row>
      <xdr:rowOff>74568</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7810500" y="991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159412</xdr:rowOff>
    </xdr:from>
    <xdr:to>
      <xdr:col>45</xdr:col>
      <xdr:colOff>177800</xdr:colOff>
      <xdr:row>58</xdr:row>
      <xdr:rowOff>23768</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7861300" y="9932062"/>
          <a:ext cx="889000" cy="3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171352</xdr:rowOff>
    </xdr:from>
    <xdr:to>
      <xdr:col>36</xdr:col>
      <xdr:colOff>165100</xdr:colOff>
      <xdr:row>58</xdr:row>
      <xdr:rowOff>101502</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6921500" y="994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23768</xdr:rowOff>
    </xdr:from>
    <xdr:to>
      <xdr:col>41</xdr:col>
      <xdr:colOff>50800</xdr:colOff>
      <xdr:row>58</xdr:row>
      <xdr:rowOff>50702</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6972300" y="9967868"/>
          <a:ext cx="889000" cy="2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123331</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9327095" y="1058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127199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8450795" y="1058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163094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7561795" y="1062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132937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6672795" y="1059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56</xdr:row>
      <xdr:rowOff>17015</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9327095" y="9618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56</xdr:row>
      <xdr:rowOff>55289</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450795" y="9656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56</xdr:row>
      <xdr:rowOff>91095</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561795" y="969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56</xdr:row>
      <xdr:rowOff>118029</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672795" y="971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00000000-0008-0000-0E00-00001B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79248</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flipV="1">
          <a:off x="4634865" y="13280898"/>
          <a:ext cx="0"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00000000-0008-0000-0E00-00001D01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25925</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00000000-0008-0000-0E00-00001F010000}"/>
            </a:ext>
          </a:extLst>
        </xdr:cNvPr>
        <xdr:cNvSpPr txBox="1"/>
      </xdr:nvSpPr>
      <xdr:spPr>
        <a:xfrm>
          <a:off x="4673600" y="1305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79248</xdr:rowOff>
    </xdr:from>
    <xdr:to>
      <xdr:col>24</xdr:col>
      <xdr:colOff>152400</xdr:colOff>
      <xdr:row>77</xdr:row>
      <xdr:rowOff>79248</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4546600" y="1328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83329</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00000000-0008-0000-0E00-000021010000}"/>
            </a:ext>
          </a:extLst>
        </xdr:cNvPr>
        <xdr:cNvSpPr txBox="1"/>
      </xdr:nvSpPr>
      <xdr:spPr>
        <a:xfrm>
          <a:off x="4673600" y="13970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60452</xdr:rowOff>
    </xdr:from>
    <xdr:to>
      <xdr:col>24</xdr:col>
      <xdr:colOff>114300</xdr:colOff>
      <xdr:row>82</xdr:row>
      <xdr:rowOff>162052</xdr:rowOff>
    </xdr:to>
    <xdr:sp macro="" textlink="">
      <xdr:nvSpPr>
        <xdr:cNvPr id="290" name="フローチャート: 判断 289">
          <a:extLst>
            <a:ext uri="{FF2B5EF4-FFF2-40B4-BE49-F238E27FC236}">
              <a16:creationId xmlns:a16="http://schemas.microsoft.com/office/drawing/2014/main" id="{00000000-0008-0000-0E00-000022010000}"/>
            </a:ext>
          </a:extLst>
        </xdr:cNvPr>
        <xdr:cNvSpPr/>
      </xdr:nvSpPr>
      <xdr:spPr>
        <a:xfrm>
          <a:off x="4584700" y="1411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5587</xdr:rowOff>
    </xdr:from>
    <xdr:to>
      <xdr:col>20</xdr:col>
      <xdr:colOff>38100</xdr:colOff>
      <xdr:row>82</xdr:row>
      <xdr:rowOff>107187</xdr:rowOff>
    </xdr:to>
    <xdr:sp macro="" textlink="">
      <xdr:nvSpPr>
        <xdr:cNvPr id="291" name="フローチャート: 判断 290">
          <a:extLst>
            <a:ext uri="{FF2B5EF4-FFF2-40B4-BE49-F238E27FC236}">
              <a16:creationId xmlns:a16="http://schemas.microsoft.com/office/drawing/2014/main" id="{00000000-0008-0000-0E00-000023010000}"/>
            </a:ext>
          </a:extLst>
        </xdr:cNvPr>
        <xdr:cNvSpPr/>
      </xdr:nvSpPr>
      <xdr:spPr>
        <a:xfrm>
          <a:off x="3746500" y="1406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156463</xdr:rowOff>
    </xdr:from>
    <xdr:to>
      <xdr:col>15</xdr:col>
      <xdr:colOff>101600</xdr:colOff>
      <xdr:row>82</xdr:row>
      <xdr:rowOff>86613</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2857500" y="1404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117602</xdr:rowOff>
    </xdr:from>
    <xdr:to>
      <xdr:col>10</xdr:col>
      <xdr:colOff>165100</xdr:colOff>
      <xdr:row>82</xdr:row>
      <xdr:rowOff>47752</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1968500" y="1400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1079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E00-000027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E00-000028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133604</xdr:rowOff>
    </xdr:from>
    <xdr:to>
      <xdr:col>24</xdr:col>
      <xdr:colOff>114300</xdr:colOff>
      <xdr:row>84</xdr:row>
      <xdr:rowOff>63754</xdr:rowOff>
    </xdr:to>
    <xdr:sp macro="" textlink="">
      <xdr:nvSpPr>
        <xdr:cNvPr id="300" name="楕円 299">
          <a:extLst>
            <a:ext uri="{FF2B5EF4-FFF2-40B4-BE49-F238E27FC236}">
              <a16:creationId xmlns:a16="http://schemas.microsoft.com/office/drawing/2014/main" id="{00000000-0008-0000-0E00-00002C010000}"/>
            </a:ext>
          </a:extLst>
        </xdr:cNvPr>
        <xdr:cNvSpPr/>
      </xdr:nvSpPr>
      <xdr:spPr>
        <a:xfrm>
          <a:off x="4584700" y="1436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112031</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00000000-0008-0000-0E00-00002D010000}"/>
            </a:ext>
          </a:extLst>
        </xdr:cNvPr>
        <xdr:cNvSpPr txBox="1"/>
      </xdr:nvSpPr>
      <xdr:spPr>
        <a:xfrm>
          <a:off x="4673600" y="1434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113030</xdr:rowOff>
    </xdr:from>
    <xdr:to>
      <xdr:col>20</xdr:col>
      <xdr:colOff>38100</xdr:colOff>
      <xdr:row>84</xdr:row>
      <xdr:rowOff>43180</xdr:rowOff>
    </xdr:to>
    <xdr:sp macro="" textlink="">
      <xdr:nvSpPr>
        <xdr:cNvPr id="302" name="楕円 301">
          <a:extLst>
            <a:ext uri="{FF2B5EF4-FFF2-40B4-BE49-F238E27FC236}">
              <a16:creationId xmlns:a16="http://schemas.microsoft.com/office/drawing/2014/main" id="{00000000-0008-0000-0E00-00002E010000}"/>
            </a:ext>
          </a:extLst>
        </xdr:cNvPr>
        <xdr:cNvSpPr/>
      </xdr:nvSpPr>
      <xdr:spPr>
        <a:xfrm>
          <a:off x="3746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163830</xdr:rowOff>
    </xdr:from>
    <xdr:to>
      <xdr:col>24</xdr:col>
      <xdr:colOff>63500</xdr:colOff>
      <xdr:row>84</xdr:row>
      <xdr:rowOff>12954</xdr:rowOff>
    </xdr:to>
    <xdr:cxnSp macro="">
      <xdr:nvCxnSpPr>
        <xdr:cNvPr id="303" name="直線コネクタ 302">
          <a:extLst>
            <a:ext uri="{FF2B5EF4-FFF2-40B4-BE49-F238E27FC236}">
              <a16:creationId xmlns:a16="http://schemas.microsoft.com/office/drawing/2014/main" id="{00000000-0008-0000-0E00-00002F010000}"/>
            </a:ext>
          </a:extLst>
        </xdr:cNvPr>
        <xdr:cNvCxnSpPr/>
      </xdr:nvCxnSpPr>
      <xdr:spPr>
        <a:xfrm>
          <a:off x="3797300" y="14394180"/>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83313</xdr:rowOff>
    </xdr:from>
    <xdr:to>
      <xdr:col>15</xdr:col>
      <xdr:colOff>101600</xdr:colOff>
      <xdr:row>84</xdr:row>
      <xdr:rowOff>13463</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2857500" y="1431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134113</xdr:rowOff>
    </xdr:from>
    <xdr:to>
      <xdr:col>19</xdr:col>
      <xdr:colOff>177800</xdr:colOff>
      <xdr:row>83</xdr:row>
      <xdr:rowOff>163830</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2908300" y="14364463"/>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78739</xdr:rowOff>
    </xdr:from>
    <xdr:to>
      <xdr:col>10</xdr:col>
      <xdr:colOff>165100</xdr:colOff>
      <xdr:row>84</xdr:row>
      <xdr:rowOff>8889</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1968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129539</xdr:rowOff>
    </xdr:from>
    <xdr:to>
      <xdr:col>15</xdr:col>
      <xdr:colOff>50800</xdr:colOff>
      <xdr:row>83</xdr:row>
      <xdr:rowOff>134113</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2019300" y="1435988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85598</xdr:rowOff>
    </xdr:from>
    <xdr:to>
      <xdr:col>6</xdr:col>
      <xdr:colOff>38100</xdr:colOff>
      <xdr:row>84</xdr:row>
      <xdr:rowOff>15748</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1079500" y="1431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129539</xdr:rowOff>
    </xdr:from>
    <xdr:to>
      <xdr:col>10</xdr:col>
      <xdr:colOff>114300</xdr:colOff>
      <xdr:row>83</xdr:row>
      <xdr:rowOff>136398</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flipV="1">
          <a:off x="1130300" y="14359889"/>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123714</xdr:rowOff>
    </xdr:from>
    <xdr:ext cx="405111" cy="259045"/>
    <xdr:sp macro="" textlink="">
      <xdr:nvSpPr>
        <xdr:cNvPr id="310" name="n_1aveValue【公営住宅】&#10;有形固定資産減価償却率">
          <a:extLst>
            <a:ext uri="{FF2B5EF4-FFF2-40B4-BE49-F238E27FC236}">
              <a16:creationId xmlns:a16="http://schemas.microsoft.com/office/drawing/2014/main" id="{00000000-0008-0000-0E00-000036010000}"/>
            </a:ext>
          </a:extLst>
        </xdr:cNvPr>
        <xdr:cNvSpPr txBox="1"/>
      </xdr:nvSpPr>
      <xdr:spPr>
        <a:xfrm>
          <a:off x="3582044" y="13839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103140</xdr:rowOff>
    </xdr:from>
    <xdr:ext cx="405111" cy="259045"/>
    <xdr:sp macro="" textlink="">
      <xdr:nvSpPr>
        <xdr:cNvPr id="311" name="n_2aveValue【公営住宅】&#10;有形固定資産減価償却率">
          <a:extLst>
            <a:ext uri="{FF2B5EF4-FFF2-40B4-BE49-F238E27FC236}">
              <a16:creationId xmlns:a16="http://schemas.microsoft.com/office/drawing/2014/main" id="{00000000-0008-0000-0E00-000037010000}"/>
            </a:ext>
          </a:extLst>
        </xdr:cNvPr>
        <xdr:cNvSpPr txBox="1"/>
      </xdr:nvSpPr>
      <xdr:spPr>
        <a:xfrm>
          <a:off x="2705744" y="138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64279</xdr:rowOff>
    </xdr:from>
    <xdr:ext cx="405111" cy="259045"/>
    <xdr:sp macro="" textlink="">
      <xdr:nvSpPr>
        <xdr:cNvPr id="312" name="n_3aveValue【公営住宅】&#10;有形固定資産減価償却率">
          <a:extLst>
            <a:ext uri="{FF2B5EF4-FFF2-40B4-BE49-F238E27FC236}">
              <a16:creationId xmlns:a16="http://schemas.microsoft.com/office/drawing/2014/main" id="{00000000-0008-0000-0E00-000038010000}"/>
            </a:ext>
          </a:extLst>
        </xdr:cNvPr>
        <xdr:cNvSpPr txBox="1"/>
      </xdr:nvSpPr>
      <xdr:spPr>
        <a:xfrm>
          <a:off x="1816744" y="1378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25416</xdr:rowOff>
    </xdr:from>
    <xdr:ext cx="405111" cy="259045"/>
    <xdr:sp macro="" textlink="">
      <xdr:nvSpPr>
        <xdr:cNvPr id="313" name="n_4aveValue【公営住宅】&#10;有形固定資産減価償却率">
          <a:extLst>
            <a:ext uri="{FF2B5EF4-FFF2-40B4-BE49-F238E27FC236}">
              <a16:creationId xmlns:a16="http://schemas.microsoft.com/office/drawing/2014/main" id="{00000000-0008-0000-0E00-000039010000}"/>
            </a:ext>
          </a:extLst>
        </xdr:cNvPr>
        <xdr:cNvSpPr txBox="1"/>
      </xdr:nvSpPr>
      <xdr:spPr>
        <a:xfrm>
          <a:off x="927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34307</xdr:rowOff>
    </xdr:from>
    <xdr:ext cx="405111" cy="259045"/>
    <xdr:sp macro="" textlink="">
      <xdr:nvSpPr>
        <xdr:cNvPr id="314" name="n_1main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4590</xdr:rowOff>
    </xdr:from>
    <xdr:ext cx="405111" cy="259045"/>
    <xdr:sp macro="" textlink="">
      <xdr:nvSpPr>
        <xdr:cNvPr id="315" name="n_2main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4406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xdr:rowOff>
    </xdr:from>
    <xdr:ext cx="405111" cy="259045"/>
    <xdr:sp macro="" textlink="">
      <xdr:nvSpPr>
        <xdr:cNvPr id="316" name="n_3main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6875</xdr:rowOff>
    </xdr:from>
    <xdr:ext cx="405111" cy="259045"/>
    <xdr:sp macro="" textlink="">
      <xdr:nvSpPr>
        <xdr:cNvPr id="317" name="n_4main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440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00000000-0008-0000-0E00-000046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a:extLst>
            <a:ext uri="{FF2B5EF4-FFF2-40B4-BE49-F238E27FC236}">
              <a16:creationId xmlns:a16="http://schemas.microsoft.com/office/drawing/2014/main" id="{00000000-0008-0000-0E00-000048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00000000-0008-0000-0E00-000050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99822</xdr:rowOff>
    </xdr:from>
    <xdr:to>
      <xdr:col>54</xdr:col>
      <xdr:colOff>189865</xdr:colOff>
      <xdr:row>85</xdr:row>
      <xdr:rowOff>83820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flipV="1">
          <a:off x="10476865" y="1347292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38" name="【公営住宅】&#10;一人当たり面積最小値テキスト">
          <a:extLst>
            <a:ext uri="{FF2B5EF4-FFF2-40B4-BE49-F238E27FC236}">
              <a16:creationId xmlns:a16="http://schemas.microsoft.com/office/drawing/2014/main" id="{00000000-0008-0000-0E00-000052010000}"/>
            </a:ext>
          </a:extLst>
        </xdr:cNvPr>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46499</xdr:rowOff>
    </xdr:from>
    <xdr:ext cx="469744" cy="259045"/>
    <xdr:sp macro="" textlink="">
      <xdr:nvSpPr>
        <xdr:cNvPr id="340" name="【公営住宅】&#10;一人当たり面積最大値テキスト">
          <a:extLst>
            <a:ext uri="{FF2B5EF4-FFF2-40B4-BE49-F238E27FC236}">
              <a16:creationId xmlns:a16="http://schemas.microsoft.com/office/drawing/2014/main" id="{00000000-0008-0000-0E00-000054010000}"/>
            </a:ext>
          </a:extLst>
        </xdr:cNvPr>
        <xdr:cNvSpPr txBox="1"/>
      </xdr:nvSpPr>
      <xdr:spPr>
        <a:xfrm>
          <a:off x="10515600" y="1324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99822</xdr:rowOff>
    </xdr:from>
    <xdr:to>
      <xdr:col>55</xdr:col>
      <xdr:colOff>88900</xdr:colOff>
      <xdr:row>78</xdr:row>
      <xdr:rowOff>99822</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10388600" y="1347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79455</xdr:rowOff>
    </xdr:from>
    <xdr:ext cx="469744" cy="259045"/>
    <xdr:sp macro="" textlink="">
      <xdr:nvSpPr>
        <xdr:cNvPr id="342" name="【公営住宅】&#10;一人当たり面積平均値テキスト">
          <a:extLst>
            <a:ext uri="{FF2B5EF4-FFF2-40B4-BE49-F238E27FC236}">
              <a16:creationId xmlns:a16="http://schemas.microsoft.com/office/drawing/2014/main" id="{00000000-0008-0000-0E00-000056010000}"/>
            </a:ext>
          </a:extLst>
        </xdr:cNvPr>
        <xdr:cNvSpPr txBox="1"/>
      </xdr:nvSpPr>
      <xdr:spPr>
        <a:xfrm>
          <a:off x="10515600" y="14309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101028</xdr:rowOff>
    </xdr:from>
    <xdr:to>
      <xdr:col>55</xdr:col>
      <xdr:colOff>50800</xdr:colOff>
      <xdr:row>84</xdr:row>
      <xdr:rowOff>31178</xdr:rowOff>
    </xdr:to>
    <xdr:sp macro="" textlink="">
      <xdr:nvSpPr>
        <xdr:cNvPr id="343" name="フローチャート: 判断 342">
          <a:extLst>
            <a:ext uri="{FF2B5EF4-FFF2-40B4-BE49-F238E27FC236}">
              <a16:creationId xmlns:a16="http://schemas.microsoft.com/office/drawing/2014/main" id="{00000000-0008-0000-0E00-000057010000}"/>
            </a:ext>
          </a:extLst>
        </xdr:cNvPr>
        <xdr:cNvSpPr/>
      </xdr:nvSpPr>
      <xdr:spPr>
        <a:xfrm>
          <a:off x="10426700" y="1433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94742</xdr:rowOff>
    </xdr:from>
    <xdr:to>
      <xdr:col>50</xdr:col>
      <xdr:colOff>165100</xdr:colOff>
      <xdr:row>84</xdr:row>
      <xdr:rowOff>24892</xdr:rowOff>
    </xdr:to>
    <xdr:sp macro="" textlink="">
      <xdr:nvSpPr>
        <xdr:cNvPr id="344" name="フローチャート: 判断 343">
          <a:extLst>
            <a:ext uri="{FF2B5EF4-FFF2-40B4-BE49-F238E27FC236}">
              <a16:creationId xmlns:a16="http://schemas.microsoft.com/office/drawing/2014/main" id="{00000000-0008-0000-0E00-000058010000}"/>
            </a:ext>
          </a:extLst>
        </xdr:cNvPr>
        <xdr:cNvSpPr/>
      </xdr:nvSpPr>
      <xdr:spPr>
        <a:xfrm>
          <a:off x="9588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99885</xdr:rowOff>
    </xdr:from>
    <xdr:to>
      <xdr:col>46</xdr:col>
      <xdr:colOff>38100</xdr:colOff>
      <xdr:row>84</xdr:row>
      <xdr:rowOff>30035</xdr:rowOff>
    </xdr:to>
    <xdr:sp macro="" textlink="">
      <xdr:nvSpPr>
        <xdr:cNvPr id="345" name="フローチャート: 判断 344">
          <a:extLst>
            <a:ext uri="{FF2B5EF4-FFF2-40B4-BE49-F238E27FC236}">
              <a16:creationId xmlns:a16="http://schemas.microsoft.com/office/drawing/2014/main" id="{00000000-0008-0000-0E00-000059010000}"/>
            </a:ext>
          </a:extLst>
        </xdr:cNvPr>
        <xdr:cNvSpPr/>
      </xdr:nvSpPr>
      <xdr:spPr>
        <a:xfrm>
          <a:off x="8699500" y="1433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115315</xdr:rowOff>
    </xdr:from>
    <xdr:to>
      <xdr:col>41</xdr:col>
      <xdr:colOff>101600</xdr:colOff>
      <xdr:row>84</xdr:row>
      <xdr:rowOff>45465</xdr:rowOff>
    </xdr:to>
    <xdr:sp macro="" textlink="">
      <xdr:nvSpPr>
        <xdr:cNvPr id="346" name="フローチャート: 判断 345">
          <a:extLst>
            <a:ext uri="{FF2B5EF4-FFF2-40B4-BE49-F238E27FC236}">
              <a16:creationId xmlns:a16="http://schemas.microsoft.com/office/drawing/2014/main" id="{00000000-0008-0000-0E00-00005A010000}"/>
            </a:ext>
          </a:extLst>
        </xdr:cNvPr>
        <xdr:cNvSpPr/>
      </xdr:nvSpPr>
      <xdr:spPr>
        <a:xfrm>
          <a:off x="78105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87885</xdr:rowOff>
    </xdr:from>
    <xdr:to>
      <xdr:col>36</xdr:col>
      <xdr:colOff>165100</xdr:colOff>
      <xdr:row>84</xdr:row>
      <xdr:rowOff>18035</xdr:rowOff>
    </xdr:to>
    <xdr:sp macro="" textlink="">
      <xdr:nvSpPr>
        <xdr:cNvPr id="347" name="フローチャート: 判断 346">
          <a:extLst>
            <a:ext uri="{FF2B5EF4-FFF2-40B4-BE49-F238E27FC236}">
              <a16:creationId xmlns:a16="http://schemas.microsoft.com/office/drawing/2014/main" id="{00000000-0008-0000-0E00-00005B010000}"/>
            </a:ext>
          </a:extLst>
        </xdr:cNvPr>
        <xdr:cNvSpPr/>
      </xdr:nvSpPr>
      <xdr:spPr>
        <a:xfrm>
          <a:off x="6921500" y="143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0000000-0008-0000-0E00-00005C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E00-00005D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E00-00005E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E00-00005F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49022</xdr:rowOff>
    </xdr:from>
    <xdr:to>
      <xdr:col>55</xdr:col>
      <xdr:colOff>50800</xdr:colOff>
      <xdr:row>78</xdr:row>
      <xdr:rowOff>150622</xdr:rowOff>
    </xdr:to>
    <xdr:sp macro="" textlink="">
      <xdr:nvSpPr>
        <xdr:cNvPr id="353" name="楕円 352">
          <a:extLst>
            <a:ext uri="{FF2B5EF4-FFF2-40B4-BE49-F238E27FC236}">
              <a16:creationId xmlns:a16="http://schemas.microsoft.com/office/drawing/2014/main" id="{00000000-0008-0000-0E00-000061010000}"/>
            </a:ext>
          </a:extLst>
        </xdr:cNvPr>
        <xdr:cNvSpPr/>
      </xdr:nvSpPr>
      <xdr:spPr>
        <a:xfrm>
          <a:off x="10426700" y="1342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2049</xdr:rowOff>
    </xdr:from>
    <xdr:ext cx="469744" cy="259045"/>
    <xdr:sp macro="" textlink="">
      <xdr:nvSpPr>
        <xdr:cNvPr id="354" name="【公営住宅】&#10;一人当たり面積該当値テキスト">
          <a:extLst>
            <a:ext uri="{FF2B5EF4-FFF2-40B4-BE49-F238E27FC236}">
              <a16:creationId xmlns:a16="http://schemas.microsoft.com/office/drawing/2014/main" id="{00000000-0008-0000-0E00-000062010000}"/>
            </a:ext>
          </a:extLst>
        </xdr:cNvPr>
        <xdr:cNvSpPr txBox="1"/>
      </xdr:nvSpPr>
      <xdr:spPr>
        <a:xfrm>
          <a:off x="10515600" y="13375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69596</xdr:rowOff>
    </xdr:from>
    <xdr:to>
      <xdr:col>50</xdr:col>
      <xdr:colOff>165100</xdr:colOff>
      <xdr:row>78</xdr:row>
      <xdr:rowOff>171196</xdr:rowOff>
    </xdr:to>
    <xdr:sp macro="" textlink="">
      <xdr:nvSpPr>
        <xdr:cNvPr id="355" name="楕円 354">
          <a:extLst>
            <a:ext uri="{FF2B5EF4-FFF2-40B4-BE49-F238E27FC236}">
              <a16:creationId xmlns:a16="http://schemas.microsoft.com/office/drawing/2014/main" id="{00000000-0008-0000-0E00-000063010000}"/>
            </a:ext>
          </a:extLst>
        </xdr:cNvPr>
        <xdr:cNvSpPr/>
      </xdr:nvSpPr>
      <xdr:spPr>
        <a:xfrm>
          <a:off x="9588500" y="1344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99822</xdr:rowOff>
    </xdr:from>
    <xdr:to>
      <xdr:col>55</xdr:col>
      <xdr:colOff>0</xdr:colOff>
      <xdr:row>78</xdr:row>
      <xdr:rowOff>120396</xdr:rowOff>
    </xdr:to>
    <xdr:cxnSp macro="">
      <xdr:nvCxnSpPr>
        <xdr:cNvPr id="356" name="直線コネクタ 355">
          <a:extLst>
            <a:ext uri="{FF2B5EF4-FFF2-40B4-BE49-F238E27FC236}">
              <a16:creationId xmlns:a16="http://schemas.microsoft.com/office/drawing/2014/main" id="{00000000-0008-0000-0E00-000064010000}"/>
            </a:ext>
          </a:extLst>
        </xdr:cNvPr>
        <xdr:cNvCxnSpPr/>
      </xdr:nvCxnSpPr>
      <xdr:spPr>
        <a:xfrm flipV="1">
          <a:off x="9639300" y="13472922"/>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97600</xdr:rowOff>
    </xdr:from>
    <xdr:to>
      <xdr:col>46</xdr:col>
      <xdr:colOff>38100</xdr:colOff>
      <xdr:row>79</xdr:row>
      <xdr:rowOff>27750</xdr:rowOff>
    </xdr:to>
    <xdr:sp macro="" textlink="">
      <xdr:nvSpPr>
        <xdr:cNvPr id="357" name="楕円 356">
          <a:extLst>
            <a:ext uri="{FF2B5EF4-FFF2-40B4-BE49-F238E27FC236}">
              <a16:creationId xmlns:a16="http://schemas.microsoft.com/office/drawing/2014/main" id="{00000000-0008-0000-0E00-000065010000}"/>
            </a:ext>
          </a:extLst>
        </xdr:cNvPr>
        <xdr:cNvSpPr/>
      </xdr:nvSpPr>
      <xdr:spPr>
        <a:xfrm>
          <a:off x="8699500" y="134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120396</xdr:rowOff>
    </xdr:from>
    <xdr:to>
      <xdr:col>50</xdr:col>
      <xdr:colOff>114300</xdr:colOff>
      <xdr:row>78</xdr:row>
      <xdr:rowOff>148400</xdr:rowOff>
    </xdr:to>
    <xdr:cxnSp macro="">
      <xdr:nvCxnSpPr>
        <xdr:cNvPr id="358" name="直線コネクタ 357">
          <a:extLst>
            <a:ext uri="{FF2B5EF4-FFF2-40B4-BE49-F238E27FC236}">
              <a16:creationId xmlns:a16="http://schemas.microsoft.com/office/drawing/2014/main" id="{00000000-0008-0000-0E00-000066010000}"/>
            </a:ext>
          </a:extLst>
        </xdr:cNvPr>
        <xdr:cNvCxnSpPr/>
      </xdr:nvCxnSpPr>
      <xdr:spPr>
        <a:xfrm flipV="1">
          <a:off x="8750300" y="13493496"/>
          <a:ext cx="889000" cy="2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143890</xdr:rowOff>
    </xdr:from>
    <xdr:to>
      <xdr:col>41</xdr:col>
      <xdr:colOff>101600</xdr:colOff>
      <xdr:row>79</xdr:row>
      <xdr:rowOff>74040</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7810500" y="1351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148400</xdr:rowOff>
    </xdr:from>
    <xdr:to>
      <xdr:col>45</xdr:col>
      <xdr:colOff>177800</xdr:colOff>
      <xdr:row>79</xdr:row>
      <xdr:rowOff>23240</xdr:rowOff>
    </xdr:to>
    <xdr:cxnSp macro="">
      <xdr:nvCxnSpPr>
        <xdr:cNvPr id="360" name="直線コネクタ 359">
          <a:extLst>
            <a:ext uri="{FF2B5EF4-FFF2-40B4-BE49-F238E27FC236}">
              <a16:creationId xmlns:a16="http://schemas.microsoft.com/office/drawing/2014/main" id="{00000000-0008-0000-0E00-000068010000}"/>
            </a:ext>
          </a:extLst>
        </xdr:cNvPr>
        <xdr:cNvCxnSpPr/>
      </xdr:nvCxnSpPr>
      <xdr:spPr>
        <a:xfrm flipV="1">
          <a:off x="7861300" y="13521500"/>
          <a:ext cx="889000" cy="4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169608</xdr:rowOff>
    </xdr:from>
    <xdr:to>
      <xdr:col>36</xdr:col>
      <xdr:colOff>165100</xdr:colOff>
      <xdr:row>79</xdr:row>
      <xdr:rowOff>99758</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6921500" y="1354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23240</xdr:rowOff>
    </xdr:from>
    <xdr:to>
      <xdr:col>41</xdr:col>
      <xdr:colOff>50800</xdr:colOff>
      <xdr:row>79</xdr:row>
      <xdr:rowOff>48958</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flipV="1">
          <a:off x="6972300" y="13567790"/>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16019</xdr:rowOff>
    </xdr:from>
    <xdr:ext cx="469744" cy="259045"/>
    <xdr:sp macro="" textlink="">
      <xdr:nvSpPr>
        <xdr:cNvPr id="363" name="n_1aveValue【公営住宅】&#10;一人当たり面積">
          <a:extLst>
            <a:ext uri="{FF2B5EF4-FFF2-40B4-BE49-F238E27FC236}">
              <a16:creationId xmlns:a16="http://schemas.microsoft.com/office/drawing/2014/main" id="{00000000-0008-0000-0E00-00006B010000}"/>
            </a:ext>
          </a:extLst>
        </xdr:cNvPr>
        <xdr:cNvSpPr txBox="1"/>
      </xdr:nvSpPr>
      <xdr:spPr>
        <a:xfrm>
          <a:off x="9391727" y="1441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21162</xdr:rowOff>
    </xdr:from>
    <xdr:ext cx="469744" cy="259045"/>
    <xdr:sp macro="" textlink="">
      <xdr:nvSpPr>
        <xdr:cNvPr id="364" name="n_2aveValue【公営住宅】&#10;一人当たり面積">
          <a:extLst>
            <a:ext uri="{FF2B5EF4-FFF2-40B4-BE49-F238E27FC236}">
              <a16:creationId xmlns:a16="http://schemas.microsoft.com/office/drawing/2014/main" id="{00000000-0008-0000-0E00-00006C010000}"/>
            </a:ext>
          </a:extLst>
        </xdr:cNvPr>
        <xdr:cNvSpPr txBox="1"/>
      </xdr:nvSpPr>
      <xdr:spPr>
        <a:xfrm>
          <a:off x="8515427" y="1442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36592</xdr:rowOff>
    </xdr:from>
    <xdr:ext cx="469744" cy="259045"/>
    <xdr:sp macro="" textlink="">
      <xdr:nvSpPr>
        <xdr:cNvPr id="365" name="n_3aveValue【公営住宅】&#10;一人当たり面積">
          <a:extLst>
            <a:ext uri="{FF2B5EF4-FFF2-40B4-BE49-F238E27FC236}">
              <a16:creationId xmlns:a16="http://schemas.microsoft.com/office/drawing/2014/main" id="{00000000-0008-0000-0E00-00006D010000}"/>
            </a:ext>
          </a:extLst>
        </xdr:cNvPr>
        <xdr:cNvSpPr txBox="1"/>
      </xdr:nvSpPr>
      <xdr:spPr>
        <a:xfrm>
          <a:off x="7626427" y="1443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9162</xdr:rowOff>
    </xdr:from>
    <xdr:ext cx="469744" cy="259045"/>
    <xdr:sp macro="" textlink="">
      <xdr:nvSpPr>
        <xdr:cNvPr id="366" name="n_4aveValue【公営住宅】&#10;一人当たり面積">
          <a:extLst>
            <a:ext uri="{FF2B5EF4-FFF2-40B4-BE49-F238E27FC236}">
              <a16:creationId xmlns:a16="http://schemas.microsoft.com/office/drawing/2014/main" id="{00000000-0008-0000-0E00-00006E010000}"/>
            </a:ext>
          </a:extLst>
        </xdr:cNvPr>
        <xdr:cNvSpPr txBox="1"/>
      </xdr:nvSpPr>
      <xdr:spPr>
        <a:xfrm>
          <a:off x="6737427" y="1441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16273</xdr:rowOff>
    </xdr:from>
    <xdr:ext cx="469744" cy="259045"/>
    <xdr:sp macro="" textlink="">
      <xdr:nvSpPr>
        <xdr:cNvPr id="367" name="n_1mainValue【公営住宅】&#10;一人当たり面積">
          <a:extLst>
            <a:ext uri="{FF2B5EF4-FFF2-40B4-BE49-F238E27FC236}">
              <a16:creationId xmlns:a16="http://schemas.microsoft.com/office/drawing/2014/main" id="{00000000-0008-0000-0E00-00006F010000}"/>
            </a:ext>
          </a:extLst>
        </xdr:cNvPr>
        <xdr:cNvSpPr txBox="1"/>
      </xdr:nvSpPr>
      <xdr:spPr>
        <a:xfrm>
          <a:off x="9391727" y="13217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44277</xdr:rowOff>
    </xdr:from>
    <xdr:ext cx="469744" cy="259045"/>
    <xdr:sp macro="" textlink="">
      <xdr:nvSpPr>
        <xdr:cNvPr id="368" name="n_2mainValue【公営住宅】&#10;一人当たり面積">
          <a:extLst>
            <a:ext uri="{FF2B5EF4-FFF2-40B4-BE49-F238E27FC236}">
              <a16:creationId xmlns:a16="http://schemas.microsoft.com/office/drawing/2014/main" id="{00000000-0008-0000-0E00-000070010000}"/>
            </a:ext>
          </a:extLst>
        </xdr:cNvPr>
        <xdr:cNvSpPr txBox="1"/>
      </xdr:nvSpPr>
      <xdr:spPr>
        <a:xfrm>
          <a:off x="8515427" y="1324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90567</xdr:rowOff>
    </xdr:from>
    <xdr:ext cx="469744" cy="259045"/>
    <xdr:sp macro="" textlink="">
      <xdr:nvSpPr>
        <xdr:cNvPr id="369" name="n_3mainValue【公営住宅】&#10;一人当たり面積">
          <a:extLst>
            <a:ext uri="{FF2B5EF4-FFF2-40B4-BE49-F238E27FC236}">
              <a16:creationId xmlns:a16="http://schemas.microsoft.com/office/drawing/2014/main" id="{00000000-0008-0000-0E00-000071010000}"/>
            </a:ext>
          </a:extLst>
        </xdr:cNvPr>
        <xdr:cNvSpPr txBox="1"/>
      </xdr:nvSpPr>
      <xdr:spPr>
        <a:xfrm>
          <a:off x="7626427" y="1329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116285</xdr:rowOff>
    </xdr:from>
    <xdr:ext cx="469744" cy="259045"/>
    <xdr:sp macro="" textlink="">
      <xdr:nvSpPr>
        <xdr:cNvPr id="370" name="n_4mainValue【公営住宅】&#10;一人当たり面積">
          <a:extLst>
            <a:ext uri="{FF2B5EF4-FFF2-40B4-BE49-F238E27FC236}">
              <a16:creationId xmlns:a16="http://schemas.microsoft.com/office/drawing/2014/main" id="{00000000-0008-0000-0E00-000072010000}"/>
            </a:ext>
          </a:extLst>
        </xdr:cNvPr>
        <xdr:cNvSpPr txBox="1"/>
      </xdr:nvSpPr>
      <xdr:spPr>
        <a:xfrm>
          <a:off x="6737427" y="13317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00000000-0008-0000-0E00-000073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00000000-0008-0000-0E00-000074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00000000-0008-0000-0E00-00009A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42</xdr:row>
      <xdr:rowOff>38100</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flipV="1">
          <a:off x="16318864" y="568452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2" name="【認定こども園・幼稚園・保育所】&#10;有形固定資産減価償却率最小値テキスト">
          <a:extLst>
            <a:ext uri="{FF2B5EF4-FFF2-40B4-BE49-F238E27FC236}">
              <a16:creationId xmlns:a16="http://schemas.microsoft.com/office/drawing/2014/main" id="{00000000-0008-0000-0E00-00009C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414" name="【認定こども園・幼稚園・保育所】&#10;有形固定資産減価償却率最大値テキスト">
          <a:extLst>
            <a:ext uri="{FF2B5EF4-FFF2-40B4-BE49-F238E27FC236}">
              <a16:creationId xmlns:a16="http://schemas.microsoft.com/office/drawing/2014/main" id="{00000000-0008-0000-0E00-00009E010000}"/>
            </a:ext>
          </a:extLst>
        </xdr:cNvPr>
        <xdr:cNvSpPr txBox="1"/>
      </xdr:nvSpPr>
      <xdr:spPr>
        <a:xfrm>
          <a:off x="16357600"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16230600" y="568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160672</xdr:rowOff>
    </xdr:from>
    <xdr:ext cx="405111" cy="259045"/>
    <xdr:sp macro="" textlink="">
      <xdr:nvSpPr>
        <xdr:cNvPr id="416" name="【認定こども園・幼稚園・保育所】&#10;有形固定資産減価償却率平均値テキスト">
          <a:extLst>
            <a:ext uri="{FF2B5EF4-FFF2-40B4-BE49-F238E27FC236}">
              <a16:creationId xmlns:a16="http://schemas.microsoft.com/office/drawing/2014/main" id="{00000000-0008-0000-0E00-0000A0010000}"/>
            </a:ext>
          </a:extLst>
        </xdr:cNvPr>
        <xdr:cNvSpPr txBox="1"/>
      </xdr:nvSpPr>
      <xdr:spPr>
        <a:xfrm>
          <a:off x="16357600" y="633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137795</xdr:rowOff>
    </xdr:from>
    <xdr:to>
      <xdr:col>85</xdr:col>
      <xdr:colOff>177800</xdr:colOff>
      <xdr:row>38</xdr:row>
      <xdr:rowOff>67945</xdr:rowOff>
    </xdr:to>
    <xdr:sp macro="" textlink="">
      <xdr:nvSpPr>
        <xdr:cNvPr id="417" name="フローチャート: 判断 416">
          <a:extLst>
            <a:ext uri="{FF2B5EF4-FFF2-40B4-BE49-F238E27FC236}">
              <a16:creationId xmlns:a16="http://schemas.microsoft.com/office/drawing/2014/main" id="{00000000-0008-0000-0E00-0000A1010000}"/>
            </a:ext>
          </a:extLst>
        </xdr:cNvPr>
        <xdr:cNvSpPr/>
      </xdr:nvSpPr>
      <xdr:spPr>
        <a:xfrm>
          <a:off x="162687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18" name="フローチャート: 判断 417">
          <a:extLst>
            <a:ext uri="{FF2B5EF4-FFF2-40B4-BE49-F238E27FC236}">
              <a16:creationId xmlns:a16="http://schemas.microsoft.com/office/drawing/2014/main" id="{00000000-0008-0000-0E00-0000A2010000}"/>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40640</xdr:rowOff>
    </xdr:from>
    <xdr:to>
      <xdr:col>76</xdr:col>
      <xdr:colOff>165100</xdr:colOff>
      <xdr:row>37</xdr:row>
      <xdr:rowOff>142240</xdr:rowOff>
    </xdr:to>
    <xdr:sp macro="" textlink="">
      <xdr:nvSpPr>
        <xdr:cNvPr id="419" name="フローチャート: 判断 418">
          <a:extLst>
            <a:ext uri="{FF2B5EF4-FFF2-40B4-BE49-F238E27FC236}">
              <a16:creationId xmlns:a16="http://schemas.microsoft.com/office/drawing/2014/main" id="{00000000-0008-0000-0E00-0000A3010000}"/>
            </a:ext>
          </a:extLst>
        </xdr:cNvPr>
        <xdr:cNvSpPr/>
      </xdr:nvSpPr>
      <xdr:spPr>
        <a:xfrm>
          <a:off x="14541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15875</xdr:rowOff>
    </xdr:from>
    <xdr:to>
      <xdr:col>72</xdr:col>
      <xdr:colOff>38100</xdr:colOff>
      <xdr:row>37</xdr:row>
      <xdr:rowOff>117475</xdr:rowOff>
    </xdr:to>
    <xdr:sp macro="" textlink="">
      <xdr:nvSpPr>
        <xdr:cNvPr id="420" name="フローチャート: 判断 419">
          <a:extLst>
            <a:ext uri="{FF2B5EF4-FFF2-40B4-BE49-F238E27FC236}">
              <a16:creationId xmlns:a16="http://schemas.microsoft.com/office/drawing/2014/main" id="{00000000-0008-0000-0E00-0000A4010000}"/>
            </a:ext>
          </a:extLst>
        </xdr:cNvPr>
        <xdr:cNvSpPr/>
      </xdr:nvSpPr>
      <xdr:spPr>
        <a:xfrm>
          <a:off x="13652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166370</xdr:rowOff>
    </xdr:from>
    <xdr:to>
      <xdr:col>67</xdr:col>
      <xdr:colOff>101600</xdr:colOff>
      <xdr:row>37</xdr:row>
      <xdr:rowOff>96520</xdr:rowOff>
    </xdr:to>
    <xdr:sp macro="" textlink="">
      <xdr:nvSpPr>
        <xdr:cNvPr id="421" name="フローチャート: 判断 420">
          <a:extLst>
            <a:ext uri="{FF2B5EF4-FFF2-40B4-BE49-F238E27FC236}">
              <a16:creationId xmlns:a16="http://schemas.microsoft.com/office/drawing/2014/main" id="{00000000-0008-0000-0E00-0000A5010000}"/>
            </a:ext>
          </a:extLst>
        </xdr:cNvPr>
        <xdr:cNvSpPr/>
      </xdr:nvSpPr>
      <xdr:spPr>
        <a:xfrm>
          <a:off x="12763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00000000-0008-0000-0E00-0000A8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158750</xdr:rowOff>
    </xdr:from>
    <xdr:to>
      <xdr:col>85</xdr:col>
      <xdr:colOff>177800</xdr:colOff>
      <xdr:row>42</xdr:row>
      <xdr:rowOff>88900</xdr:rowOff>
    </xdr:to>
    <xdr:sp macro="" textlink="">
      <xdr:nvSpPr>
        <xdr:cNvPr id="427" name="楕円 426">
          <a:extLst>
            <a:ext uri="{FF2B5EF4-FFF2-40B4-BE49-F238E27FC236}">
              <a16:creationId xmlns:a16="http://schemas.microsoft.com/office/drawing/2014/main" id="{00000000-0008-0000-0E00-0000AB010000}"/>
            </a:ext>
          </a:extLst>
        </xdr:cNvPr>
        <xdr:cNvSpPr/>
      </xdr:nvSpPr>
      <xdr:spPr>
        <a:xfrm>
          <a:off x="162687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73677</xdr:rowOff>
    </xdr:from>
    <xdr:ext cx="469744" cy="259045"/>
    <xdr:sp macro="" textlink="">
      <xdr:nvSpPr>
        <xdr:cNvPr id="428" name="【認定こども園・幼稚園・保育所】&#10;有形固定資産減価償却率該当値テキスト">
          <a:extLst>
            <a:ext uri="{FF2B5EF4-FFF2-40B4-BE49-F238E27FC236}">
              <a16:creationId xmlns:a16="http://schemas.microsoft.com/office/drawing/2014/main" id="{00000000-0008-0000-0E00-0000AC010000}"/>
            </a:ext>
          </a:extLst>
        </xdr:cNvPr>
        <xdr:cNvSpPr txBox="1"/>
      </xdr:nvSpPr>
      <xdr:spPr>
        <a:xfrm>
          <a:off x="16357600" y="71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139700</xdr:rowOff>
    </xdr:from>
    <xdr:to>
      <xdr:col>81</xdr:col>
      <xdr:colOff>101600</xdr:colOff>
      <xdr:row>42</xdr:row>
      <xdr:rowOff>69850</xdr:rowOff>
    </xdr:to>
    <xdr:sp macro="" textlink="">
      <xdr:nvSpPr>
        <xdr:cNvPr id="429" name="楕円 428">
          <a:extLst>
            <a:ext uri="{FF2B5EF4-FFF2-40B4-BE49-F238E27FC236}">
              <a16:creationId xmlns:a16="http://schemas.microsoft.com/office/drawing/2014/main" id="{00000000-0008-0000-0E00-0000AD010000}"/>
            </a:ext>
          </a:extLst>
        </xdr:cNvPr>
        <xdr:cNvSpPr/>
      </xdr:nvSpPr>
      <xdr:spPr>
        <a:xfrm>
          <a:off x="15430500" y="716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19050</xdr:rowOff>
    </xdr:from>
    <xdr:to>
      <xdr:col>85</xdr:col>
      <xdr:colOff>127000</xdr:colOff>
      <xdr:row>42</xdr:row>
      <xdr:rowOff>38100</xdr:rowOff>
    </xdr:to>
    <xdr:cxnSp macro="">
      <xdr:nvCxnSpPr>
        <xdr:cNvPr id="430" name="直線コネクタ 429">
          <a:extLst>
            <a:ext uri="{FF2B5EF4-FFF2-40B4-BE49-F238E27FC236}">
              <a16:creationId xmlns:a16="http://schemas.microsoft.com/office/drawing/2014/main" id="{00000000-0008-0000-0E00-0000AE010000}"/>
            </a:ext>
          </a:extLst>
        </xdr:cNvPr>
        <xdr:cNvCxnSpPr/>
      </xdr:nvCxnSpPr>
      <xdr:spPr>
        <a:xfrm>
          <a:off x="15481300" y="72199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97790</xdr:rowOff>
    </xdr:from>
    <xdr:to>
      <xdr:col>76</xdr:col>
      <xdr:colOff>165100</xdr:colOff>
      <xdr:row>42</xdr:row>
      <xdr:rowOff>27940</xdr:rowOff>
    </xdr:to>
    <xdr:sp macro="" textlink="">
      <xdr:nvSpPr>
        <xdr:cNvPr id="431" name="楕円 430">
          <a:extLst>
            <a:ext uri="{FF2B5EF4-FFF2-40B4-BE49-F238E27FC236}">
              <a16:creationId xmlns:a16="http://schemas.microsoft.com/office/drawing/2014/main" id="{00000000-0008-0000-0E00-0000AF010000}"/>
            </a:ext>
          </a:extLst>
        </xdr:cNvPr>
        <xdr:cNvSpPr/>
      </xdr:nvSpPr>
      <xdr:spPr>
        <a:xfrm>
          <a:off x="145415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148590</xdr:rowOff>
    </xdr:from>
    <xdr:to>
      <xdr:col>81</xdr:col>
      <xdr:colOff>50800</xdr:colOff>
      <xdr:row>42</xdr:row>
      <xdr:rowOff>19050</xdr:rowOff>
    </xdr:to>
    <xdr:cxnSp macro="">
      <xdr:nvCxnSpPr>
        <xdr:cNvPr id="432" name="直線コネクタ 431">
          <a:extLst>
            <a:ext uri="{FF2B5EF4-FFF2-40B4-BE49-F238E27FC236}">
              <a16:creationId xmlns:a16="http://schemas.microsoft.com/office/drawing/2014/main" id="{00000000-0008-0000-0E00-0000B0010000}"/>
            </a:ext>
          </a:extLst>
        </xdr:cNvPr>
        <xdr:cNvCxnSpPr/>
      </xdr:nvCxnSpPr>
      <xdr:spPr>
        <a:xfrm>
          <a:off x="14592300" y="71780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170180</xdr:rowOff>
    </xdr:from>
    <xdr:to>
      <xdr:col>72</xdr:col>
      <xdr:colOff>38100</xdr:colOff>
      <xdr:row>40</xdr:row>
      <xdr:rowOff>100330</xdr:rowOff>
    </xdr:to>
    <xdr:sp macro="" textlink="">
      <xdr:nvSpPr>
        <xdr:cNvPr id="433" name="楕円 432">
          <a:extLst>
            <a:ext uri="{FF2B5EF4-FFF2-40B4-BE49-F238E27FC236}">
              <a16:creationId xmlns:a16="http://schemas.microsoft.com/office/drawing/2014/main" id="{00000000-0008-0000-0E00-0000B1010000}"/>
            </a:ext>
          </a:extLst>
        </xdr:cNvPr>
        <xdr:cNvSpPr/>
      </xdr:nvSpPr>
      <xdr:spPr>
        <a:xfrm>
          <a:off x="136525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49530</xdr:rowOff>
    </xdr:from>
    <xdr:to>
      <xdr:col>76</xdr:col>
      <xdr:colOff>114300</xdr:colOff>
      <xdr:row>41</xdr:row>
      <xdr:rowOff>148590</xdr:rowOff>
    </xdr:to>
    <xdr:cxnSp macro="">
      <xdr:nvCxnSpPr>
        <xdr:cNvPr id="434" name="直線コネクタ 433">
          <a:extLst>
            <a:ext uri="{FF2B5EF4-FFF2-40B4-BE49-F238E27FC236}">
              <a16:creationId xmlns:a16="http://schemas.microsoft.com/office/drawing/2014/main" id="{00000000-0008-0000-0E00-0000B2010000}"/>
            </a:ext>
          </a:extLst>
        </xdr:cNvPr>
        <xdr:cNvCxnSpPr/>
      </xdr:nvCxnSpPr>
      <xdr:spPr>
        <a:xfrm>
          <a:off x="13703300" y="6907530"/>
          <a:ext cx="889000" cy="27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116840</xdr:rowOff>
    </xdr:from>
    <xdr:to>
      <xdr:col>67</xdr:col>
      <xdr:colOff>101600</xdr:colOff>
      <xdr:row>40</xdr:row>
      <xdr:rowOff>46990</xdr:rowOff>
    </xdr:to>
    <xdr:sp macro="" textlink="">
      <xdr:nvSpPr>
        <xdr:cNvPr id="435" name="楕円 434">
          <a:extLst>
            <a:ext uri="{FF2B5EF4-FFF2-40B4-BE49-F238E27FC236}">
              <a16:creationId xmlns:a16="http://schemas.microsoft.com/office/drawing/2014/main" id="{00000000-0008-0000-0E00-0000B3010000}"/>
            </a:ext>
          </a:extLst>
        </xdr:cNvPr>
        <xdr:cNvSpPr/>
      </xdr:nvSpPr>
      <xdr:spPr>
        <a:xfrm>
          <a:off x="12763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167640</xdr:rowOff>
    </xdr:from>
    <xdr:to>
      <xdr:col>71</xdr:col>
      <xdr:colOff>177800</xdr:colOff>
      <xdr:row>40</xdr:row>
      <xdr:rowOff>49530</xdr:rowOff>
    </xdr:to>
    <xdr:cxnSp macro="">
      <xdr:nvCxnSpPr>
        <xdr:cNvPr id="436" name="直線コネクタ 435">
          <a:extLst>
            <a:ext uri="{FF2B5EF4-FFF2-40B4-BE49-F238E27FC236}">
              <a16:creationId xmlns:a16="http://schemas.microsoft.com/office/drawing/2014/main" id="{00000000-0008-0000-0E00-0000B4010000}"/>
            </a:ext>
          </a:extLst>
        </xdr:cNvPr>
        <xdr:cNvCxnSpPr/>
      </xdr:nvCxnSpPr>
      <xdr:spPr>
        <a:xfrm>
          <a:off x="12814300" y="685419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437" name="n_1aveValue【認定こども園・幼稚園・保育所】&#10;有形固定資産減価償却率">
          <a:extLst>
            <a:ext uri="{FF2B5EF4-FFF2-40B4-BE49-F238E27FC236}">
              <a16:creationId xmlns:a16="http://schemas.microsoft.com/office/drawing/2014/main" id="{00000000-0008-0000-0E00-0000B5010000}"/>
            </a:ext>
          </a:extLst>
        </xdr:cNvPr>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158767</xdr:rowOff>
    </xdr:from>
    <xdr:ext cx="405111" cy="259045"/>
    <xdr:sp macro="" textlink="">
      <xdr:nvSpPr>
        <xdr:cNvPr id="438" name="n_2aveValue【認定こども園・幼稚園・保育所】&#10;有形固定資産減価償却率">
          <a:extLst>
            <a:ext uri="{FF2B5EF4-FFF2-40B4-BE49-F238E27FC236}">
              <a16:creationId xmlns:a16="http://schemas.microsoft.com/office/drawing/2014/main" id="{00000000-0008-0000-0E00-0000B6010000}"/>
            </a:ext>
          </a:extLst>
        </xdr:cNvPr>
        <xdr:cNvSpPr txBox="1"/>
      </xdr:nvSpPr>
      <xdr:spPr>
        <a:xfrm>
          <a:off x="14389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134002</xdr:rowOff>
    </xdr:from>
    <xdr:ext cx="405111" cy="259045"/>
    <xdr:sp macro="" textlink="">
      <xdr:nvSpPr>
        <xdr:cNvPr id="439" name="n_3aveValue【認定こども園・幼稚園・保育所】&#10;有形固定資産減価償却率">
          <a:extLst>
            <a:ext uri="{FF2B5EF4-FFF2-40B4-BE49-F238E27FC236}">
              <a16:creationId xmlns:a16="http://schemas.microsoft.com/office/drawing/2014/main" id="{00000000-0008-0000-0E00-0000B7010000}"/>
            </a:ext>
          </a:extLst>
        </xdr:cNvPr>
        <xdr:cNvSpPr txBox="1"/>
      </xdr:nvSpPr>
      <xdr:spPr>
        <a:xfrm>
          <a:off x="13500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113047</xdr:rowOff>
    </xdr:from>
    <xdr:ext cx="405111" cy="259045"/>
    <xdr:sp macro="" textlink="">
      <xdr:nvSpPr>
        <xdr:cNvPr id="440" name="n_4aveValue【認定こども園・幼稚園・保育所】&#10;有形固定資産減価償却率">
          <a:extLst>
            <a:ext uri="{FF2B5EF4-FFF2-40B4-BE49-F238E27FC236}">
              <a16:creationId xmlns:a16="http://schemas.microsoft.com/office/drawing/2014/main" id="{00000000-0008-0000-0E00-0000B8010000}"/>
            </a:ext>
          </a:extLst>
        </xdr:cNvPr>
        <xdr:cNvSpPr txBox="1"/>
      </xdr:nvSpPr>
      <xdr:spPr>
        <a:xfrm>
          <a:off x="12611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60977</xdr:rowOff>
    </xdr:from>
    <xdr:ext cx="405111" cy="259045"/>
    <xdr:sp macro="" textlink="">
      <xdr:nvSpPr>
        <xdr:cNvPr id="441" name="n_1mainValue【認定こども園・幼稚園・保育所】&#10;有形固定資産減価償却率">
          <a:extLst>
            <a:ext uri="{FF2B5EF4-FFF2-40B4-BE49-F238E27FC236}">
              <a16:creationId xmlns:a16="http://schemas.microsoft.com/office/drawing/2014/main" id="{00000000-0008-0000-0E00-0000B9010000}"/>
            </a:ext>
          </a:extLst>
        </xdr:cNvPr>
        <xdr:cNvSpPr txBox="1"/>
      </xdr:nvSpPr>
      <xdr:spPr>
        <a:xfrm>
          <a:off x="15266044" y="726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19067</xdr:rowOff>
    </xdr:from>
    <xdr:ext cx="405111" cy="259045"/>
    <xdr:sp macro="" textlink="">
      <xdr:nvSpPr>
        <xdr:cNvPr id="442" name="n_2mainValue【認定こども園・幼稚園・保育所】&#10;有形固定資産減価償却率">
          <a:extLst>
            <a:ext uri="{FF2B5EF4-FFF2-40B4-BE49-F238E27FC236}">
              <a16:creationId xmlns:a16="http://schemas.microsoft.com/office/drawing/2014/main" id="{00000000-0008-0000-0E00-0000BA010000}"/>
            </a:ext>
          </a:extLst>
        </xdr:cNvPr>
        <xdr:cNvSpPr txBox="1"/>
      </xdr:nvSpPr>
      <xdr:spPr>
        <a:xfrm>
          <a:off x="14389744" y="721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91457</xdr:rowOff>
    </xdr:from>
    <xdr:ext cx="405111" cy="259045"/>
    <xdr:sp macro="" textlink="">
      <xdr:nvSpPr>
        <xdr:cNvPr id="443" name="n_3mainValue【認定こども園・幼稚園・保育所】&#10;有形固定資産減価償却率">
          <a:extLst>
            <a:ext uri="{FF2B5EF4-FFF2-40B4-BE49-F238E27FC236}">
              <a16:creationId xmlns:a16="http://schemas.microsoft.com/office/drawing/2014/main" id="{00000000-0008-0000-0E00-0000BB010000}"/>
            </a:ext>
          </a:extLst>
        </xdr:cNvPr>
        <xdr:cNvSpPr txBox="1"/>
      </xdr:nvSpPr>
      <xdr:spPr>
        <a:xfrm>
          <a:off x="13500744" y="694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38117</xdr:rowOff>
    </xdr:from>
    <xdr:ext cx="405111" cy="259045"/>
    <xdr:sp macro="" textlink="">
      <xdr:nvSpPr>
        <xdr:cNvPr id="444" name="n_4main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2611744"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00000000-0008-0000-0E00-0000BE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00000000-0008-0000-0E00-0000BF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00000000-0008-0000-0E00-0000C0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00000000-0008-0000-0E00-0000C2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認定こども園・幼稚園・保育所】&#10;一人当たり面積グラフ枠">
          <a:extLst>
            <a:ext uri="{FF2B5EF4-FFF2-40B4-BE49-F238E27FC236}">
              <a16:creationId xmlns:a16="http://schemas.microsoft.com/office/drawing/2014/main" id="{00000000-0008-0000-0E00-0000D1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62484</xdr:rowOff>
    </xdr:from>
    <xdr:to>
      <xdr:col>116</xdr:col>
      <xdr:colOff>62864</xdr:colOff>
      <xdr:row>41</xdr:row>
      <xdr:rowOff>89916</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flipV="1">
          <a:off x="22160864" y="5720334"/>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93743</xdr:rowOff>
    </xdr:from>
    <xdr:ext cx="469744" cy="259045"/>
    <xdr:sp macro="" textlink="">
      <xdr:nvSpPr>
        <xdr:cNvPr id="467" name="【認定こども園・幼稚園・保育所】&#10;一人当たり面積最小値テキスト">
          <a:extLst>
            <a:ext uri="{FF2B5EF4-FFF2-40B4-BE49-F238E27FC236}">
              <a16:creationId xmlns:a16="http://schemas.microsoft.com/office/drawing/2014/main" id="{00000000-0008-0000-0E00-0000D3010000}"/>
            </a:ext>
          </a:extLst>
        </xdr:cNvPr>
        <xdr:cNvSpPr txBox="1"/>
      </xdr:nvSpPr>
      <xdr:spPr>
        <a:xfrm>
          <a:off x="22199600" y="712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89916</xdr:rowOff>
    </xdr:from>
    <xdr:to>
      <xdr:col>116</xdr:col>
      <xdr:colOff>152400</xdr:colOff>
      <xdr:row>41</xdr:row>
      <xdr:rowOff>89916</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22072600" y="7119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9161</xdr:rowOff>
    </xdr:from>
    <xdr:ext cx="469744" cy="259045"/>
    <xdr:sp macro="" textlink="">
      <xdr:nvSpPr>
        <xdr:cNvPr id="469" name="【認定こども園・幼稚園・保育所】&#10;一人当たり面積最大値テキスト">
          <a:extLst>
            <a:ext uri="{FF2B5EF4-FFF2-40B4-BE49-F238E27FC236}">
              <a16:creationId xmlns:a16="http://schemas.microsoft.com/office/drawing/2014/main" id="{00000000-0008-0000-0E00-0000D5010000}"/>
            </a:ext>
          </a:extLst>
        </xdr:cNvPr>
        <xdr:cNvSpPr txBox="1"/>
      </xdr:nvSpPr>
      <xdr:spPr>
        <a:xfrm>
          <a:off x="22199600" y="5495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62484</xdr:rowOff>
    </xdr:from>
    <xdr:to>
      <xdr:col>116</xdr:col>
      <xdr:colOff>152400</xdr:colOff>
      <xdr:row>33</xdr:row>
      <xdr:rowOff>62484</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22072600" y="572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114571</xdr:rowOff>
    </xdr:from>
    <xdr:ext cx="469744" cy="259045"/>
    <xdr:sp macro="" textlink="">
      <xdr:nvSpPr>
        <xdr:cNvPr id="471" name="【認定こども園・幼稚園・保育所】&#10;一人当たり面積平均値テキスト">
          <a:extLst>
            <a:ext uri="{FF2B5EF4-FFF2-40B4-BE49-F238E27FC236}">
              <a16:creationId xmlns:a16="http://schemas.microsoft.com/office/drawing/2014/main" id="{00000000-0008-0000-0E00-0000D7010000}"/>
            </a:ext>
          </a:extLst>
        </xdr:cNvPr>
        <xdr:cNvSpPr txBox="1"/>
      </xdr:nvSpPr>
      <xdr:spPr>
        <a:xfrm>
          <a:off x="22199600" y="6458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91694</xdr:rowOff>
    </xdr:from>
    <xdr:to>
      <xdr:col>116</xdr:col>
      <xdr:colOff>114300</xdr:colOff>
      <xdr:row>39</xdr:row>
      <xdr:rowOff>21844</xdr:rowOff>
    </xdr:to>
    <xdr:sp macro="" textlink="">
      <xdr:nvSpPr>
        <xdr:cNvPr id="472" name="フローチャート: 判断 471">
          <a:extLst>
            <a:ext uri="{FF2B5EF4-FFF2-40B4-BE49-F238E27FC236}">
              <a16:creationId xmlns:a16="http://schemas.microsoft.com/office/drawing/2014/main" id="{00000000-0008-0000-0E00-0000D8010000}"/>
            </a:ext>
          </a:extLst>
        </xdr:cNvPr>
        <xdr:cNvSpPr/>
      </xdr:nvSpPr>
      <xdr:spPr>
        <a:xfrm>
          <a:off x="22110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100838</xdr:rowOff>
    </xdr:from>
    <xdr:to>
      <xdr:col>112</xdr:col>
      <xdr:colOff>38100</xdr:colOff>
      <xdr:row>39</xdr:row>
      <xdr:rowOff>30988</xdr:rowOff>
    </xdr:to>
    <xdr:sp macro="" textlink="">
      <xdr:nvSpPr>
        <xdr:cNvPr id="473" name="フローチャート: 判断 472">
          <a:extLst>
            <a:ext uri="{FF2B5EF4-FFF2-40B4-BE49-F238E27FC236}">
              <a16:creationId xmlns:a16="http://schemas.microsoft.com/office/drawing/2014/main" id="{00000000-0008-0000-0E00-0000D9010000}"/>
            </a:ext>
          </a:extLst>
        </xdr:cNvPr>
        <xdr:cNvSpPr/>
      </xdr:nvSpPr>
      <xdr:spPr>
        <a:xfrm>
          <a:off x="21272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105410</xdr:rowOff>
    </xdr:from>
    <xdr:to>
      <xdr:col>107</xdr:col>
      <xdr:colOff>101600</xdr:colOff>
      <xdr:row>39</xdr:row>
      <xdr:rowOff>35560</xdr:rowOff>
    </xdr:to>
    <xdr:sp macro="" textlink="">
      <xdr:nvSpPr>
        <xdr:cNvPr id="474" name="フローチャート: 判断 473">
          <a:extLst>
            <a:ext uri="{FF2B5EF4-FFF2-40B4-BE49-F238E27FC236}">
              <a16:creationId xmlns:a16="http://schemas.microsoft.com/office/drawing/2014/main" id="{00000000-0008-0000-0E00-0000DA010000}"/>
            </a:ext>
          </a:extLst>
        </xdr:cNvPr>
        <xdr:cNvSpPr/>
      </xdr:nvSpPr>
      <xdr:spPr>
        <a:xfrm>
          <a:off x="20383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475" name="フローチャート: 判断 474">
          <a:extLst>
            <a:ext uri="{FF2B5EF4-FFF2-40B4-BE49-F238E27FC236}">
              <a16:creationId xmlns:a16="http://schemas.microsoft.com/office/drawing/2014/main" id="{00000000-0008-0000-0E00-0000DB010000}"/>
            </a:ext>
          </a:extLst>
        </xdr:cNvPr>
        <xdr:cNvSpPr/>
      </xdr:nvSpPr>
      <xdr:spPr>
        <a:xfrm>
          <a:off x="19494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76" name="フローチャート: 判断 475">
          <a:extLst>
            <a:ext uri="{FF2B5EF4-FFF2-40B4-BE49-F238E27FC236}">
              <a16:creationId xmlns:a16="http://schemas.microsoft.com/office/drawing/2014/main" id="{00000000-0008-0000-0E00-0000DC010000}"/>
            </a:ext>
          </a:extLst>
        </xdr:cNvPr>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E00-0000E1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39116</xdr:rowOff>
    </xdr:from>
    <xdr:to>
      <xdr:col>116</xdr:col>
      <xdr:colOff>114300</xdr:colOff>
      <xdr:row>41</xdr:row>
      <xdr:rowOff>140716</xdr:rowOff>
    </xdr:to>
    <xdr:sp macro="" textlink="">
      <xdr:nvSpPr>
        <xdr:cNvPr id="482" name="楕円 481">
          <a:extLst>
            <a:ext uri="{FF2B5EF4-FFF2-40B4-BE49-F238E27FC236}">
              <a16:creationId xmlns:a16="http://schemas.microsoft.com/office/drawing/2014/main" id="{00000000-0008-0000-0E00-0000E2010000}"/>
            </a:ext>
          </a:extLst>
        </xdr:cNvPr>
        <xdr:cNvSpPr/>
      </xdr:nvSpPr>
      <xdr:spPr>
        <a:xfrm>
          <a:off x="22110700" y="706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125493</xdr:rowOff>
    </xdr:from>
    <xdr:ext cx="469744" cy="259045"/>
    <xdr:sp macro="" textlink="">
      <xdr:nvSpPr>
        <xdr:cNvPr id="483" name="【認定こども園・幼稚園・保育所】&#10;一人当たり面積該当値テキスト">
          <a:extLst>
            <a:ext uri="{FF2B5EF4-FFF2-40B4-BE49-F238E27FC236}">
              <a16:creationId xmlns:a16="http://schemas.microsoft.com/office/drawing/2014/main" id="{00000000-0008-0000-0E00-0000E3010000}"/>
            </a:ext>
          </a:extLst>
        </xdr:cNvPr>
        <xdr:cNvSpPr txBox="1"/>
      </xdr:nvSpPr>
      <xdr:spPr>
        <a:xfrm>
          <a:off x="22199600" y="6983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39116</xdr:rowOff>
    </xdr:from>
    <xdr:to>
      <xdr:col>112</xdr:col>
      <xdr:colOff>38100</xdr:colOff>
      <xdr:row>41</xdr:row>
      <xdr:rowOff>140716</xdr:rowOff>
    </xdr:to>
    <xdr:sp macro="" textlink="">
      <xdr:nvSpPr>
        <xdr:cNvPr id="484" name="楕円 483">
          <a:extLst>
            <a:ext uri="{FF2B5EF4-FFF2-40B4-BE49-F238E27FC236}">
              <a16:creationId xmlns:a16="http://schemas.microsoft.com/office/drawing/2014/main" id="{00000000-0008-0000-0E00-0000E4010000}"/>
            </a:ext>
          </a:extLst>
        </xdr:cNvPr>
        <xdr:cNvSpPr/>
      </xdr:nvSpPr>
      <xdr:spPr>
        <a:xfrm>
          <a:off x="21272500" y="706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89916</xdr:rowOff>
    </xdr:from>
    <xdr:to>
      <xdr:col>116</xdr:col>
      <xdr:colOff>63500</xdr:colOff>
      <xdr:row>41</xdr:row>
      <xdr:rowOff>89916</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a:off x="21323300" y="71193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41402</xdr:rowOff>
    </xdr:from>
    <xdr:to>
      <xdr:col>107</xdr:col>
      <xdr:colOff>101600</xdr:colOff>
      <xdr:row>41</xdr:row>
      <xdr:rowOff>143002</xdr:rowOff>
    </xdr:to>
    <xdr:sp macro="" textlink="">
      <xdr:nvSpPr>
        <xdr:cNvPr id="486" name="楕円 485">
          <a:extLst>
            <a:ext uri="{FF2B5EF4-FFF2-40B4-BE49-F238E27FC236}">
              <a16:creationId xmlns:a16="http://schemas.microsoft.com/office/drawing/2014/main" id="{00000000-0008-0000-0E00-0000E6010000}"/>
            </a:ext>
          </a:extLst>
        </xdr:cNvPr>
        <xdr:cNvSpPr/>
      </xdr:nvSpPr>
      <xdr:spPr>
        <a:xfrm>
          <a:off x="20383500" y="707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89916</xdr:rowOff>
    </xdr:from>
    <xdr:to>
      <xdr:col>111</xdr:col>
      <xdr:colOff>177800</xdr:colOff>
      <xdr:row>41</xdr:row>
      <xdr:rowOff>92202</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flipV="1">
          <a:off x="20434300" y="711936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13970</xdr:rowOff>
    </xdr:from>
    <xdr:to>
      <xdr:col>102</xdr:col>
      <xdr:colOff>165100</xdr:colOff>
      <xdr:row>41</xdr:row>
      <xdr:rowOff>115570</xdr:rowOff>
    </xdr:to>
    <xdr:sp macro="" textlink="">
      <xdr:nvSpPr>
        <xdr:cNvPr id="488" name="楕円 487">
          <a:extLst>
            <a:ext uri="{FF2B5EF4-FFF2-40B4-BE49-F238E27FC236}">
              <a16:creationId xmlns:a16="http://schemas.microsoft.com/office/drawing/2014/main" id="{00000000-0008-0000-0E00-0000E8010000}"/>
            </a:ext>
          </a:extLst>
        </xdr:cNvPr>
        <xdr:cNvSpPr/>
      </xdr:nvSpPr>
      <xdr:spPr>
        <a:xfrm>
          <a:off x="19494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64770</xdr:rowOff>
    </xdr:from>
    <xdr:to>
      <xdr:col>107</xdr:col>
      <xdr:colOff>50800</xdr:colOff>
      <xdr:row>41</xdr:row>
      <xdr:rowOff>92202</xdr:rowOff>
    </xdr:to>
    <xdr:cxnSp macro="">
      <xdr:nvCxnSpPr>
        <xdr:cNvPr id="489" name="直線コネクタ 488">
          <a:extLst>
            <a:ext uri="{FF2B5EF4-FFF2-40B4-BE49-F238E27FC236}">
              <a16:creationId xmlns:a16="http://schemas.microsoft.com/office/drawing/2014/main" id="{00000000-0008-0000-0E00-0000E9010000}"/>
            </a:ext>
          </a:extLst>
        </xdr:cNvPr>
        <xdr:cNvCxnSpPr/>
      </xdr:nvCxnSpPr>
      <xdr:spPr>
        <a:xfrm>
          <a:off x="19545300" y="70942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16256</xdr:rowOff>
    </xdr:from>
    <xdr:to>
      <xdr:col>98</xdr:col>
      <xdr:colOff>38100</xdr:colOff>
      <xdr:row>41</xdr:row>
      <xdr:rowOff>117856</xdr:rowOff>
    </xdr:to>
    <xdr:sp macro="" textlink="">
      <xdr:nvSpPr>
        <xdr:cNvPr id="490" name="楕円 489">
          <a:extLst>
            <a:ext uri="{FF2B5EF4-FFF2-40B4-BE49-F238E27FC236}">
              <a16:creationId xmlns:a16="http://schemas.microsoft.com/office/drawing/2014/main" id="{00000000-0008-0000-0E00-0000EA010000}"/>
            </a:ext>
          </a:extLst>
        </xdr:cNvPr>
        <xdr:cNvSpPr/>
      </xdr:nvSpPr>
      <xdr:spPr>
        <a:xfrm>
          <a:off x="18605500" y="704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64770</xdr:rowOff>
    </xdr:from>
    <xdr:to>
      <xdr:col>102</xdr:col>
      <xdr:colOff>114300</xdr:colOff>
      <xdr:row>41</xdr:row>
      <xdr:rowOff>67056</xdr:rowOff>
    </xdr:to>
    <xdr:cxnSp macro="">
      <xdr:nvCxnSpPr>
        <xdr:cNvPr id="491" name="直線コネクタ 490">
          <a:extLst>
            <a:ext uri="{FF2B5EF4-FFF2-40B4-BE49-F238E27FC236}">
              <a16:creationId xmlns:a16="http://schemas.microsoft.com/office/drawing/2014/main" id="{00000000-0008-0000-0E00-0000EB010000}"/>
            </a:ext>
          </a:extLst>
        </xdr:cNvPr>
        <xdr:cNvCxnSpPr/>
      </xdr:nvCxnSpPr>
      <xdr:spPr>
        <a:xfrm flipV="1">
          <a:off x="18656300" y="709422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47515</xdr:rowOff>
    </xdr:from>
    <xdr:ext cx="469744" cy="259045"/>
    <xdr:sp macro="" textlink="">
      <xdr:nvSpPr>
        <xdr:cNvPr id="492" name="n_1aveValue【認定こども園・幼稚園・保育所】&#10;一人当たり面積">
          <a:extLst>
            <a:ext uri="{FF2B5EF4-FFF2-40B4-BE49-F238E27FC236}">
              <a16:creationId xmlns:a16="http://schemas.microsoft.com/office/drawing/2014/main" id="{00000000-0008-0000-0E00-0000EC010000}"/>
            </a:ext>
          </a:extLst>
        </xdr:cNvPr>
        <xdr:cNvSpPr txBox="1"/>
      </xdr:nvSpPr>
      <xdr:spPr>
        <a:xfrm>
          <a:off x="210757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52087</xdr:rowOff>
    </xdr:from>
    <xdr:ext cx="469744" cy="259045"/>
    <xdr:sp macro="" textlink="">
      <xdr:nvSpPr>
        <xdr:cNvPr id="493" name="n_2aveValue【認定こども園・幼稚園・保育所】&#10;一人当たり面積">
          <a:extLst>
            <a:ext uri="{FF2B5EF4-FFF2-40B4-BE49-F238E27FC236}">
              <a16:creationId xmlns:a16="http://schemas.microsoft.com/office/drawing/2014/main" id="{00000000-0008-0000-0E00-0000ED010000}"/>
            </a:ext>
          </a:extLst>
        </xdr:cNvPr>
        <xdr:cNvSpPr txBox="1"/>
      </xdr:nvSpPr>
      <xdr:spPr>
        <a:xfrm>
          <a:off x="20199427" y="639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56659</xdr:rowOff>
    </xdr:from>
    <xdr:ext cx="469744" cy="259045"/>
    <xdr:sp macro="" textlink="">
      <xdr:nvSpPr>
        <xdr:cNvPr id="494" name="n_3aveValue【認定こども園・幼稚園・保育所】&#10;一人当たり面積">
          <a:extLst>
            <a:ext uri="{FF2B5EF4-FFF2-40B4-BE49-F238E27FC236}">
              <a16:creationId xmlns:a16="http://schemas.microsoft.com/office/drawing/2014/main" id="{00000000-0008-0000-0E00-0000EE010000}"/>
            </a:ext>
          </a:extLst>
        </xdr:cNvPr>
        <xdr:cNvSpPr txBox="1"/>
      </xdr:nvSpPr>
      <xdr:spPr>
        <a:xfrm>
          <a:off x="19310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56659</xdr:rowOff>
    </xdr:from>
    <xdr:ext cx="469744" cy="259045"/>
    <xdr:sp macro="" textlink="">
      <xdr:nvSpPr>
        <xdr:cNvPr id="495" name="n_4aveValue【認定こども園・幼稚園・保育所】&#10;一人当たり面積">
          <a:extLst>
            <a:ext uri="{FF2B5EF4-FFF2-40B4-BE49-F238E27FC236}">
              <a16:creationId xmlns:a16="http://schemas.microsoft.com/office/drawing/2014/main" id="{00000000-0008-0000-0E00-0000EF010000}"/>
            </a:ext>
          </a:extLst>
        </xdr:cNvPr>
        <xdr:cNvSpPr txBox="1"/>
      </xdr:nvSpPr>
      <xdr:spPr>
        <a:xfrm>
          <a:off x="18421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131843</xdr:rowOff>
    </xdr:from>
    <xdr:ext cx="469744" cy="259045"/>
    <xdr:sp macro="" textlink="">
      <xdr:nvSpPr>
        <xdr:cNvPr id="496" name="n_1mainValue【認定こども園・幼稚園・保育所】&#10;一人当たり面積">
          <a:extLst>
            <a:ext uri="{FF2B5EF4-FFF2-40B4-BE49-F238E27FC236}">
              <a16:creationId xmlns:a16="http://schemas.microsoft.com/office/drawing/2014/main" id="{00000000-0008-0000-0E00-0000F0010000}"/>
            </a:ext>
          </a:extLst>
        </xdr:cNvPr>
        <xdr:cNvSpPr txBox="1"/>
      </xdr:nvSpPr>
      <xdr:spPr>
        <a:xfrm>
          <a:off x="21075727" y="716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134129</xdr:rowOff>
    </xdr:from>
    <xdr:ext cx="469744" cy="259045"/>
    <xdr:sp macro="" textlink="">
      <xdr:nvSpPr>
        <xdr:cNvPr id="497" name="n_2mainValue【認定こども園・幼稚園・保育所】&#10;一人当たり面積">
          <a:extLst>
            <a:ext uri="{FF2B5EF4-FFF2-40B4-BE49-F238E27FC236}">
              <a16:creationId xmlns:a16="http://schemas.microsoft.com/office/drawing/2014/main" id="{00000000-0008-0000-0E00-0000F1010000}"/>
            </a:ext>
          </a:extLst>
        </xdr:cNvPr>
        <xdr:cNvSpPr txBox="1"/>
      </xdr:nvSpPr>
      <xdr:spPr>
        <a:xfrm>
          <a:off x="20199427" y="716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106697</xdr:rowOff>
    </xdr:from>
    <xdr:ext cx="469744" cy="259045"/>
    <xdr:sp macro="" textlink="">
      <xdr:nvSpPr>
        <xdr:cNvPr id="498" name="n_3mainValue【認定こども園・幼稚園・保育所】&#10;一人当たり面積">
          <a:extLst>
            <a:ext uri="{FF2B5EF4-FFF2-40B4-BE49-F238E27FC236}">
              <a16:creationId xmlns:a16="http://schemas.microsoft.com/office/drawing/2014/main" id="{00000000-0008-0000-0E00-0000F2010000}"/>
            </a:ext>
          </a:extLst>
        </xdr:cNvPr>
        <xdr:cNvSpPr txBox="1"/>
      </xdr:nvSpPr>
      <xdr:spPr>
        <a:xfrm>
          <a:off x="193104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108983</xdr:rowOff>
    </xdr:from>
    <xdr:ext cx="469744" cy="259045"/>
    <xdr:sp macro="" textlink="">
      <xdr:nvSpPr>
        <xdr:cNvPr id="499" name="n_4main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18421427" y="713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学校施設】&#10;有形固定資産減価償却率グラフ枠">
          <a:extLst>
            <a:ext uri="{FF2B5EF4-FFF2-40B4-BE49-F238E27FC236}">
              <a16:creationId xmlns:a16="http://schemas.microsoft.com/office/drawing/2014/main" id="{00000000-0008-0000-0E00-00000D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120831</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flipV="1">
          <a:off x="16318864" y="9624060"/>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124658</xdr:rowOff>
    </xdr:from>
    <xdr:ext cx="405111" cy="259045"/>
    <xdr:sp macro="" textlink="">
      <xdr:nvSpPr>
        <xdr:cNvPr id="527" name="【学校施設】&#10;有形固定資産減価償却率最小値テキスト">
          <a:extLst>
            <a:ext uri="{FF2B5EF4-FFF2-40B4-BE49-F238E27FC236}">
              <a16:creationId xmlns:a16="http://schemas.microsoft.com/office/drawing/2014/main" id="{00000000-0008-0000-0E00-00000F020000}"/>
            </a:ext>
          </a:extLst>
        </xdr:cNvPr>
        <xdr:cNvSpPr txBox="1"/>
      </xdr:nvSpPr>
      <xdr:spPr>
        <a:xfrm>
          <a:off x="16357600" y="1109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120831</xdr:rowOff>
    </xdr:from>
    <xdr:to>
      <xdr:col>86</xdr:col>
      <xdr:colOff>25400</xdr:colOff>
      <xdr:row>64</xdr:row>
      <xdr:rowOff>120831</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6230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29" name="【学校施設】&#10;有形固定資産減価償却率最大値テキスト">
          <a:extLst>
            <a:ext uri="{FF2B5EF4-FFF2-40B4-BE49-F238E27FC236}">
              <a16:creationId xmlns:a16="http://schemas.microsoft.com/office/drawing/2014/main" id="{00000000-0008-0000-0E00-000011020000}"/>
            </a:ext>
          </a:extLst>
        </xdr:cNvPr>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81115</xdr:rowOff>
    </xdr:from>
    <xdr:ext cx="405111" cy="259045"/>
    <xdr:sp macro="" textlink="">
      <xdr:nvSpPr>
        <xdr:cNvPr id="531" name="【学校施設】&#10;有形固定資産減価償却率平均値テキスト">
          <a:extLst>
            <a:ext uri="{FF2B5EF4-FFF2-40B4-BE49-F238E27FC236}">
              <a16:creationId xmlns:a16="http://schemas.microsoft.com/office/drawing/2014/main" id="{00000000-0008-0000-0E00-000013020000}"/>
            </a:ext>
          </a:extLst>
        </xdr:cNvPr>
        <xdr:cNvSpPr txBox="1"/>
      </xdr:nvSpPr>
      <xdr:spPr>
        <a:xfrm>
          <a:off x="16357600" y="1036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532" name="フローチャート: 判断 531">
          <a:extLst>
            <a:ext uri="{FF2B5EF4-FFF2-40B4-BE49-F238E27FC236}">
              <a16:creationId xmlns:a16="http://schemas.microsoft.com/office/drawing/2014/main" id="{00000000-0008-0000-0E00-000014020000}"/>
            </a:ext>
          </a:extLst>
        </xdr:cNvPr>
        <xdr:cNvSpPr/>
      </xdr:nvSpPr>
      <xdr:spPr>
        <a:xfrm>
          <a:off x="16268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533" name="フローチャート: 判断 532">
          <a:extLst>
            <a:ext uri="{FF2B5EF4-FFF2-40B4-BE49-F238E27FC236}">
              <a16:creationId xmlns:a16="http://schemas.microsoft.com/office/drawing/2014/main" id="{00000000-0008-0000-0E00-000015020000}"/>
            </a:ext>
          </a:extLst>
        </xdr:cNvPr>
        <xdr:cNvSpPr/>
      </xdr:nvSpPr>
      <xdr:spPr>
        <a:xfrm>
          <a:off x="15430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37374</xdr:rowOff>
    </xdr:from>
    <xdr:to>
      <xdr:col>76</xdr:col>
      <xdr:colOff>165100</xdr:colOff>
      <xdr:row>60</xdr:row>
      <xdr:rowOff>138974</xdr:rowOff>
    </xdr:to>
    <xdr:sp macro="" textlink="">
      <xdr:nvSpPr>
        <xdr:cNvPr id="534" name="フローチャート: 判断 533">
          <a:extLst>
            <a:ext uri="{FF2B5EF4-FFF2-40B4-BE49-F238E27FC236}">
              <a16:creationId xmlns:a16="http://schemas.microsoft.com/office/drawing/2014/main" id="{00000000-0008-0000-0E00-000016020000}"/>
            </a:ext>
          </a:extLst>
        </xdr:cNvPr>
        <xdr:cNvSpPr/>
      </xdr:nvSpPr>
      <xdr:spPr>
        <a:xfrm>
          <a:off x="14541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7983</xdr:rowOff>
    </xdr:from>
    <xdr:to>
      <xdr:col>72</xdr:col>
      <xdr:colOff>38100</xdr:colOff>
      <xdr:row>60</xdr:row>
      <xdr:rowOff>109583</xdr:rowOff>
    </xdr:to>
    <xdr:sp macro="" textlink="">
      <xdr:nvSpPr>
        <xdr:cNvPr id="535" name="フローチャート: 判断 534">
          <a:extLst>
            <a:ext uri="{FF2B5EF4-FFF2-40B4-BE49-F238E27FC236}">
              <a16:creationId xmlns:a16="http://schemas.microsoft.com/office/drawing/2014/main" id="{00000000-0008-0000-0E00-000017020000}"/>
            </a:ext>
          </a:extLst>
        </xdr:cNvPr>
        <xdr:cNvSpPr/>
      </xdr:nvSpPr>
      <xdr:spPr>
        <a:xfrm>
          <a:off x="13652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536" name="フローチャート: 判断 535">
          <a:extLst>
            <a:ext uri="{FF2B5EF4-FFF2-40B4-BE49-F238E27FC236}">
              <a16:creationId xmlns:a16="http://schemas.microsoft.com/office/drawing/2014/main" id="{00000000-0008-0000-0E00-000018020000}"/>
            </a:ext>
          </a:extLst>
        </xdr:cNvPr>
        <xdr:cNvSpPr/>
      </xdr:nvSpPr>
      <xdr:spPr>
        <a:xfrm>
          <a:off x="12763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00000000-0008-0000-0E00-000019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E00-00001A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E00-00001B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E00-00001C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E00-00001D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42" name="楕円 541">
          <a:extLst>
            <a:ext uri="{FF2B5EF4-FFF2-40B4-BE49-F238E27FC236}">
              <a16:creationId xmlns:a16="http://schemas.microsoft.com/office/drawing/2014/main" id="{00000000-0008-0000-0E00-00001E020000}"/>
            </a:ext>
          </a:extLst>
        </xdr:cNvPr>
        <xdr:cNvSpPr/>
      </xdr:nvSpPr>
      <xdr:spPr>
        <a:xfrm>
          <a:off x="16268700" y="1019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104339</xdr:rowOff>
    </xdr:from>
    <xdr:ext cx="405111" cy="259045"/>
    <xdr:sp macro="" textlink="">
      <xdr:nvSpPr>
        <xdr:cNvPr id="543" name="【学校施設】&#10;有形固定資産減価償却率該当値テキスト">
          <a:extLst>
            <a:ext uri="{FF2B5EF4-FFF2-40B4-BE49-F238E27FC236}">
              <a16:creationId xmlns:a16="http://schemas.microsoft.com/office/drawing/2014/main" id="{00000000-0008-0000-0E00-00001F020000}"/>
            </a:ext>
          </a:extLst>
        </xdr:cNvPr>
        <xdr:cNvSpPr txBox="1"/>
      </xdr:nvSpPr>
      <xdr:spPr>
        <a:xfrm>
          <a:off x="16357600" y="10048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52070</xdr:rowOff>
    </xdr:from>
    <xdr:to>
      <xdr:col>81</xdr:col>
      <xdr:colOff>101600</xdr:colOff>
      <xdr:row>59</xdr:row>
      <xdr:rowOff>153670</xdr:rowOff>
    </xdr:to>
    <xdr:sp macro="" textlink="">
      <xdr:nvSpPr>
        <xdr:cNvPr id="544" name="楕円 543">
          <a:extLst>
            <a:ext uri="{FF2B5EF4-FFF2-40B4-BE49-F238E27FC236}">
              <a16:creationId xmlns:a16="http://schemas.microsoft.com/office/drawing/2014/main" id="{00000000-0008-0000-0E00-000020020000}"/>
            </a:ext>
          </a:extLst>
        </xdr:cNvPr>
        <xdr:cNvSpPr/>
      </xdr:nvSpPr>
      <xdr:spPr>
        <a:xfrm>
          <a:off x="15430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102870</xdr:rowOff>
    </xdr:from>
    <xdr:to>
      <xdr:col>85</xdr:col>
      <xdr:colOff>127000</xdr:colOff>
      <xdr:row>59</xdr:row>
      <xdr:rowOff>132262</xdr:rowOff>
    </xdr:to>
    <xdr:cxnSp macro="">
      <xdr:nvCxnSpPr>
        <xdr:cNvPr id="545" name="直線コネクタ 544">
          <a:extLst>
            <a:ext uri="{FF2B5EF4-FFF2-40B4-BE49-F238E27FC236}">
              <a16:creationId xmlns:a16="http://schemas.microsoft.com/office/drawing/2014/main" id="{00000000-0008-0000-0E00-000021020000}"/>
            </a:ext>
          </a:extLst>
        </xdr:cNvPr>
        <xdr:cNvCxnSpPr/>
      </xdr:nvCxnSpPr>
      <xdr:spPr>
        <a:xfrm>
          <a:off x="15481300" y="10218420"/>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58601</xdr:rowOff>
    </xdr:from>
    <xdr:to>
      <xdr:col>76</xdr:col>
      <xdr:colOff>165100</xdr:colOff>
      <xdr:row>59</xdr:row>
      <xdr:rowOff>160201</xdr:rowOff>
    </xdr:to>
    <xdr:sp macro="" textlink="">
      <xdr:nvSpPr>
        <xdr:cNvPr id="546" name="楕円 545">
          <a:extLst>
            <a:ext uri="{FF2B5EF4-FFF2-40B4-BE49-F238E27FC236}">
              <a16:creationId xmlns:a16="http://schemas.microsoft.com/office/drawing/2014/main" id="{00000000-0008-0000-0E00-000022020000}"/>
            </a:ext>
          </a:extLst>
        </xdr:cNvPr>
        <xdr:cNvSpPr/>
      </xdr:nvSpPr>
      <xdr:spPr>
        <a:xfrm>
          <a:off x="145415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102870</xdr:rowOff>
    </xdr:from>
    <xdr:to>
      <xdr:col>81</xdr:col>
      <xdr:colOff>50800</xdr:colOff>
      <xdr:row>59</xdr:row>
      <xdr:rowOff>109401</xdr:rowOff>
    </xdr:to>
    <xdr:cxnSp macro="">
      <xdr:nvCxnSpPr>
        <xdr:cNvPr id="547" name="直線コネクタ 546">
          <a:extLst>
            <a:ext uri="{FF2B5EF4-FFF2-40B4-BE49-F238E27FC236}">
              <a16:creationId xmlns:a16="http://schemas.microsoft.com/office/drawing/2014/main" id="{00000000-0008-0000-0E00-000023020000}"/>
            </a:ext>
          </a:extLst>
        </xdr:cNvPr>
        <xdr:cNvCxnSpPr/>
      </xdr:nvCxnSpPr>
      <xdr:spPr>
        <a:xfrm flipV="1">
          <a:off x="14592300" y="1021842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151674</xdr:rowOff>
    </xdr:from>
    <xdr:to>
      <xdr:col>72</xdr:col>
      <xdr:colOff>38100</xdr:colOff>
      <xdr:row>61</xdr:row>
      <xdr:rowOff>81824</xdr:rowOff>
    </xdr:to>
    <xdr:sp macro="" textlink="">
      <xdr:nvSpPr>
        <xdr:cNvPr id="548" name="楕円 547">
          <a:extLst>
            <a:ext uri="{FF2B5EF4-FFF2-40B4-BE49-F238E27FC236}">
              <a16:creationId xmlns:a16="http://schemas.microsoft.com/office/drawing/2014/main" id="{00000000-0008-0000-0E00-000024020000}"/>
            </a:ext>
          </a:extLst>
        </xdr:cNvPr>
        <xdr:cNvSpPr/>
      </xdr:nvSpPr>
      <xdr:spPr>
        <a:xfrm>
          <a:off x="136525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109401</xdr:rowOff>
    </xdr:from>
    <xdr:to>
      <xdr:col>76</xdr:col>
      <xdr:colOff>114300</xdr:colOff>
      <xdr:row>61</xdr:row>
      <xdr:rowOff>31024</xdr:rowOff>
    </xdr:to>
    <xdr:cxnSp macro="">
      <xdr:nvCxnSpPr>
        <xdr:cNvPr id="549" name="直線コネクタ 548">
          <a:extLst>
            <a:ext uri="{FF2B5EF4-FFF2-40B4-BE49-F238E27FC236}">
              <a16:creationId xmlns:a16="http://schemas.microsoft.com/office/drawing/2014/main" id="{00000000-0008-0000-0E00-000025020000}"/>
            </a:ext>
          </a:extLst>
        </xdr:cNvPr>
        <xdr:cNvCxnSpPr/>
      </xdr:nvCxnSpPr>
      <xdr:spPr>
        <a:xfrm flipV="1">
          <a:off x="13703300" y="10224951"/>
          <a:ext cx="889000" cy="26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148409</xdr:rowOff>
    </xdr:from>
    <xdr:to>
      <xdr:col>67</xdr:col>
      <xdr:colOff>101600</xdr:colOff>
      <xdr:row>61</xdr:row>
      <xdr:rowOff>78559</xdr:rowOff>
    </xdr:to>
    <xdr:sp macro="" textlink="">
      <xdr:nvSpPr>
        <xdr:cNvPr id="550" name="楕円 549">
          <a:extLst>
            <a:ext uri="{FF2B5EF4-FFF2-40B4-BE49-F238E27FC236}">
              <a16:creationId xmlns:a16="http://schemas.microsoft.com/office/drawing/2014/main" id="{00000000-0008-0000-0E00-000026020000}"/>
            </a:ext>
          </a:extLst>
        </xdr:cNvPr>
        <xdr:cNvSpPr/>
      </xdr:nvSpPr>
      <xdr:spPr>
        <a:xfrm>
          <a:off x="127635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27759</xdr:rowOff>
    </xdr:from>
    <xdr:to>
      <xdr:col>71</xdr:col>
      <xdr:colOff>177800</xdr:colOff>
      <xdr:row>61</xdr:row>
      <xdr:rowOff>31024</xdr:rowOff>
    </xdr:to>
    <xdr:cxnSp macro="">
      <xdr:nvCxnSpPr>
        <xdr:cNvPr id="551" name="直線コネクタ 550">
          <a:extLst>
            <a:ext uri="{FF2B5EF4-FFF2-40B4-BE49-F238E27FC236}">
              <a16:creationId xmlns:a16="http://schemas.microsoft.com/office/drawing/2014/main" id="{00000000-0008-0000-0E00-000027020000}"/>
            </a:ext>
          </a:extLst>
        </xdr:cNvPr>
        <xdr:cNvCxnSpPr/>
      </xdr:nvCxnSpPr>
      <xdr:spPr>
        <a:xfrm>
          <a:off x="12814300" y="1048620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159493</xdr:rowOff>
    </xdr:from>
    <xdr:ext cx="405111" cy="259045"/>
    <xdr:sp macro="" textlink="">
      <xdr:nvSpPr>
        <xdr:cNvPr id="552" name="n_1aveValue【学校施設】&#10;有形固定資産減価償却率">
          <a:extLst>
            <a:ext uri="{FF2B5EF4-FFF2-40B4-BE49-F238E27FC236}">
              <a16:creationId xmlns:a16="http://schemas.microsoft.com/office/drawing/2014/main" id="{00000000-0008-0000-0E00-000028020000}"/>
            </a:ext>
          </a:extLst>
        </xdr:cNvPr>
        <xdr:cNvSpPr txBox="1"/>
      </xdr:nvSpPr>
      <xdr:spPr>
        <a:xfrm>
          <a:off x="152660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130101</xdr:rowOff>
    </xdr:from>
    <xdr:ext cx="405111" cy="259045"/>
    <xdr:sp macro="" textlink="">
      <xdr:nvSpPr>
        <xdr:cNvPr id="553" name="n_2aveValue【学校施設】&#10;有形固定資産減価償却率">
          <a:extLst>
            <a:ext uri="{FF2B5EF4-FFF2-40B4-BE49-F238E27FC236}">
              <a16:creationId xmlns:a16="http://schemas.microsoft.com/office/drawing/2014/main" id="{00000000-0008-0000-0E00-000029020000}"/>
            </a:ext>
          </a:extLst>
        </xdr:cNvPr>
        <xdr:cNvSpPr txBox="1"/>
      </xdr:nvSpPr>
      <xdr:spPr>
        <a:xfrm>
          <a:off x="143897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126110</xdr:rowOff>
    </xdr:from>
    <xdr:ext cx="405111" cy="259045"/>
    <xdr:sp macro="" textlink="">
      <xdr:nvSpPr>
        <xdr:cNvPr id="554" name="n_3aveValue【学校施設】&#10;有形固定資産減価償却率">
          <a:extLst>
            <a:ext uri="{FF2B5EF4-FFF2-40B4-BE49-F238E27FC236}">
              <a16:creationId xmlns:a16="http://schemas.microsoft.com/office/drawing/2014/main" id="{00000000-0008-0000-0E00-00002A020000}"/>
            </a:ext>
          </a:extLst>
        </xdr:cNvPr>
        <xdr:cNvSpPr txBox="1"/>
      </xdr:nvSpPr>
      <xdr:spPr>
        <a:xfrm>
          <a:off x="13500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57530</xdr:rowOff>
    </xdr:from>
    <xdr:ext cx="405111" cy="259045"/>
    <xdr:sp macro="" textlink="">
      <xdr:nvSpPr>
        <xdr:cNvPr id="555" name="n_4aveValue【学校施設】&#10;有形固定資産減価償却率">
          <a:extLst>
            <a:ext uri="{FF2B5EF4-FFF2-40B4-BE49-F238E27FC236}">
              <a16:creationId xmlns:a16="http://schemas.microsoft.com/office/drawing/2014/main" id="{00000000-0008-0000-0E00-00002B020000}"/>
            </a:ext>
          </a:extLst>
        </xdr:cNvPr>
        <xdr:cNvSpPr txBox="1"/>
      </xdr:nvSpPr>
      <xdr:spPr>
        <a:xfrm>
          <a:off x="12611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170197</xdr:rowOff>
    </xdr:from>
    <xdr:ext cx="405111" cy="259045"/>
    <xdr:sp macro="" textlink="">
      <xdr:nvSpPr>
        <xdr:cNvPr id="556" name="n_1mainValue【学校施設】&#10;有形固定資産減価償却率">
          <a:extLst>
            <a:ext uri="{FF2B5EF4-FFF2-40B4-BE49-F238E27FC236}">
              <a16:creationId xmlns:a16="http://schemas.microsoft.com/office/drawing/2014/main" id="{00000000-0008-0000-0E00-00002C020000}"/>
            </a:ext>
          </a:extLst>
        </xdr:cNvPr>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5278</xdr:rowOff>
    </xdr:from>
    <xdr:ext cx="405111" cy="259045"/>
    <xdr:sp macro="" textlink="">
      <xdr:nvSpPr>
        <xdr:cNvPr id="557" name="n_2mainValue【学校施設】&#10;有形固定資産減価償却率">
          <a:extLst>
            <a:ext uri="{FF2B5EF4-FFF2-40B4-BE49-F238E27FC236}">
              <a16:creationId xmlns:a16="http://schemas.microsoft.com/office/drawing/2014/main" id="{00000000-0008-0000-0E00-00002D020000}"/>
            </a:ext>
          </a:extLst>
        </xdr:cNvPr>
        <xdr:cNvSpPr txBox="1"/>
      </xdr:nvSpPr>
      <xdr:spPr>
        <a:xfrm>
          <a:off x="143897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72951</xdr:rowOff>
    </xdr:from>
    <xdr:ext cx="405111" cy="259045"/>
    <xdr:sp macro="" textlink="">
      <xdr:nvSpPr>
        <xdr:cNvPr id="558" name="n_3mainValue【学校施設】&#10;有形固定資産減価償却率">
          <a:extLst>
            <a:ext uri="{FF2B5EF4-FFF2-40B4-BE49-F238E27FC236}">
              <a16:creationId xmlns:a16="http://schemas.microsoft.com/office/drawing/2014/main" id="{00000000-0008-0000-0E00-00002E020000}"/>
            </a:ext>
          </a:extLst>
        </xdr:cNvPr>
        <xdr:cNvSpPr txBox="1"/>
      </xdr:nvSpPr>
      <xdr:spPr>
        <a:xfrm>
          <a:off x="135007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69686</xdr:rowOff>
    </xdr:from>
    <xdr:ext cx="405111" cy="259045"/>
    <xdr:sp macro="" textlink="">
      <xdr:nvSpPr>
        <xdr:cNvPr id="559" name="n_4mainValue【学校施設】&#10;有形固定資産減価償却率">
          <a:extLst>
            <a:ext uri="{FF2B5EF4-FFF2-40B4-BE49-F238E27FC236}">
              <a16:creationId xmlns:a16="http://schemas.microsoft.com/office/drawing/2014/main" id="{00000000-0008-0000-0E00-00002F020000}"/>
            </a:ext>
          </a:extLst>
        </xdr:cNvPr>
        <xdr:cNvSpPr txBox="1"/>
      </xdr:nvSpPr>
      <xdr:spPr>
        <a:xfrm>
          <a:off x="12611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a:extLst>
            <a:ext uri="{FF2B5EF4-FFF2-40B4-BE49-F238E27FC236}">
              <a16:creationId xmlns:a16="http://schemas.microsoft.com/office/drawing/2014/main" id="{00000000-0008-0000-0E00-000033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a:extLst>
            <a:ext uri="{FF2B5EF4-FFF2-40B4-BE49-F238E27FC236}">
              <a16:creationId xmlns:a16="http://schemas.microsoft.com/office/drawing/2014/main" id="{00000000-0008-0000-0E00-000034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学校施設】&#10;一人当たり面積グラフ枠">
          <a:extLst>
            <a:ext uri="{FF2B5EF4-FFF2-40B4-BE49-F238E27FC236}">
              <a16:creationId xmlns:a16="http://schemas.microsoft.com/office/drawing/2014/main" id="{00000000-0008-0000-0E00-000043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149733</xdr:rowOff>
    </xdr:from>
    <xdr:to>
      <xdr:col>116</xdr:col>
      <xdr:colOff>62864</xdr:colOff>
      <xdr:row>62</xdr:row>
      <xdr:rowOff>116586</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flipV="1">
          <a:off x="22160864" y="9579483"/>
          <a:ext cx="0" cy="116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120413</xdr:rowOff>
    </xdr:from>
    <xdr:ext cx="469744" cy="259045"/>
    <xdr:sp macro="" textlink="">
      <xdr:nvSpPr>
        <xdr:cNvPr id="581" name="【学校施設】&#10;一人当たり面積最小値テキスト">
          <a:extLst>
            <a:ext uri="{FF2B5EF4-FFF2-40B4-BE49-F238E27FC236}">
              <a16:creationId xmlns:a16="http://schemas.microsoft.com/office/drawing/2014/main" id="{00000000-0008-0000-0E00-000045020000}"/>
            </a:ext>
          </a:extLst>
        </xdr:cNvPr>
        <xdr:cNvSpPr txBox="1"/>
      </xdr:nvSpPr>
      <xdr:spPr>
        <a:xfrm>
          <a:off x="22199600" y="1075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116586</xdr:rowOff>
    </xdr:from>
    <xdr:to>
      <xdr:col>116</xdr:col>
      <xdr:colOff>152400</xdr:colOff>
      <xdr:row>62</xdr:row>
      <xdr:rowOff>116586</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22072600" y="1074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96410</xdr:rowOff>
    </xdr:from>
    <xdr:ext cx="469744" cy="259045"/>
    <xdr:sp macro="" textlink="">
      <xdr:nvSpPr>
        <xdr:cNvPr id="583" name="【学校施設】&#10;一人当たり面積最大値テキスト">
          <a:extLst>
            <a:ext uri="{FF2B5EF4-FFF2-40B4-BE49-F238E27FC236}">
              <a16:creationId xmlns:a16="http://schemas.microsoft.com/office/drawing/2014/main" id="{00000000-0008-0000-0E00-000047020000}"/>
            </a:ext>
          </a:extLst>
        </xdr:cNvPr>
        <xdr:cNvSpPr txBox="1"/>
      </xdr:nvSpPr>
      <xdr:spPr>
        <a:xfrm>
          <a:off x="22199600" y="935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149733</xdr:rowOff>
    </xdr:from>
    <xdr:to>
      <xdr:col>116</xdr:col>
      <xdr:colOff>152400</xdr:colOff>
      <xdr:row>55</xdr:row>
      <xdr:rowOff>149733</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22072600" y="957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101808</xdr:rowOff>
    </xdr:from>
    <xdr:ext cx="469744" cy="259045"/>
    <xdr:sp macro="" textlink="">
      <xdr:nvSpPr>
        <xdr:cNvPr id="585" name="【学校施設】&#10;一人当たり面積平均値テキスト">
          <a:extLst>
            <a:ext uri="{FF2B5EF4-FFF2-40B4-BE49-F238E27FC236}">
              <a16:creationId xmlns:a16="http://schemas.microsoft.com/office/drawing/2014/main" id="{00000000-0008-0000-0E00-000049020000}"/>
            </a:ext>
          </a:extLst>
        </xdr:cNvPr>
        <xdr:cNvSpPr txBox="1"/>
      </xdr:nvSpPr>
      <xdr:spPr>
        <a:xfrm>
          <a:off x="22199600" y="10217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78931</xdr:rowOff>
    </xdr:from>
    <xdr:to>
      <xdr:col>116</xdr:col>
      <xdr:colOff>114300</xdr:colOff>
      <xdr:row>61</xdr:row>
      <xdr:rowOff>9081</xdr:rowOff>
    </xdr:to>
    <xdr:sp macro="" textlink="">
      <xdr:nvSpPr>
        <xdr:cNvPr id="586" name="フローチャート: 判断 585">
          <a:extLst>
            <a:ext uri="{FF2B5EF4-FFF2-40B4-BE49-F238E27FC236}">
              <a16:creationId xmlns:a16="http://schemas.microsoft.com/office/drawing/2014/main" id="{00000000-0008-0000-0E00-00004A020000}"/>
            </a:ext>
          </a:extLst>
        </xdr:cNvPr>
        <xdr:cNvSpPr/>
      </xdr:nvSpPr>
      <xdr:spPr>
        <a:xfrm>
          <a:off x="22110700" y="1036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111506</xdr:rowOff>
    </xdr:from>
    <xdr:to>
      <xdr:col>112</xdr:col>
      <xdr:colOff>38100</xdr:colOff>
      <xdr:row>61</xdr:row>
      <xdr:rowOff>41656</xdr:rowOff>
    </xdr:to>
    <xdr:sp macro="" textlink="">
      <xdr:nvSpPr>
        <xdr:cNvPr id="587" name="フローチャート: 判断 586">
          <a:extLst>
            <a:ext uri="{FF2B5EF4-FFF2-40B4-BE49-F238E27FC236}">
              <a16:creationId xmlns:a16="http://schemas.microsoft.com/office/drawing/2014/main" id="{00000000-0008-0000-0E00-00004B020000}"/>
            </a:ext>
          </a:extLst>
        </xdr:cNvPr>
        <xdr:cNvSpPr/>
      </xdr:nvSpPr>
      <xdr:spPr>
        <a:xfrm>
          <a:off x="21272500" y="1039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112649</xdr:rowOff>
    </xdr:from>
    <xdr:to>
      <xdr:col>107</xdr:col>
      <xdr:colOff>101600</xdr:colOff>
      <xdr:row>61</xdr:row>
      <xdr:rowOff>42799</xdr:rowOff>
    </xdr:to>
    <xdr:sp macro="" textlink="">
      <xdr:nvSpPr>
        <xdr:cNvPr id="588" name="フローチャート: 判断 587">
          <a:extLst>
            <a:ext uri="{FF2B5EF4-FFF2-40B4-BE49-F238E27FC236}">
              <a16:creationId xmlns:a16="http://schemas.microsoft.com/office/drawing/2014/main" id="{00000000-0008-0000-0E00-00004C020000}"/>
            </a:ext>
          </a:extLst>
        </xdr:cNvPr>
        <xdr:cNvSpPr/>
      </xdr:nvSpPr>
      <xdr:spPr>
        <a:xfrm>
          <a:off x="20383500" y="103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135509</xdr:rowOff>
    </xdr:from>
    <xdr:to>
      <xdr:col>102</xdr:col>
      <xdr:colOff>165100</xdr:colOff>
      <xdr:row>61</xdr:row>
      <xdr:rowOff>65659</xdr:rowOff>
    </xdr:to>
    <xdr:sp macro="" textlink="">
      <xdr:nvSpPr>
        <xdr:cNvPr id="589" name="フローチャート: 判断 588">
          <a:extLst>
            <a:ext uri="{FF2B5EF4-FFF2-40B4-BE49-F238E27FC236}">
              <a16:creationId xmlns:a16="http://schemas.microsoft.com/office/drawing/2014/main" id="{00000000-0008-0000-0E00-00004D020000}"/>
            </a:ext>
          </a:extLst>
        </xdr:cNvPr>
        <xdr:cNvSpPr/>
      </xdr:nvSpPr>
      <xdr:spPr>
        <a:xfrm>
          <a:off x="19494500" y="10422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123507</xdr:rowOff>
    </xdr:from>
    <xdr:to>
      <xdr:col>98</xdr:col>
      <xdr:colOff>38100</xdr:colOff>
      <xdr:row>61</xdr:row>
      <xdr:rowOff>53657</xdr:rowOff>
    </xdr:to>
    <xdr:sp macro="" textlink="">
      <xdr:nvSpPr>
        <xdr:cNvPr id="590" name="フローチャート: 判断 589">
          <a:extLst>
            <a:ext uri="{FF2B5EF4-FFF2-40B4-BE49-F238E27FC236}">
              <a16:creationId xmlns:a16="http://schemas.microsoft.com/office/drawing/2014/main" id="{00000000-0008-0000-0E00-00004E020000}"/>
            </a:ext>
          </a:extLst>
        </xdr:cNvPr>
        <xdr:cNvSpPr/>
      </xdr:nvSpPr>
      <xdr:spPr>
        <a:xfrm>
          <a:off x="18605500" y="1041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00000000-0008-0000-0E00-000051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0000000-0008-0000-0E00-000052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94361</xdr:rowOff>
    </xdr:from>
    <xdr:to>
      <xdr:col>116</xdr:col>
      <xdr:colOff>114300</xdr:colOff>
      <xdr:row>61</xdr:row>
      <xdr:rowOff>24511</xdr:rowOff>
    </xdr:to>
    <xdr:sp macro="" textlink="">
      <xdr:nvSpPr>
        <xdr:cNvPr id="596" name="楕円 595">
          <a:extLst>
            <a:ext uri="{FF2B5EF4-FFF2-40B4-BE49-F238E27FC236}">
              <a16:creationId xmlns:a16="http://schemas.microsoft.com/office/drawing/2014/main" id="{00000000-0008-0000-0E00-000054020000}"/>
            </a:ext>
          </a:extLst>
        </xdr:cNvPr>
        <xdr:cNvSpPr/>
      </xdr:nvSpPr>
      <xdr:spPr>
        <a:xfrm>
          <a:off x="22110700" y="1038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72788</xdr:rowOff>
    </xdr:from>
    <xdr:ext cx="469744" cy="259045"/>
    <xdr:sp macro="" textlink="">
      <xdr:nvSpPr>
        <xdr:cNvPr id="597" name="【学校施設】&#10;一人当たり面積該当値テキスト">
          <a:extLst>
            <a:ext uri="{FF2B5EF4-FFF2-40B4-BE49-F238E27FC236}">
              <a16:creationId xmlns:a16="http://schemas.microsoft.com/office/drawing/2014/main" id="{00000000-0008-0000-0E00-000055020000}"/>
            </a:ext>
          </a:extLst>
        </xdr:cNvPr>
        <xdr:cNvSpPr txBox="1"/>
      </xdr:nvSpPr>
      <xdr:spPr>
        <a:xfrm>
          <a:off x="22199600" y="1035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113220</xdr:rowOff>
    </xdr:from>
    <xdr:to>
      <xdr:col>112</xdr:col>
      <xdr:colOff>38100</xdr:colOff>
      <xdr:row>61</xdr:row>
      <xdr:rowOff>43370</xdr:rowOff>
    </xdr:to>
    <xdr:sp macro="" textlink="">
      <xdr:nvSpPr>
        <xdr:cNvPr id="598" name="楕円 597">
          <a:extLst>
            <a:ext uri="{FF2B5EF4-FFF2-40B4-BE49-F238E27FC236}">
              <a16:creationId xmlns:a16="http://schemas.microsoft.com/office/drawing/2014/main" id="{00000000-0008-0000-0E00-000056020000}"/>
            </a:ext>
          </a:extLst>
        </xdr:cNvPr>
        <xdr:cNvSpPr/>
      </xdr:nvSpPr>
      <xdr:spPr>
        <a:xfrm>
          <a:off x="21272500" y="1040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145161</xdr:rowOff>
    </xdr:from>
    <xdr:to>
      <xdr:col>116</xdr:col>
      <xdr:colOff>63500</xdr:colOff>
      <xdr:row>60</xdr:row>
      <xdr:rowOff>164020</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flipV="1">
          <a:off x="21323300" y="10432161"/>
          <a:ext cx="8382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90360</xdr:rowOff>
    </xdr:from>
    <xdr:to>
      <xdr:col>107</xdr:col>
      <xdr:colOff>101600</xdr:colOff>
      <xdr:row>61</xdr:row>
      <xdr:rowOff>20510</xdr:rowOff>
    </xdr:to>
    <xdr:sp macro="" textlink="">
      <xdr:nvSpPr>
        <xdr:cNvPr id="600" name="楕円 599">
          <a:extLst>
            <a:ext uri="{FF2B5EF4-FFF2-40B4-BE49-F238E27FC236}">
              <a16:creationId xmlns:a16="http://schemas.microsoft.com/office/drawing/2014/main" id="{00000000-0008-0000-0E00-000058020000}"/>
            </a:ext>
          </a:extLst>
        </xdr:cNvPr>
        <xdr:cNvSpPr/>
      </xdr:nvSpPr>
      <xdr:spPr>
        <a:xfrm>
          <a:off x="20383500" y="1037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141160</xdr:rowOff>
    </xdr:from>
    <xdr:to>
      <xdr:col>111</xdr:col>
      <xdr:colOff>177800</xdr:colOff>
      <xdr:row>60</xdr:row>
      <xdr:rowOff>164020</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a:off x="20434300" y="10428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73216</xdr:rowOff>
    </xdr:from>
    <xdr:to>
      <xdr:col>102</xdr:col>
      <xdr:colOff>165100</xdr:colOff>
      <xdr:row>60</xdr:row>
      <xdr:rowOff>3366</xdr:rowOff>
    </xdr:to>
    <xdr:sp macro="" textlink="">
      <xdr:nvSpPr>
        <xdr:cNvPr id="602" name="楕円 601">
          <a:extLst>
            <a:ext uri="{FF2B5EF4-FFF2-40B4-BE49-F238E27FC236}">
              <a16:creationId xmlns:a16="http://schemas.microsoft.com/office/drawing/2014/main" id="{00000000-0008-0000-0E00-00005A020000}"/>
            </a:ext>
          </a:extLst>
        </xdr:cNvPr>
        <xdr:cNvSpPr/>
      </xdr:nvSpPr>
      <xdr:spPr>
        <a:xfrm>
          <a:off x="19494500" y="1018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124016</xdr:rowOff>
    </xdr:from>
    <xdr:to>
      <xdr:col>107</xdr:col>
      <xdr:colOff>50800</xdr:colOff>
      <xdr:row>60</xdr:row>
      <xdr:rowOff>141160</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a:off x="19545300" y="10239566"/>
          <a:ext cx="889000" cy="18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50927</xdr:rowOff>
    </xdr:from>
    <xdr:to>
      <xdr:col>98</xdr:col>
      <xdr:colOff>38100</xdr:colOff>
      <xdr:row>59</xdr:row>
      <xdr:rowOff>152527</xdr:rowOff>
    </xdr:to>
    <xdr:sp macro="" textlink="">
      <xdr:nvSpPr>
        <xdr:cNvPr id="604" name="楕円 603">
          <a:extLst>
            <a:ext uri="{FF2B5EF4-FFF2-40B4-BE49-F238E27FC236}">
              <a16:creationId xmlns:a16="http://schemas.microsoft.com/office/drawing/2014/main" id="{00000000-0008-0000-0E00-00005C020000}"/>
            </a:ext>
          </a:extLst>
        </xdr:cNvPr>
        <xdr:cNvSpPr/>
      </xdr:nvSpPr>
      <xdr:spPr>
        <a:xfrm>
          <a:off x="18605500" y="1016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101727</xdr:rowOff>
    </xdr:from>
    <xdr:to>
      <xdr:col>102</xdr:col>
      <xdr:colOff>114300</xdr:colOff>
      <xdr:row>59</xdr:row>
      <xdr:rowOff>124016</xdr:rowOff>
    </xdr:to>
    <xdr:cxnSp macro="">
      <xdr:nvCxnSpPr>
        <xdr:cNvPr id="605" name="直線コネクタ 604">
          <a:extLst>
            <a:ext uri="{FF2B5EF4-FFF2-40B4-BE49-F238E27FC236}">
              <a16:creationId xmlns:a16="http://schemas.microsoft.com/office/drawing/2014/main" id="{00000000-0008-0000-0E00-00005D020000}"/>
            </a:ext>
          </a:extLst>
        </xdr:cNvPr>
        <xdr:cNvCxnSpPr/>
      </xdr:nvCxnSpPr>
      <xdr:spPr>
        <a:xfrm>
          <a:off x="18656300" y="10217277"/>
          <a:ext cx="8890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58183</xdr:rowOff>
    </xdr:from>
    <xdr:ext cx="469744" cy="259045"/>
    <xdr:sp macro="" textlink="">
      <xdr:nvSpPr>
        <xdr:cNvPr id="606" name="n_1aveValue【学校施設】&#10;一人当たり面積">
          <a:extLst>
            <a:ext uri="{FF2B5EF4-FFF2-40B4-BE49-F238E27FC236}">
              <a16:creationId xmlns:a16="http://schemas.microsoft.com/office/drawing/2014/main" id="{00000000-0008-0000-0E00-00005E020000}"/>
            </a:ext>
          </a:extLst>
        </xdr:cNvPr>
        <xdr:cNvSpPr txBox="1"/>
      </xdr:nvSpPr>
      <xdr:spPr>
        <a:xfrm>
          <a:off x="21075727" y="1017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33926</xdr:rowOff>
    </xdr:from>
    <xdr:ext cx="469744" cy="259045"/>
    <xdr:sp macro="" textlink="">
      <xdr:nvSpPr>
        <xdr:cNvPr id="607" name="n_2aveValue【学校施設】&#10;一人当たり面積">
          <a:extLst>
            <a:ext uri="{FF2B5EF4-FFF2-40B4-BE49-F238E27FC236}">
              <a16:creationId xmlns:a16="http://schemas.microsoft.com/office/drawing/2014/main" id="{00000000-0008-0000-0E00-00005F020000}"/>
            </a:ext>
          </a:extLst>
        </xdr:cNvPr>
        <xdr:cNvSpPr txBox="1"/>
      </xdr:nvSpPr>
      <xdr:spPr>
        <a:xfrm>
          <a:off x="20199427" y="10492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56786</xdr:rowOff>
    </xdr:from>
    <xdr:ext cx="469744" cy="259045"/>
    <xdr:sp macro="" textlink="">
      <xdr:nvSpPr>
        <xdr:cNvPr id="608" name="n_3aveValue【学校施設】&#10;一人当たり面積">
          <a:extLst>
            <a:ext uri="{FF2B5EF4-FFF2-40B4-BE49-F238E27FC236}">
              <a16:creationId xmlns:a16="http://schemas.microsoft.com/office/drawing/2014/main" id="{00000000-0008-0000-0E00-000060020000}"/>
            </a:ext>
          </a:extLst>
        </xdr:cNvPr>
        <xdr:cNvSpPr txBox="1"/>
      </xdr:nvSpPr>
      <xdr:spPr>
        <a:xfrm>
          <a:off x="19310427" y="10515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44784</xdr:rowOff>
    </xdr:from>
    <xdr:ext cx="469744" cy="259045"/>
    <xdr:sp macro="" textlink="">
      <xdr:nvSpPr>
        <xdr:cNvPr id="609" name="n_4aveValue【学校施設】&#10;一人当たり面積">
          <a:extLst>
            <a:ext uri="{FF2B5EF4-FFF2-40B4-BE49-F238E27FC236}">
              <a16:creationId xmlns:a16="http://schemas.microsoft.com/office/drawing/2014/main" id="{00000000-0008-0000-0E00-000061020000}"/>
            </a:ext>
          </a:extLst>
        </xdr:cNvPr>
        <xdr:cNvSpPr txBox="1"/>
      </xdr:nvSpPr>
      <xdr:spPr>
        <a:xfrm>
          <a:off x="18421427" y="10503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34497</xdr:rowOff>
    </xdr:from>
    <xdr:ext cx="469744" cy="259045"/>
    <xdr:sp macro="" textlink="">
      <xdr:nvSpPr>
        <xdr:cNvPr id="610" name="n_1mainValue【学校施設】&#10;一人当たり面積">
          <a:extLst>
            <a:ext uri="{FF2B5EF4-FFF2-40B4-BE49-F238E27FC236}">
              <a16:creationId xmlns:a16="http://schemas.microsoft.com/office/drawing/2014/main" id="{00000000-0008-0000-0E00-000062020000}"/>
            </a:ext>
          </a:extLst>
        </xdr:cNvPr>
        <xdr:cNvSpPr txBox="1"/>
      </xdr:nvSpPr>
      <xdr:spPr>
        <a:xfrm>
          <a:off x="21075727" y="1049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37037</xdr:rowOff>
    </xdr:from>
    <xdr:ext cx="469744" cy="259045"/>
    <xdr:sp macro="" textlink="">
      <xdr:nvSpPr>
        <xdr:cNvPr id="611" name="n_2mainValue【学校施設】&#10;一人当たり面積">
          <a:extLst>
            <a:ext uri="{FF2B5EF4-FFF2-40B4-BE49-F238E27FC236}">
              <a16:creationId xmlns:a16="http://schemas.microsoft.com/office/drawing/2014/main" id="{00000000-0008-0000-0E00-000063020000}"/>
            </a:ext>
          </a:extLst>
        </xdr:cNvPr>
        <xdr:cNvSpPr txBox="1"/>
      </xdr:nvSpPr>
      <xdr:spPr>
        <a:xfrm>
          <a:off x="20199427" y="1015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19893</xdr:rowOff>
    </xdr:from>
    <xdr:ext cx="469744" cy="259045"/>
    <xdr:sp macro="" textlink="">
      <xdr:nvSpPr>
        <xdr:cNvPr id="612" name="n_3mainValue【学校施設】&#10;一人当たり面積">
          <a:extLst>
            <a:ext uri="{FF2B5EF4-FFF2-40B4-BE49-F238E27FC236}">
              <a16:creationId xmlns:a16="http://schemas.microsoft.com/office/drawing/2014/main" id="{00000000-0008-0000-0E00-000064020000}"/>
            </a:ext>
          </a:extLst>
        </xdr:cNvPr>
        <xdr:cNvSpPr txBox="1"/>
      </xdr:nvSpPr>
      <xdr:spPr>
        <a:xfrm>
          <a:off x="19310427" y="9963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169054</xdr:rowOff>
    </xdr:from>
    <xdr:ext cx="469744" cy="259045"/>
    <xdr:sp macro="" textlink="">
      <xdr:nvSpPr>
        <xdr:cNvPr id="613" name="n_4mainValue【学校施設】&#10;一人当たり面積">
          <a:extLst>
            <a:ext uri="{FF2B5EF4-FFF2-40B4-BE49-F238E27FC236}">
              <a16:creationId xmlns:a16="http://schemas.microsoft.com/office/drawing/2014/main" id="{00000000-0008-0000-0E00-000065020000}"/>
            </a:ext>
          </a:extLst>
        </xdr:cNvPr>
        <xdr:cNvSpPr txBox="1"/>
      </xdr:nvSpPr>
      <xdr:spPr>
        <a:xfrm>
          <a:off x="18421427" y="9941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9" name="正方形/長方形 618">
          <a:extLst>
            <a:ext uri="{FF2B5EF4-FFF2-40B4-BE49-F238E27FC236}">
              <a16:creationId xmlns:a16="http://schemas.microsoft.com/office/drawing/2014/main" id="{00000000-0008-0000-0E00-00006B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0" name="正方形/長方形 619">
          <a:extLst>
            <a:ext uri="{FF2B5EF4-FFF2-40B4-BE49-F238E27FC236}">
              <a16:creationId xmlns:a16="http://schemas.microsoft.com/office/drawing/2014/main" id="{00000000-0008-0000-0E00-00006C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公民館】&#10;有形固定資産減価償却率グラフ枠">
          <a:extLst>
            <a:ext uri="{FF2B5EF4-FFF2-40B4-BE49-F238E27FC236}">
              <a16:creationId xmlns:a16="http://schemas.microsoft.com/office/drawing/2014/main" id="{00000000-0008-0000-0E00-00008C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54" name="【公民館】&#10;有形固定資産減価償却率最小値テキスト">
          <a:extLst>
            <a:ext uri="{FF2B5EF4-FFF2-40B4-BE49-F238E27FC236}">
              <a16:creationId xmlns:a16="http://schemas.microsoft.com/office/drawing/2014/main" id="{00000000-0008-0000-0E00-00008E02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56" name="【公民館】&#10;有形固定資産減価償却率最大値テキスト">
          <a:extLst>
            <a:ext uri="{FF2B5EF4-FFF2-40B4-BE49-F238E27FC236}">
              <a16:creationId xmlns:a16="http://schemas.microsoft.com/office/drawing/2014/main" id="{00000000-0008-0000-0E00-0000900200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139716</xdr:rowOff>
    </xdr:from>
    <xdr:ext cx="405111" cy="259045"/>
    <xdr:sp macro="" textlink="">
      <xdr:nvSpPr>
        <xdr:cNvPr id="658" name="【公民館】&#10;有形固定資産減価償却率平均値テキスト">
          <a:extLst>
            <a:ext uri="{FF2B5EF4-FFF2-40B4-BE49-F238E27FC236}">
              <a16:creationId xmlns:a16="http://schemas.microsoft.com/office/drawing/2014/main" id="{00000000-0008-0000-0E00-000092020000}"/>
            </a:ext>
          </a:extLst>
        </xdr:cNvPr>
        <xdr:cNvSpPr txBox="1"/>
      </xdr:nvSpPr>
      <xdr:spPr>
        <a:xfrm>
          <a:off x="16357600" y="17799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116839</xdr:rowOff>
    </xdr:from>
    <xdr:to>
      <xdr:col>85</xdr:col>
      <xdr:colOff>177800</xdr:colOff>
      <xdr:row>105</xdr:row>
      <xdr:rowOff>46989</xdr:rowOff>
    </xdr:to>
    <xdr:sp macro="" textlink="">
      <xdr:nvSpPr>
        <xdr:cNvPr id="659" name="フローチャート: 判断 658">
          <a:extLst>
            <a:ext uri="{FF2B5EF4-FFF2-40B4-BE49-F238E27FC236}">
              <a16:creationId xmlns:a16="http://schemas.microsoft.com/office/drawing/2014/main" id="{00000000-0008-0000-0E00-000093020000}"/>
            </a:ext>
          </a:extLst>
        </xdr:cNvPr>
        <xdr:cNvSpPr/>
      </xdr:nvSpPr>
      <xdr:spPr>
        <a:xfrm>
          <a:off x="16268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88900</xdr:rowOff>
    </xdr:from>
    <xdr:to>
      <xdr:col>81</xdr:col>
      <xdr:colOff>101600</xdr:colOff>
      <xdr:row>105</xdr:row>
      <xdr:rowOff>19050</xdr:rowOff>
    </xdr:to>
    <xdr:sp macro="" textlink="">
      <xdr:nvSpPr>
        <xdr:cNvPr id="660" name="フローチャート: 判断 659">
          <a:extLst>
            <a:ext uri="{FF2B5EF4-FFF2-40B4-BE49-F238E27FC236}">
              <a16:creationId xmlns:a16="http://schemas.microsoft.com/office/drawing/2014/main" id="{00000000-0008-0000-0E00-000094020000}"/>
            </a:ext>
          </a:extLst>
        </xdr:cNvPr>
        <xdr:cNvSpPr/>
      </xdr:nvSpPr>
      <xdr:spPr>
        <a:xfrm>
          <a:off x="15430500" y="1791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77470</xdr:rowOff>
    </xdr:from>
    <xdr:to>
      <xdr:col>76</xdr:col>
      <xdr:colOff>165100</xdr:colOff>
      <xdr:row>105</xdr:row>
      <xdr:rowOff>7620</xdr:rowOff>
    </xdr:to>
    <xdr:sp macro="" textlink="">
      <xdr:nvSpPr>
        <xdr:cNvPr id="661" name="フローチャート: 判断 660">
          <a:extLst>
            <a:ext uri="{FF2B5EF4-FFF2-40B4-BE49-F238E27FC236}">
              <a16:creationId xmlns:a16="http://schemas.microsoft.com/office/drawing/2014/main" id="{00000000-0008-0000-0E00-000095020000}"/>
            </a:ext>
          </a:extLst>
        </xdr:cNvPr>
        <xdr:cNvSpPr/>
      </xdr:nvSpPr>
      <xdr:spPr>
        <a:xfrm>
          <a:off x="14541500" y="1790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50800</xdr:rowOff>
    </xdr:from>
    <xdr:to>
      <xdr:col>72</xdr:col>
      <xdr:colOff>38100</xdr:colOff>
      <xdr:row>104</xdr:row>
      <xdr:rowOff>152400</xdr:rowOff>
    </xdr:to>
    <xdr:sp macro="" textlink="">
      <xdr:nvSpPr>
        <xdr:cNvPr id="662" name="フローチャート: 判断 661">
          <a:extLst>
            <a:ext uri="{FF2B5EF4-FFF2-40B4-BE49-F238E27FC236}">
              <a16:creationId xmlns:a16="http://schemas.microsoft.com/office/drawing/2014/main" id="{00000000-0008-0000-0E00-000096020000}"/>
            </a:ext>
          </a:extLst>
        </xdr:cNvPr>
        <xdr:cNvSpPr/>
      </xdr:nvSpPr>
      <xdr:spPr>
        <a:xfrm>
          <a:off x="13652500" y="1788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663" name="フローチャート: 判断 662">
          <a:extLst>
            <a:ext uri="{FF2B5EF4-FFF2-40B4-BE49-F238E27FC236}">
              <a16:creationId xmlns:a16="http://schemas.microsoft.com/office/drawing/2014/main" id="{00000000-0008-0000-0E00-000097020000}"/>
            </a:ext>
          </a:extLst>
        </xdr:cNvPr>
        <xdr:cNvSpPr/>
      </xdr:nvSpPr>
      <xdr:spPr>
        <a:xfrm>
          <a:off x="12763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00000000-0008-0000-0E00-00009A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00000000-0008-0000-0E00-00009B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00000000-0008-0000-0E00-00009C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140970</xdr:rowOff>
    </xdr:from>
    <xdr:to>
      <xdr:col>85</xdr:col>
      <xdr:colOff>177800</xdr:colOff>
      <xdr:row>105</xdr:row>
      <xdr:rowOff>71120</xdr:rowOff>
    </xdr:to>
    <xdr:sp macro="" textlink="">
      <xdr:nvSpPr>
        <xdr:cNvPr id="669" name="楕円 668">
          <a:extLst>
            <a:ext uri="{FF2B5EF4-FFF2-40B4-BE49-F238E27FC236}">
              <a16:creationId xmlns:a16="http://schemas.microsoft.com/office/drawing/2014/main" id="{00000000-0008-0000-0E00-00009D020000}"/>
            </a:ext>
          </a:extLst>
        </xdr:cNvPr>
        <xdr:cNvSpPr/>
      </xdr:nvSpPr>
      <xdr:spPr>
        <a:xfrm>
          <a:off x="16268700" y="1797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119397</xdr:rowOff>
    </xdr:from>
    <xdr:ext cx="405111" cy="259045"/>
    <xdr:sp macro="" textlink="">
      <xdr:nvSpPr>
        <xdr:cNvPr id="670" name="【公民館】&#10;有形固定資産減価償却率該当値テキスト">
          <a:extLst>
            <a:ext uri="{FF2B5EF4-FFF2-40B4-BE49-F238E27FC236}">
              <a16:creationId xmlns:a16="http://schemas.microsoft.com/office/drawing/2014/main" id="{00000000-0008-0000-0E00-00009E020000}"/>
            </a:ext>
          </a:extLst>
        </xdr:cNvPr>
        <xdr:cNvSpPr txBox="1"/>
      </xdr:nvSpPr>
      <xdr:spPr>
        <a:xfrm>
          <a:off x="16357600" y="17950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116839</xdr:rowOff>
    </xdr:from>
    <xdr:to>
      <xdr:col>81</xdr:col>
      <xdr:colOff>101600</xdr:colOff>
      <xdr:row>105</xdr:row>
      <xdr:rowOff>46989</xdr:rowOff>
    </xdr:to>
    <xdr:sp macro="" textlink="">
      <xdr:nvSpPr>
        <xdr:cNvPr id="671" name="楕円 670">
          <a:extLst>
            <a:ext uri="{FF2B5EF4-FFF2-40B4-BE49-F238E27FC236}">
              <a16:creationId xmlns:a16="http://schemas.microsoft.com/office/drawing/2014/main" id="{00000000-0008-0000-0E00-00009F020000}"/>
            </a:ext>
          </a:extLst>
        </xdr:cNvPr>
        <xdr:cNvSpPr/>
      </xdr:nvSpPr>
      <xdr:spPr>
        <a:xfrm>
          <a:off x="15430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167639</xdr:rowOff>
    </xdr:from>
    <xdr:to>
      <xdr:col>85</xdr:col>
      <xdr:colOff>127000</xdr:colOff>
      <xdr:row>105</xdr:row>
      <xdr:rowOff>20320</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15481300" y="17998439"/>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91439</xdr:rowOff>
    </xdr:from>
    <xdr:to>
      <xdr:col>76</xdr:col>
      <xdr:colOff>165100</xdr:colOff>
      <xdr:row>105</xdr:row>
      <xdr:rowOff>21589</xdr:rowOff>
    </xdr:to>
    <xdr:sp macro="" textlink="">
      <xdr:nvSpPr>
        <xdr:cNvPr id="673" name="楕円 672">
          <a:extLst>
            <a:ext uri="{FF2B5EF4-FFF2-40B4-BE49-F238E27FC236}">
              <a16:creationId xmlns:a16="http://schemas.microsoft.com/office/drawing/2014/main" id="{00000000-0008-0000-0E00-0000A1020000}"/>
            </a:ext>
          </a:extLst>
        </xdr:cNvPr>
        <xdr:cNvSpPr/>
      </xdr:nvSpPr>
      <xdr:spPr>
        <a:xfrm>
          <a:off x="14541500" y="1792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142239</xdr:rowOff>
    </xdr:from>
    <xdr:to>
      <xdr:col>81</xdr:col>
      <xdr:colOff>50800</xdr:colOff>
      <xdr:row>104</xdr:row>
      <xdr:rowOff>167639</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a:off x="14592300" y="17973039"/>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67311</xdr:rowOff>
    </xdr:from>
    <xdr:to>
      <xdr:col>72</xdr:col>
      <xdr:colOff>38100</xdr:colOff>
      <xdr:row>104</xdr:row>
      <xdr:rowOff>168911</xdr:rowOff>
    </xdr:to>
    <xdr:sp macro="" textlink="">
      <xdr:nvSpPr>
        <xdr:cNvPr id="675" name="楕円 674">
          <a:extLst>
            <a:ext uri="{FF2B5EF4-FFF2-40B4-BE49-F238E27FC236}">
              <a16:creationId xmlns:a16="http://schemas.microsoft.com/office/drawing/2014/main" id="{00000000-0008-0000-0E00-0000A3020000}"/>
            </a:ext>
          </a:extLst>
        </xdr:cNvPr>
        <xdr:cNvSpPr/>
      </xdr:nvSpPr>
      <xdr:spPr>
        <a:xfrm>
          <a:off x="13652500" y="1789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118111</xdr:rowOff>
    </xdr:from>
    <xdr:to>
      <xdr:col>76</xdr:col>
      <xdr:colOff>114300</xdr:colOff>
      <xdr:row>104</xdr:row>
      <xdr:rowOff>142239</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3703300" y="1794891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41911</xdr:rowOff>
    </xdr:from>
    <xdr:to>
      <xdr:col>67</xdr:col>
      <xdr:colOff>101600</xdr:colOff>
      <xdr:row>104</xdr:row>
      <xdr:rowOff>143511</xdr:rowOff>
    </xdr:to>
    <xdr:sp macro="" textlink="">
      <xdr:nvSpPr>
        <xdr:cNvPr id="677" name="楕円 676">
          <a:extLst>
            <a:ext uri="{FF2B5EF4-FFF2-40B4-BE49-F238E27FC236}">
              <a16:creationId xmlns:a16="http://schemas.microsoft.com/office/drawing/2014/main" id="{00000000-0008-0000-0E00-0000A5020000}"/>
            </a:ext>
          </a:extLst>
        </xdr:cNvPr>
        <xdr:cNvSpPr/>
      </xdr:nvSpPr>
      <xdr:spPr>
        <a:xfrm>
          <a:off x="12763500" y="1787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92711</xdr:rowOff>
    </xdr:from>
    <xdr:to>
      <xdr:col>71</xdr:col>
      <xdr:colOff>177800</xdr:colOff>
      <xdr:row>104</xdr:row>
      <xdr:rowOff>118111</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2814300" y="17923511"/>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35577</xdr:rowOff>
    </xdr:from>
    <xdr:ext cx="405111" cy="259045"/>
    <xdr:sp macro="" textlink="">
      <xdr:nvSpPr>
        <xdr:cNvPr id="679" name="n_1aveValue【公民館】&#10;有形固定資産減価償却率">
          <a:extLst>
            <a:ext uri="{FF2B5EF4-FFF2-40B4-BE49-F238E27FC236}">
              <a16:creationId xmlns:a16="http://schemas.microsoft.com/office/drawing/2014/main" id="{00000000-0008-0000-0E00-0000A7020000}"/>
            </a:ext>
          </a:extLst>
        </xdr:cNvPr>
        <xdr:cNvSpPr txBox="1"/>
      </xdr:nvSpPr>
      <xdr:spPr>
        <a:xfrm>
          <a:off x="15266044" y="1769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24147</xdr:rowOff>
    </xdr:from>
    <xdr:ext cx="405111" cy="259045"/>
    <xdr:sp macro="" textlink="">
      <xdr:nvSpPr>
        <xdr:cNvPr id="680" name="n_2aveValue【公民館】&#10;有形固定資産減価償却率">
          <a:extLst>
            <a:ext uri="{FF2B5EF4-FFF2-40B4-BE49-F238E27FC236}">
              <a16:creationId xmlns:a16="http://schemas.microsoft.com/office/drawing/2014/main" id="{00000000-0008-0000-0E00-0000A8020000}"/>
            </a:ext>
          </a:extLst>
        </xdr:cNvPr>
        <xdr:cNvSpPr txBox="1"/>
      </xdr:nvSpPr>
      <xdr:spPr>
        <a:xfrm>
          <a:off x="14389744" y="17683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168927</xdr:rowOff>
    </xdr:from>
    <xdr:ext cx="405111" cy="259045"/>
    <xdr:sp macro="" textlink="">
      <xdr:nvSpPr>
        <xdr:cNvPr id="681" name="n_3aveValue【公民館】&#10;有形固定資産減価償却率">
          <a:extLst>
            <a:ext uri="{FF2B5EF4-FFF2-40B4-BE49-F238E27FC236}">
              <a16:creationId xmlns:a16="http://schemas.microsoft.com/office/drawing/2014/main" id="{00000000-0008-0000-0E00-0000A9020000}"/>
            </a:ext>
          </a:extLst>
        </xdr:cNvPr>
        <xdr:cNvSpPr txBox="1"/>
      </xdr:nvSpPr>
      <xdr:spPr>
        <a:xfrm>
          <a:off x="13500744" y="1765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149877</xdr:rowOff>
    </xdr:from>
    <xdr:ext cx="405111" cy="259045"/>
    <xdr:sp macro="" textlink="">
      <xdr:nvSpPr>
        <xdr:cNvPr id="682" name="n_4aveValue【公民館】&#10;有形固定資産減価償却率">
          <a:extLst>
            <a:ext uri="{FF2B5EF4-FFF2-40B4-BE49-F238E27FC236}">
              <a16:creationId xmlns:a16="http://schemas.microsoft.com/office/drawing/2014/main" id="{00000000-0008-0000-0E00-0000AA020000}"/>
            </a:ext>
          </a:extLst>
        </xdr:cNvPr>
        <xdr:cNvSpPr txBox="1"/>
      </xdr:nvSpPr>
      <xdr:spPr>
        <a:xfrm>
          <a:off x="12611744"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38116</xdr:rowOff>
    </xdr:from>
    <xdr:ext cx="405111" cy="259045"/>
    <xdr:sp macro="" textlink="">
      <xdr:nvSpPr>
        <xdr:cNvPr id="683" name="n_1mainValue【公民館】&#10;有形固定資産減価償却率">
          <a:extLst>
            <a:ext uri="{FF2B5EF4-FFF2-40B4-BE49-F238E27FC236}">
              <a16:creationId xmlns:a16="http://schemas.microsoft.com/office/drawing/2014/main" id="{00000000-0008-0000-0E00-0000AB020000}"/>
            </a:ext>
          </a:extLst>
        </xdr:cNvPr>
        <xdr:cNvSpPr txBox="1"/>
      </xdr:nvSpPr>
      <xdr:spPr>
        <a:xfrm>
          <a:off x="152660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12716</xdr:rowOff>
    </xdr:from>
    <xdr:ext cx="405111" cy="259045"/>
    <xdr:sp macro="" textlink="">
      <xdr:nvSpPr>
        <xdr:cNvPr id="684" name="n_2mainValue【公民館】&#10;有形固定資産減価償却率">
          <a:extLst>
            <a:ext uri="{FF2B5EF4-FFF2-40B4-BE49-F238E27FC236}">
              <a16:creationId xmlns:a16="http://schemas.microsoft.com/office/drawing/2014/main" id="{00000000-0008-0000-0E00-0000AC020000}"/>
            </a:ext>
          </a:extLst>
        </xdr:cNvPr>
        <xdr:cNvSpPr txBox="1"/>
      </xdr:nvSpPr>
      <xdr:spPr>
        <a:xfrm>
          <a:off x="14389744" y="18014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160038</xdr:rowOff>
    </xdr:from>
    <xdr:ext cx="405111" cy="259045"/>
    <xdr:sp macro="" textlink="">
      <xdr:nvSpPr>
        <xdr:cNvPr id="685" name="n_3mainValue【公民館】&#10;有形固定資産減価償却率">
          <a:extLst>
            <a:ext uri="{FF2B5EF4-FFF2-40B4-BE49-F238E27FC236}">
              <a16:creationId xmlns:a16="http://schemas.microsoft.com/office/drawing/2014/main" id="{00000000-0008-0000-0E00-0000AD020000}"/>
            </a:ext>
          </a:extLst>
        </xdr:cNvPr>
        <xdr:cNvSpPr txBox="1"/>
      </xdr:nvSpPr>
      <xdr:spPr>
        <a:xfrm>
          <a:off x="13500744" y="179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134638</xdr:rowOff>
    </xdr:from>
    <xdr:ext cx="405111" cy="259045"/>
    <xdr:sp macro="" textlink="">
      <xdr:nvSpPr>
        <xdr:cNvPr id="686" name="n_4mainValue【公民館】&#10;有形固定資産減価償却率">
          <a:extLst>
            <a:ext uri="{FF2B5EF4-FFF2-40B4-BE49-F238E27FC236}">
              <a16:creationId xmlns:a16="http://schemas.microsoft.com/office/drawing/2014/main" id="{00000000-0008-0000-0E00-0000AE020000}"/>
            </a:ext>
          </a:extLst>
        </xdr:cNvPr>
        <xdr:cNvSpPr txBox="1"/>
      </xdr:nvSpPr>
      <xdr:spPr>
        <a:xfrm>
          <a:off x="12611744" y="17965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9" name="正方形/長方形 688">
          <a:extLst>
            <a:ext uri="{FF2B5EF4-FFF2-40B4-BE49-F238E27FC236}">
              <a16:creationId xmlns:a16="http://schemas.microsoft.com/office/drawing/2014/main" id="{00000000-0008-0000-0E00-0000B1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1" name="正方形/長方形 690">
          <a:extLst>
            <a:ext uri="{FF2B5EF4-FFF2-40B4-BE49-F238E27FC236}">
              <a16:creationId xmlns:a16="http://schemas.microsoft.com/office/drawing/2014/main" id="{00000000-0008-0000-0E00-0000B3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2" name="正方形/長方形 691">
          <a:extLst>
            <a:ext uri="{FF2B5EF4-FFF2-40B4-BE49-F238E27FC236}">
              <a16:creationId xmlns:a16="http://schemas.microsoft.com/office/drawing/2014/main" id="{00000000-0008-0000-0E00-0000B4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3" name="正方形/長方形 692">
          <a:extLst>
            <a:ext uri="{FF2B5EF4-FFF2-40B4-BE49-F238E27FC236}">
              <a16:creationId xmlns:a16="http://schemas.microsoft.com/office/drawing/2014/main" id="{00000000-0008-0000-0E00-0000B5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4" name="正方形/長方形 693">
          <a:extLst>
            <a:ext uri="{FF2B5EF4-FFF2-40B4-BE49-F238E27FC236}">
              <a16:creationId xmlns:a16="http://schemas.microsoft.com/office/drawing/2014/main" id="{00000000-0008-0000-0E00-0000B6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7" name="【公民館】&#10;一人当たり面積グラフ枠">
          <a:extLst>
            <a:ext uri="{FF2B5EF4-FFF2-40B4-BE49-F238E27FC236}">
              <a16:creationId xmlns:a16="http://schemas.microsoft.com/office/drawing/2014/main" id="{00000000-0008-0000-0E00-0000C3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30480</xdr:rowOff>
    </xdr:from>
    <xdr:to>
      <xdr:col>116</xdr:col>
      <xdr:colOff>62864</xdr:colOff>
      <xdr:row>108</xdr:row>
      <xdr:rowOff>25908</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flipV="1">
          <a:off x="22160864" y="17346930"/>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709" name="【公民館】&#10;一人当たり面積最小値テキスト">
          <a:extLst>
            <a:ext uri="{FF2B5EF4-FFF2-40B4-BE49-F238E27FC236}">
              <a16:creationId xmlns:a16="http://schemas.microsoft.com/office/drawing/2014/main" id="{00000000-0008-0000-0E00-0000C5020000}"/>
            </a:ext>
          </a:extLst>
        </xdr:cNvPr>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148607</xdr:rowOff>
    </xdr:from>
    <xdr:ext cx="469744" cy="259045"/>
    <xdr:sp macro="" textlink="">
      <xdr:nvSpPr>
        <xdr:cNvPr id="711" name="【公民館】&#10;一人当たり面積最大値テキスト">
          <a:extLst>
            <a:ext uri="{FF2B5EF4-FFF2-40B4-BE49-F238E27FC236}">
              <a16:creationId xmlns:a16="http://schemas.microsoft.com/office/drawing/2014/main" id="{00000000-0008-0000-0E00-0000C7020000}"/>
            </a:ext>
          </a:extLst>
        </xdr:cNvPr>
        <xdr:cNvSpPr txBox="1"/>
      </xdr:nvSpPr>
      <xdr:spPr>
        <a:xfrm>
          <a:off x="22199600" y="1712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30480</xdr:rowOff>
    </xdr:from>
    <xdr:to>
      <xdr:col>116</xdr:col>
      <xdr:colOff>152400</xdr:colOff>
      <xdr:row>101</xdr:row>
      <xdr:rowOff>30480</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a:off x="22072600" y="1734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127271</xdr:rowOff>
    </xdr:from>
    <xdr:ext cx="469744" cy="259045"/>
    <xdr:sp macro="" textlink="">
      <xdr:nvSpPr>
        <xdr:cNvPr id="713" name="【公民館】&#10;一人当たり面積平均値テキスト">
          <a:extLst>
            <a:ext uri="{FF2B5EF4-FFF2-40B4-BE49-F238E27FC236}">
              <a16:creationId xmlns:a16="http://schemas.microsoft.com/office/drawing/2014/main" id="{00000000-0008-0000-0E00-0000C9020000}"/>
            </a:ext>
          </a:extLst>
        </xdr:cNvPr>
        <xdr:cNvSpPr txBox="1"/>
      </xdr:nvSpPr>
      <xdr:spPr>
        <a:xfrm>
          <a:off x="22199600" y="18129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148844</xdr:rowOff>
    </xdr:from>
    <xdr:to>
      <xdr:col>116</xdr:col>
      <xdr:colOff>114300</xdr:colOff>
      <xdr:row>106</xdr:row>
      <xdr:rowOff>78994</xdr:rowOff>
    </xdr:to>
    <xdr:sp macro="" textlink="">
      <xdr:nvSpPr>
        <xdr:cNvPr id="714" name="フローチャート: 判断 713">
          <a:extLst>
            <a:ext uri="{FF2B5EF4-FFF2-40B4-BE49-F238E27FC236}">
              <a16:creationId xmlns:a16="http://schemas.microsoft.com/office/drawing/2014/main" id="{00000000-0008-0000-0E00-0000CA020000}"/>
            </a:ext>
          </a:extLst>
        </xdr:cNvPr>
        <xdr:cNvSpPr/>
      </xdr:nvSpPr>
      <xdr:spPr>
        <a:xfrm>
          <a:off x="22110700" y="1815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162561</xdr:rowOff>
    </xdr:from>
    <xdr:to>
      <xdr:col>112</xdr:col>
      <xdr:colOff>38100</xdr:colOff>
      <xdr:row>106</xdr:row>
      <xdr:rowOff>92711</xdr:rowOff>
    </xdr:to>
    <xdr:sp macro="" textlink="">
      <xdr:nvSpPr>
        <xdr:cNvPr id="715" name="フローチャート: 判断 714">
          <a:extLst>
            <a:ext uri="{FF2B5EF4-FFF2-40B4-BE49-F238E27FC236}">
              <a16:creationId xmlns:a16="http://schemas.microsoft.com/office/drawing/2014/main" id="{00000000-0008-0000-0E00-0000CB020000}"/>
            </a:ext>
          </a:extLst>
        </xdr:cNvPr>
        <xdr:cNvSpPr/>
      </xdr:nvSpPr>
      <xdr:spPr>
        <a:xfrm>
          <a:off x="21272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716" name="フローチャート: 判断 715">
          <a:extLst>
            <a:ext uri="{FF2B5EF4-FFF2-40B4-BE49-F238E27FC236}">
              <a16:creationId xmlns:a16="http://schemas.microsoft.com/office/drawing/2014/main" id="{00000000-0008-0000-0E00-0000CC020000}"/>
            </a:ext>
          </a:extLst>
        </xdr:cNvPr>
        <xdr:cNvSpPr/>
      </xdr:nvSpPr>
      <xdr:spPr>
        <a:xfrm>
          <a:off x="20383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153415</xdr:rowOff>
    </xdr:from>
    <xdr:to>
      <xdr:col>102</xdr:col>
      <xdr:colOff>165100</xdr:colOff>
      <xdr:row>106</xdr:row>
      <xdr:rowOff>83565</xdr:rowOff>
    </xdr:to>
    <xdr:sp macro="" textlink="">
      <xdr:nvSpPr>
        <xdr:cNvPr id="717" name="フローチャート: 判断 716">
          <a:extLst>
            <a:ext uri="{FF2B5EF4-FFF2-40B4-BE49-F238E27FC236}">
              <a16:creationId xmlns:a16="http://schemas.microsoft.com/office/drawing/2014/main" id="{00000000-0008-0000-0E00-0000CD020000}"/>
            </a:ext>
          </a:extLst>
        </xdr:cNvPr>
        <xdr:cNvSpPr/>
      </xdr:nvSpPr>
      <xdr:spPr>
        <a:xfrm>
          <a:off x="19494500" y="181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718" name="フローチャート: 判断 717">
          <a:extLst>
            <a:ext uri="{FF2B5EF4-FFF2-40B4-BE49-F238E27FC236}">
              <a16:creationId xmlns:a16="http://schemas.microsoft.com/office/drawing/2014/main" id="{00000000-0008-0000-0E00-0000CE020000}"/>
            </a:ext>
          </a:extLst>
        </xdr:cNvPr>
        <xdr:cNvSpPr/>
      </xdr:nvSpPr>
      <xdr:spPr>
        <a:xfrm>
          <a:off x="18605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00000000-0008-0000-0E00-0000D2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00000000-0008-0000-0E00-0000D3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27687</xdr:rowOff>
    </xdr:from>
    <xdr:to>
      <xdr:col>116</xdr:col>
      <xdr:colOff>114300</xdr:colOff>
      <xdr:row>105</xdr:row>
      <xdr:rowOff>129287</xdr:rowOff>
    </xdr:to>
    <xdr:sp macro="" textlink="">
      <xdr:nvSpPr>
        <xdr:cNvPr id="724" name="楕円 723">
          <a:extLst>
            <a:ext uri="{FF2B5EF4-FFF2-40B4-BE49-F238E27FC236}">
              <a16:creationId xmlns:a16="http://schemas.microsoft.com/office/drawing/2014/main" id="{00000000-0008-0000-0E00-0000D4020000}"/>
            </a:ext>
          </a:extLst>
        </xdr:cNvPr>
        <xdr:cNvSpPr/>
      </xdr:nvSpPr>
      <xdr:spPr>
        <a:xfrm>
          <a:off x="22110700" y="1802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50564</xdr:rowOff>
    </xdr:from>
    <xdr:ext cx="469744" cy="259045"/>
    <xdr:sp macro="" textlink="">
      <xdr:nvSpPr>
        <xdr:cNvPr id="725" name="【公民館】&#10;一人当たり面積該当値テキスト">
          <a:extLst>
            <a:ext uri="{FF2B5EF4-FFF2-40B4-BE49-F238E27FC236}">
              <a16:creationId xmlns:a16="http://schemas.microsoft.com/office/drawing/2014/main" id="{00000000-0008-0000-0E00-0000D5020000}"/>
            </a:ext>
          </a:extLst>
        </xdr:cNvPr>
        <xdr:cNvSpPr txBox="1"/>
      </xdr:nvSpPr>
      <xdr:spPr>
        <a:xfrm>
          <a:off x="22199600" y="17881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36830</xdr:rowOff>
    </xdr:from>
    <xdr:to>
      <xdr:col>112</xdr:col>
      <xdr:colOff>38100</xdr:colOff>
      <xdr:row>105</xdr:row>
      <xdr:rowOff>138430</xdr:rowOff>
    </xdr:to>
    <xdr:sp macro="" textlink="">
      <xdr:nvSpPr>
        <xdr:cNvPr id="726" name="楕円 725">
          <a:extLst>
            <a:ext uri="{FF2B5EF4-FFF2-40B4-BE49-F238E27FC236}">
              <a16:creationId xmlns:a16="http://schemas.microsoft.com/office/drawing/2014/main" id="{00000000-0008-0000-0E00-0000D6020000}"/>
            </a:ext>
          </a:extLst>
        </xdr:cNvPr>
        <xdr:cNvSpPr/>
      </xdr:nvSpPr>
      <xdr:spPr>
        <a:xfrm>
          <a:off x="21272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78487</xdr:rowOff>
    </xdr:from>
    <xdr:to>
      <xdr:col>116</xdr:col>
      <xdr:colOff>63500</xdr:colOff>
      <xdr:row>105</xdr:row>
      <xdr:rowOff>87630</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flipV="1">
          <a:off x="21323300" y="18080737"/>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50546</xdr:rowOff>
    </xdr:from>
    <xdr:to>
      <xdr:col>107</xdr:col>
      <xdr:colOff>101600</xdr:colOff>
      <xdr:row>105</xdr:row>
      <xdr:rowOff>152146</xdr:rowOff>
    </xdr:to>
    <xdr:sp macro="" textlink="">
      <xdr:nvSpPr>
        <xdr:cNvPr id="728" name="楕円 727">
          <a:extLst>
            <a:ext uri="{FF2B5EF4-FFF2-40B4-BE49-F238E27FC236}">
              <a16:creationId xmlns:a16="http://schemas.microsoft.com/office/drawing/2014/main" id="{00000000-0008-0000-0E00-0000D8020000}"/>
            </a:ext>
          </a:extLst>
        </xdr:cNvPr>
        <xdr:cNvSpPr/>
      </xdr:nvSpPr>
      <xdr:spPr>
        <a:xfrm>
          <a:off x="20383500" y="1805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87630</xdr:rowOff>
    </xdr:from>
    <xdr:to>
      <xdr:col>111</xdr:col>
      <xdr:colOff>177800</xdr:colOff>
      <xdr:row>105</xdr:row>
      <xdr:rowOff>101346</xdr:rowOff>
    </xdr:to>
    <xdr:cxnSp macro="">
      <xdr:nvCxnSpPr>
        <xdr:cNvPr id="729" name="直線コネクタ 728">
          <a:extLst>
            <a:ext uri="{FF2B5EF4-FFF2-40B4-BE49-F238E27FC236}">
              <a16:creationId xmlns:a16="http://schemas.microsoft.com/office/drawing/2014/main" id="{00000000-0008-0000-0E00-0000D9020000}"/>
            </a:ext>
          </a:extLst>
        </xdr:cNvPr>
        <xdr:cNvCxnSpPr/>
      </xdr:nvCxnSpPr>
      <xdr:spPr>
        <a:xfrm flipV="1">
          <a:off x="20434300" y="180898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61976</xdr:rowOff>
    </xdr:from>
    <xdr:to>
      <xdr:col>102</xdr:col>
      <xdr:colOff>165100</xdr:colOff>
      <xdr:row>105</xdr:row>
      <xdr:rowOff>163576</xdr:rowOff>
    </xdr:to>
    <xdr:sp macro="" textlink="">
      <xdr:nvSpPr>
        <xdr:cNvPr id="730" name="楕円 729">
          <a:extLst>
            <a:ext uri="{FF2B5EF4-FFF2-40B4-BE49-F238E27FC236}">
              <a16:creationId xmlns:a16="http://schemas.microsoft.com/office/drawing/2014/main" id="{00000000-0008-0000-0E00-0000DA020000}"/>
            </a:ext>
          </a:extLst>
        </xdr:cNvPr>
        <xdr:cNvSpPr/>
      </xdr:nvSpPr>
      <xdr:spPr>
        <a:xfrm>
          <a:off x="19494500" y="1806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101346</xdr:rowOff>
    </xdr:from>
    <xdr:to>
      <xdr:col>107</xdr:col>
      <xdr:colOff>50800</xdr:colOff>
      <xdr:row>105</xdr:row>
      <xdr:rowOff>112776</xdr:rowOff>
    </xdr:to>
    <xdr:cxnSp macro="">
      <xdr:nvCxnSpPr>
        <xdr:cNvPr id="731" name="直線コネクタ 730">
          <a:extLst>
            <a:ext uri="{FF2B5EF4-FFF2-40B4-BE49-F238E27FC236}">
              <a16:creationId xmlns:a16="http://schemas.microsoft.com/office/drawing/2014/main" id="{00000000-0008-0000-0E00-0000DB020000}"/>
            </a:ext>
          </a:extLst>
        </xdr:cNvPr>
        <xdr:cNvCxnSpPr/>
      </xdr:nvCxnSpPr>
      <xdr:spPr>
        <a:xfrm flipV="1">
          <a:off x="19545300" y="1810359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73406</xdr:rowOff>
    </xdr:from>
    <xdr:to>
      <xdr:col>98</xdr:col>
      <xdr:colOff>38100</xdr:colOff>
      <xdr:row>106</xdr:row>
      <xdr:rowOff>3556</xdr:rowOff>
    </xdr:to>
    <xdr:sp macro="" textlink="">
      <xdr:nvSpPr>
        <xdr:cNvPr id="732" name="楕円 731">
          <a:extLst>
            <a:ext uri="{FF2B5EF4-FFF2-40B4-BE49-F238E27FC236}">
              <a16:creationId xmlns:a16="http://schemas.microsoft.com/office/drawing/2014/main" id="{00000000-0008-0000-0E00-0000DC020000}"/>
            </a:ext>
          </a:extLst>
        </xdr:cNvPr>
        <xdr:cNvSpPr/>
      </xdr:nvSpPr>
      <xdr:spPr>
        <a:xfrm>
          <a:off x="18605500" y="1807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112776</xdr:rowOff>
    </xdr:from>
    <xdr:to>
      <xdr:col>102</xdr:col>
      <xdr:colOff>114300</xdr:colOff>
      <xdr:row>105</xdr:row>
      <xdr:rowOff>124206</xdr:rowOff>
    </xdr:to>
    <xdr:cxnSp macro="">
      <xdr:nvCxnSpPr>
        <xdr:cNvPr id="733" name="直線コネクタ 732">
          <a:extLst>
            <a:ext uri="{FF2B5EF4-FFF2-40B4-BE49-F238E27FC236}">
              <a16:creationId xmlns:a16="http://schemas.microsoft.com/office/drawing/2014/main" id="{00000000-0008-0000-0E00-0000DD020000}"/>
            </a:ext>
          </a:extLst>
        </xdr:cNvPr>
        <xdr:cNvCxnSpPr/>
      </xdr:nvCxnSpPr>
      <xdr:spPr>
        <a:xfrm flipV="1">
          <a:off x="18656300" y="1811502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83838</xdr:rowOff>
    </xdr:from>
    <xdr:ext cx="469744" cy="259045"/>
    <xdr:sp macro="" textlink="">
      <xdr:nvSpPr>
        <xdr:cNvPr id="734" name="n_1aveValue【公民館】&#10;一人当たり面積">
          <a:extLst>
            <a:ext uri="{FF2B5EF4-FFF2-40B4-BE49-F238E27FC236}">
              <a16:creationId xmlns:a16="http://schemas.microsoft.com/office/drawing/2014/main" id="{00000000-0008-0000-0E00-0000DE020000}"/>
            </a:ext>
          </a:extLst>
        </xdr:cNvPr>
        <xdr:cNvSpPr txBox="1"/>
      </xdr:nvSpPr>
      <xdr:spPr>
        <a:xfrm>
          <a:off x="210757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72407</xdr:rowOff>
    </xdr:from>
    <xdr:ext cx="469744" cy="259045"/>
    <xdr:sp macro="" textlink="">
      <xdr:nvSpPr>
        <xdr:cNvPr id="735" name="n_2aveValue【公民館】&#10;一人当たり面積">
          <a:extLst>
            <a:ext uri="{FF2B5EF4-FFF2-40B4-BE49-F238E27FC236}">
              <a16:creationId xmlns:a16="http://schemas.microsoft.com/office/drawing/2014/main" id="{00000000-0008-0000-0E00-0000DF020000}"/>
            </a:ext>
          </a:extLst>
        </xdr:cNvPr>
        <xdr:cNvSpPr txBox="1"/>
      </xdr:nvSpPr>
      <xdr:spPr>
        <a:xfrm>
          <a:off x="20199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74692</xdr:rowOff>
    </xdr:from>
    <xdr:ext cx="469744" cy="259045"/>
    <xdr:sp macro="" textlink="">
      <xdr:nvSpPr>
        <xdr:cNvPr id="736" name="n_3aveValue【公民館】&#10;一人当たり面積">
          <a:extLst>
            <a:ext uri="{FF2B5EF4-FFF2-40B4-BE49-F238E27FC236}">
              <a16:creationId xmlns:a16="http://schemas.microsoft.com/office/drawing/2014/main" id="{00000000-0008-0000-0E00-0000E0020000}"/>
            </a:ext>
          </a:extLst>
        </xdr:cNvPr>
        <xdr:cNvSpPr txBox="1"/>
      </xdr:nvSpPr>
      <xdr:spPr>
        <a:xfrm>
          <a:off x="19310427" y="1824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35831</xdr:rowOff>
    </xdr:from>
    <xdr:ext cx="469744" cy="259045"/>
    <xdr:sp macro="" textlink="">
      <xdr:nvSpPr>
        <xdr:cNvPr id="737" name="n_4aveValue【公民館】&#10;一人当たり面積">
          <a:extLst>
            <a:ext uri="{FF2B5EF4-FFF2-40B4-BE49-F238E27FC236}">
              <a16:creationId xmlns:a16="http://schemas.microsoft.com/office/drawing/2014/main" id="{00000000-0008-0000-0E00-0000E1020000}"/>
            </a:ext>
          </a:extLst>
        </xdr:cNvPr>
        <xdr:cNvSpPr txBox="1"/>
      </xdr:nvSpPr>
      <xdr:spPr>
        <a:xfrm>
          <a:off x="184214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154957</xdr:rowOff>
    </xdr:from>
    <xdr:ext cx="469744" cy="259045"/>
    <xdr:sp macro="" textlink="">
      <xdr:nvSpPr>
        <xdr:cNvPr id="738" name="n_1mainValue【公民館】&#10;一人当たり面積">
          <a:extLst>
            <a:ext uri="{FF2B5EF4-FFF2-40B4-BE49-F238E27FC236}">
              <a16:creationId xmlns:a16="http://schemas.microsoft.com/office/drawing/2014/main" id="{00000000-0008-0000-0E00-0000E2020000}"/>
            </a:ext>
          </a:extLst>
        </xdr:cNvPr>
        <xdr:cNvSpPr txBox="1"/>
      </xdr:nvSpPr>
      <xdr:spPr>
        <a:xfrm>
          <a:off x="210757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168673</xdr:rowOff>
    </xdr:from>
    <xdr:ext cx="469744" cy="259045"/>
    <xdr:sp macro="" textlink="">
      <xdr:nvSpPr>
        <xdr:cNvPr id="739" name="n_2mainValue【公民館】&#10;一人当たり面積">
          <a:extLst>
            <a:ext uri="{FF2B5EF4-FFF2-40B4-BE49-F238E27FC236}">
              <a16:creationId xmlns:a16="http://schemas.microsoft.com/office/drawing/2014/main" id="{00000000-0008-0000-0E00-0000E3020000}"/>
            </a:ext>
          </a:extLst>
        </xdr:cNvPr>
        <xdr:cNvSpPr txBox="1"/>
      </xdr:nvSpPr>
      <xdr:spPr>
        <a:xfrm>
          <a:off x="20199427" y="1782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8653</xdr:rowOff>
    </xdr:from>
    <xdr:ext cx="469744" cy="259045"/>
    <xdr:sp macro="" textlink="">
      <xdr:nvSpPr>
        <xdr:cNvPr id="740" name="n_3mainValue【公民館】&#10;一人当たり面積">
          <a:extLst>
            <a:ext uri="{FF2B5EF4-FFF2-40B4-BE49-F238E27FC236}">
              <a16:creationId xmlns:a16="http://schemas.microsoft.com/office/drawing/2014/main" id="{00000000-0008-0000-0E00-0000E4020000}"/>
            </a:ext>
          </a:extLst>
        </xdr:cNvPr>
        <xdr:cNvSpPr txBox="1"/>
      </xdr:nvSpPr>
      <xdr:spPr>
        <a:xfrm>
          <a:off x="19310427" y="1783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20083</xdr:rowOff>
    </xdr:from>
    <xdr:ext cx="469744" cy="259045"/>
    <xdr:sp macro="" textlink="">
      <xdr:nvSpPr>
        <xdr:cNvPr id="741" name="n_4mainValue【公民館】&#10;一人当たり面積">
          <a:extLst>
            <a:ext uri="{FF2B5EF4-FFF2-40B4-BE49-F238E27FC236}">
              <a16:creationId xmlns:a16="http://schemas.microsoft.com/office/drawing/2014/main" id="{00000000-0008-0000-0E00-0000E5020000}"/>
            </a:ext>
          </a:extLst>
        </xdr:cNvPr>
        <xdr:cNvSpPr txBox="1"/>
      </xdr:nvSpPr>
      <xdr:spPr>
        <a:xfrm>
          <a:off x="18421427" y="1785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4" name="テキスト ボックス 743">
          <a:extLst>
            <a:ext uri="{FF2B5EF4-FFF2-40B4-BE49-F238E27FC236}">
              <a16:creationId xmlns:a16="http://schemas.microsoft.com/office/drawing/2014/main" id="{00000000-0008-0000-0E00-0000E8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類似団体と比較して有形固定資産減価償却率が高くなっている施設は，公営住宅と認定子ども園・幼稚園・保育所と公民館である。</a:t>
          </a:r>
        </a:p>
        <a:p>
          <a:r>
            <a:rPr kumimoji="1" lang="ja-JP" altLang="en-US" sz="1300">
              <a:latin typeface="ＭＳ Ｐゴシック" panose="020B0600070205080204" pitchFamily="50" charset="-128"/>
              <a:ea typeface="ＭＳ Ｐゴシック" panose="020B0600070205080204" pitchFamily="50" charset="-128"/>
            </a:rPr>
            <a:t>公営住宅については，長寿命化計画に基づき，適正な管理を図っていく。</a:t>
          </a:r>
        </a:p>
        <a:p>
          <a:r>
            <a:rPr kumimoji="1" lang="ja-JP" altLang="en-US" sz="1300">
              <a:latin typeface="ＭＳ Ｐゴシック" panose="020B0600070205080204" pitchFamily="50" charset="-128"/>
              <a:ea typeface="ＭＳ Ｐゴシック" panose="020B0600070205080204" pitchFamily="50" charset="-128"/>
            </a:rPr>
            <a:t>認定子ども園・幼稚園・保育所は施設数が減少したことに伴い、類似団体と比較し極めて高くなっている。</a:t>
          </a:r>
        </a:p>
        <a:p>
          <a:r>
            <a:rPr kumimoji="1" lang="ja-JP" altLang="en-US" sz="1300">
              <a:latin typeface="ＭＳ Ｐゴシック" panose="020B0600070205080204" pitchFamily="50" charset="-128"/>
              <a:ea typeface="ＭＳ Ｐゴシック" panose="020B0600070205080204" pitchFamily="50" charset="-128"/>
            </a:rPr>
            <a:t>また、認定子ども園・幼稚園・保育所については，町内１</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施設のうち町立施設が１施設であるため，一人当りの面積が類似団体と比較して低い。</a:t>
          </a:r>
        </a:p>
        <a:p>
          <a:r>
            <a:rPr kumimoji="1" lang="ja-JP" altLang="en-US" sz="1300">
              <a:latin typeface="ＭＳ Ｐゴシック" panose="020B0600070205080204" pitchFamily="50" charset="-128"/>
              <a:ea typeface="ＭＳ Ｐゴシック" panose="020B0600070205080204" pitchFamily="50" charset="-128"/>
            </a:rPr>
            <a:t>道路，橋りょう・トンネルについても長寿命化計画に基づき，また，公民館については，個別施設計画に基づき効率的な維持・修繕に努める。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鹿児島県さつま町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19,157
18,674
303.90
18,279,225
16,906,023
1,230,105
7,945,067
12,463,135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F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F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F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F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F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F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F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F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F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F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F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F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F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F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F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F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F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F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id="{00000000-0008-0000-0F00-00003D000000}"/>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id="{00000000-0008-0000-0F00-00003F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id="{00000000-0008-0000-0F00-000040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id="{00000000-0008-0000-0F00-000041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id="{00000000-0008-0000-0F00-000042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id="{00000000-0008-0000-0F00-000044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id="{00000000-0008-0000-0F00-000046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169164</xdr:rowOff>
    </xdr:from>
    <xdr:to>
      <xdr:col>24</xdr:col>
      <xdr:colOff>62865</xdr:colOff>
      <xdr:row>63</xdr:row>
      <xdr:rowOff>109728</xdr:rowOff>
    </xdr:to>
    <xdr:cxnSp macro="">
      <xdr:nvCxnSpPr>
        <xdr:cNvPr id="71" name="直線コネクタ 70">
          <a:extLst>
            <a:ext uri="{FF2B5EF4-FFF2-40B4-BE49-F238E27FC236}">
              <a16:creationId xmlns:a16="http://schemas.microsoft.com/office/drawing/2014/main" id="{00000000-0008-0000-0F00-000047000000}"/>
            </a:ext>
          </a:extLst>
        </xdr:cNvPr>
        <xdr:cNvCxnSpPr/>
      </xdr:nvCxnSpPr>
      <xdr:spPr>
        <a:xfrm flipV="1">
          <a:off x="4634865" y="9598914"/>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113555</xdr:rowOff>
    </xdr:from>
    <xdr:ext cx="405111" cy="259045"/>
    <xdr:sp macro="" textlink="">
      <xdr:nvSpPr>
        <xdr:cNvPr id="72" name="【体育館・プール】&#10;有形固定資産減価償却率最小値テキスト">
          <a:extLst>
            <a:ext uri="{FF2B5EF4-FFF2-40B4-BE49-F238E27FC236}">
              <a16:creationId xmlns:a16="http://schemas.microsoft.com/office/drawing/2014/main" id="{00000000-0008-0000-0F00-000048000000}"/>
            </a:ext>
          </a:extLst>
        </xdr:cNvPr>
        <xdr:cNvSpPr txBox="1"/>
      </xdr:nvSpPr>
      <xdr:spPr>
        <a:xfrm>
          <a:off x="4673600" y="1091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109728</xdr:rowOff>
    </xdr:from>
    <xdr:to>
      <xdr:col>24</xdr:col>
      <xdr:colOff>152400</xdr:colOff>
      <xdr:row>63</xdr:row>
      <xdr:rowOff>109728</xdr:rowOff>
    </xdr:to>
    <xdr:cxnSp macro="">
      <xdr:nvCxnSpPr>
        <xdr:cNvPr id="73" name="直線コネクタ 72">
          <a:extLst>
            <a:ext uri="{FF2B5EF4-FFF2-40B4-BE49-F238E27FC236}">
              <a16:creationId xmlns:a16="http://schemas.microsoft.com/office/drawing/2014/main" id="{00000000-0008-0000-0F00-000049000000}"/>
            </a:ext>
          </a:extLst>
        </xdr:cNvPr>
        <xdr:cNvCxnSpPr/>
      </xdr:nvCxnSpPr>
      <xdr:spPr>
        <a:xfrm>
          <a:off x="4546600" y="1091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115841</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id="{00000000-0008-0000-0F00-00004A000000}"/>
            </a:ext>
          </a:extLst>
        </xdr:cNvPr>
        <xdr:cNvSpPr txBox="1"/>
      </xdr:nvSpPr>
      <xdr:spPr>
        <a:xfrm>
          <a:off x="4673600" y="937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169164</xdr:rowOff>
    </xdr:from>
    <xdr:to>
      <xdr:col>24</xdr:col>
      <xdr:colOff>152400</xdr:colOff>
      <xdr:row>55</xdr:row>
      <xdr:rowOff>169164</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a:off x="4546600" y="959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159529</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id="{00000000-0008-0000-0F00-00004C000000}"/>
            </a:ext>
          </a:extLst>
        </xdr:cNvPr>
        <xdr:cNvSpPr txBox="1"/>
      </xdr:nvSpPr>
      <xdr:spPr>
        <a:xfrm>
          <a:off x="4673600" y="101036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136652</xdr:rowOff>
    </xdr:from>
    <xdr:to>
      <xdr:col>24</xdr:col>
      <xdr:colOff>114300</xdr:colOff>
      <xdr:row>60</xdr:row>
      <xdr:rowOff>66802</xdr:rowOff>
    </xdr:to>
    <xdr:sp macro="" textlink="">
      <xdr:nvSpPr>
        <xdr:cNvPr id="77" name="フローチャート: 判断 76">
          <a:extLst>
            <a:ext uri="{FF2B5EF4-FFF2-40B4-BE49-F238E27FC236}">
              <a16:creationId xmlns:a16="http://schemas.microsoft.com/office/drawing/2014/main" id="{00000000-0008-0000-0F00-00004D000000}"/>
            </a:ext>
          </a:extLst>
        </xdr:cNvPr>
        <xdr:cNvSpPr/>
      </xdr:nvSpPr>
      <xdr:spPr>
        <a:xfrm>
          <a:off x="4584700" y="1025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93218</xdr:rowOff>
    </xdr:from>
    <xdr:to>
      <xdr:col>20</xdr:col>
      <xdr:colOff>38100</xdr:colOff>
      <xdr:row>60</xdr:row>
      <xdr:rowOff>23368</xdr:rowOff>
    </xdr:to>
    <xdr:sp macro="" textlink="">
      <xdr:nvSpPr>
        <xdr:cNvPr id="78" name="フローチャート: 判断 77">
          <a:extLst>
            <a:ext uri="{FF2B5EF4-FFF2-40B4-BE49-F238E27FC236}">
              <a16:creationId xmlns:a16="http://schemas.microsoft.com/office/drawing/2014/main" id="{00000000-0008-0000-0F00-00004E000000}"/>
            </a:ext>
          </a:extLst>
        </xdr:cNvPr>
        <xdr:cNvSpPr/>
      </xdr:nvSpPr>
      <xdr:spPr>
        <a:xfrm>
          <a:off x="3746500" y="1020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52070</xdr:rowOff>
    </xdr:from>
    <xdr:to>
      <xdr:col>15</xdr:col>
      <xdr:colOff>101600</xdr:colOff>
      <xdr:row>59</xdr:row>
      <xdr:rowOff>153670</xdr:rowOff>
    </xdr:to>
    <xdr:sp macro="" textlink="">
      <xdr:nvSpPr>
        <xdr:cNvPr id="79" name="フローチャート: 判断 78">
          <a:extLst>
            <a:ext uri="{FF2B5EF4-FFF2-40B4-BE49-F238E27FC236}">
              <a16:creationId xmlns:a16="http://schemas.microsoft.com/office/drawing/2014/main" id="{00000000-0008-0000-0F00-00004F000000}"/>
            </a:ext>
          </a:extLst>
        </xdr:cNvPr>
        <xdr:cNvSpPr/>
      </xdr:nvSpPr>
      <xdr:spPr>
        <a:xfrm>
          <a:off x="2857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97790</xdr:rowOff>
    </xdr:from>
    <xdr:to>
      <xdr:col>10</xdr:col>
      <xdr:colOff>165100</xdr:colOff>
      <xdr:row>60</xdr:row>
      <xdr:rowOff>27940</xdr:rowOff>
    </xdr:to>
    <xdr:sp macro="" textlink="">
      <xdr:nvSpPr>
        <xdr:cNvPr id="80" name="フローチャート: 判断 79">
          <a:extLst>
            <a:ext uri="{FF2B5EF4-FFF2-40B4-BE49-F238E27FC236}">
              <a16:creationId xmlns:a16="http://schemas.microsoft.com/office/drawing/2014/main" id="{00000000-0008-0000-0F00-000050000000}"/>
            </a:ext>
          </a:extLst>
        </xdr:cNvPr>
        <xdr:cNvSpPr/>
      </xdr:nvSpPr>
      <xdr:spPr>
        <a:xfrm>
          <a:off x="1968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31496</xdr:rowOff>
    </xdr:from>
    <xdr:to>
      <xdr:col>6</xdr:col>
      <xdr:colOff>38100</xdr:colOff>
      <xdr:row>59</xdr:row>
      <xdr:rowOff>133096</xdr:rowOff>
    </xdr:to>
    <xdr:sp macro="" textlink="">
      <xdr:nvSpPr>
        <xdr:cNvPr id="81" name="フローチャート: 判断 80">
          <a:extLst>
            <a:ext uri="{FF2B5EF4-FFF2-40B4-BE49-F238E27FC236}">
              <a16:creationId xmlns:a16="http://schemas.microsoft.com/office/drawing/2014/main" id="{00000000-0008-0000-0F00-000051000000}"/>
            </a:ext>
          </a:extLst>
        </xdr:cNvPr>
        <xdr:cNvSpPr/>
      </xdr:nvSpPr>
      <xdr:spPr>
        <a:xfrm>
          <a:off x="10795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00000000-0008-0000-0F00-000052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00000000-0008-0000-0F00-000053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F00-000054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F00-000055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168656</xdr:rowOff>
    </xdr:from>
    <xdr:to>
      <xdr:col>24</xdr:col>
      <xdr:colOff>114300</xdr:colOff>
      <xdr:row>61</xdr:row>
      <xdr:rowOff>98806</xdr:rowOff>
    </xdr:to>
    <xdr:sp macro="" textlink="">
      <xdr:nvSpPr>
        <xdr:cNvPr id="87" name="楕円 86">
          <a:extLst>
            <a:ext uri="{FF2B5EF4-FFF2-40B4-BE49-F238E27FC236}">
              <a16:creationId xmlns:a16="http://schemas.microsoft.com/office/drawing/2014/main" id="{00000000-0008-0000-0F00-000057000000}"/>
            </a:ext>
          </a:extLst>
        </xdr:cNvPr>
        <xdr:cNvSpPr/>
      </xdr:nvSpPr>
      <xdr:spPr>
        <a:xfrm>
          <a:off x="4584700" y="1045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147083</xdr:rowOff>
    </xdr:from>
    <xdr:ext cx="405111" cy="259045"/>
    <xdr:sp macro="" textlink="">
      <xdr:nvSpPr>
        <xdr:cNvPr id="88" name="【体育館・プール】&#10;有形固定資産減価償却率該当値テキスト">
          <a:extLst>
            <a:ext uri="{FF2B5EF4-FFF2-40B4-BE49-F238E27FC236}">
              <a16:creationId xmlns:a16="http://schemas.microsoft.com/office/drawing/2014/main" id="{00000000-0008-0000-0F00-000058000000}"/>
            </a:ext>
          </a:extLst>
        </xdr:cNvPr>
        <xdr:cNvSpPr txBox="1"/>
      </xdr:nvSpPr>
      <xdr:spPr>
        <a:xfrm>
          <a:off x="4673600" y="1043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116078</xdr:rowOff>
    </xdr:from>
    <xdr:to>
      <xdr:col>20</xdr:col>
      <xdr:colOff>38100</xdr:colOff>
      <xdr:row>61</xdr:row>
      <xdr:rowOff>46228</xdr:rowOff>
    </xdr:to>
    <xdr:sp macro="" textlink="">
      <xdr:nvSpPr>
        <xdr:cNvPr id="89" name="楕円 88">
          <a:extLst>
            <a:ext uri="{FF2B5EF4-FFF2-40B4-BE49-F238E27FC236}">
              <a16:creationId xmlns:a16="http://schemas.microsoft.com/office/drawing/2014/main" id="{00000000-0008-0000-0F00-000059000000}"/>
            </a:ext>
          </a:extLst>
        </xdr:cNvPr>
        <xdr:cNvSpPr/>
      </xdr:nvSpPr>
      <xdr:spPr>
        <a:xfrm>
          <a:off x="3746500" y="1040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166878</xdr:rowOff>
    </xdr:from>
    <xdr:to>
      <xdr:col>24</xdr:col>
      <xdr:colOff>63500</xdr:colOff>
      <xdr:row>61</xdr:row>
      <xdr:rowOff>48006</xdr:rowOff>
    </xdr:to>
    <xdr:cxnSp macro="">
      <xdr:nvCxnSpPr>
        <xdr:cNvPr id="90" name="直線コネクタ 89">
          <a:extLst>
            <a:ext uri="{FF2B5EF4-FFF2-40B4-BE49-F238E27FC236}">
              <a16:creationId xmlns:a16="http://schemas.microsoft.com/office/drawing/2014/main" id="{00000000-0008-0000-0F00-00005A000000}"/>
            </a:ext>
          </a:extLst>
        </xdr:cNvPr>
        <xdr:cNvCxnSpPr/>
      </xdr:nvCxnSpPr>
      <xdr:spPr>
        <a:xfrm>
          <a:off x="3797300" y="10453878"/>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63500</xdr:rowOff>
    </xdr:from>
    <xdr:to>
      <xdr:col>15</xdr:col>
      <xdr:colOff>101600</xdr:colOff>
      <xdr:row>60</xdr:row>
      <xdr:rowOff>165100</xdr:rowOff>
    </xdr:to>
    <xdr:sp macro="" textlink="">
      <xdr:nvSpPr>
        <xdr:cNvPr id="91" name="楕円 90">
          <a:extLst>
            <a:ext uri="{FF2B5EF4-FFF2-40B4-BE49-F238E27FC236}">
              <a16:creationId xmlns:a16="http://schemas.microsoft.com/office/drawing/2014/main" id="{00000000-0008-0000-0F00-00005B000000}"/>
            </a:ext>
          </a:extLst>
        </xdr:cNvPr>
        <xdr:cNvSpPr/>
      </xdr:nvSpPr>
      <xdr:spPr>
        <a:xfrm>
          <a:off x="2857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114300</xdr:rowOff>
    </xdr:from>
    <xdr:to>
      <xdr:col>19</xdr:col>
      <xdr:colOff>177800</xdr:colOff>
      <xdr:row>60</xdr:row>
      <xdr:rowOff>166878</xdr:rowOff>
    </xdr:to>
    <xdr:cxnSp macro="">
      <xdr:nvCxnSpPr>
        <xdr:cNvPr id="92" name="直線コネクタ 91">
          <a:extLst>
            <a:ext uri="{FF2B5EF4-FFF2-40B4-BE49-F238E27FC236}">
              <a16:creationId xmlns:a16="http://schemas.microsoft.com/office/drawing/2014/main" id="{00000000-0008-0000-0F00-00005C000000}"/>
            </a:ext>
          </a:extLst>
        </xdr:cNvPr>
        <xdr:cNvCxnSpPr/>
      </xdr:nvCxnSpPr>
      <xdr:spPr>
        <a:xfrm>
          <a:off x="2908300" y="1040130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10922</xdr:rowOff>
    </xdr:from>
    <xdr:to>
      <xdr:col>10</xdr:col>
      <xdr:colOff>165100</xdr:colOff>
      <xdr:row>60</xdr:row>
      <xdr:rowOff>112522</xdr:rowOff>
    </xdr:to>
    <xdr:sp macro="" textlink="">
      <xdr:nvSpPr>
        <xdr:cNvPr id="93" name="楕円 92">
          <a:extLst>
            <a:ext uri="{FF2B5EF4-FFF2-40B4-BE49-F238E27FC236}">
              <a16:creationId xmlns:a16="http://schemas.microsoft.com/office/drawing/2014/main" id="{00000000-0008-0000-0F00-00005D000000}"/>
            </a:ext>
          </a:extLst>
        </xdr:cNvPr>
        <xdr:cNvSpPr/>
      </xdr:nvSpPr>
      <xdr:spPr>
        <a:xfrm>
          <a:off x="1968500" y="1029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61722</xdr:rowOff>
    </xdr:from>
    <xdr:to>
      <xdr:col>15</xdr:col>
      <xdr:colOff>50800</xdr:colOff>
      <xdr:row>60</xdr:row>
      <xdr:rowOff>114300</xdr:rowOff>
    </xdr:to>
    <xdr:cxnSp macro="">
      <xdr:nvCxnSpPr>
        <xdr:cNvPr id="94" name="直線コネクタ 93">
          <a:extLst>
            <a:ext uri="{FF2B5EF4-FFF2-40B4-BE49-F238E27FC236}">
              <a16:creationId xmlns:a16="http://schemas.microsoft.com/office/drawing/2014/main" id="{00000000-0008-0000-0F00-00005E000000}"/>
            </a:ext>
          </a:extLst>
        </xdr:cNvPr>
        <xdr:cNvCxnSpPr/>
      </xdr:nvCxnSpPr>
      <xdr:spPr>
        <a:xfrm>
          <a:off x="2019300" y="1034872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132080</xdr:rowOff>
    </xdr:from>
    <xdr:to>
      <xdr:col>6</xdr:col>
      <xdr:colOff>38100</xdr:colOff>
      <xdr:row>60</xdr:row>
      <xdr:rowOff>62230</xdr:rowOff>
    </xdr:to>
    <xdr:sp macro="" textlink="">
      <xdr:nvSpPr>
        <xdr:cNvPr id="95" name="楕円 94">
          <a:extLst>
            <a:ext uri="{FF2B5EF4-FFF2-40B4-BE49-F238E27FC236}">
              <a16:creationId xmlns:a16="http://schemas.microsoft.com/office/drawing/2014/main" id="{00000000-0008-0000-0F00-00005F000000}"/>
            </a:ext>
          </a:extLst>
        </xdr:cNvPr>
        <xdr:cNvSpPr/>
      </xdr:nvSpPr>
      <xdr:spPr>
        <a:xfrm>
          <a:off x="1079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11430</xdr:rowOff>
    </xdr:from>
    <xdr:to>
      <xdr:col>10</xdr:col>
      <xdr:colOff>114300</xdr:colOff>
      <xdr:row>60</xdr:row>
      <xdr:rowOff>61722</xdr:rowOff>
    </xdr:to>
    <xdr:cxnSp macro="">
      <xdr:nvCxnSpPr>
        <xdr:cNvPr id="96" name="直線コネクタ 95">
          <a:extLst>
            <a:ext uri="{FF2B5EF4-FFF2-40B4-BE49-F238E27FC236}">
              <a16:creationId xmlns:a16="http://schemas.microsoft.com/office/drawing/2014/main" id="{00000000-0008-0000-0F00-000060000000}"/>
            </a:ext>
          </a:extLst>
        </xdr:cNvPr>
        <xdr:cNvCxnSpPr/>
      </xdr:nvCxnSpPr>
      <xdr:spPr>
        <a:xfrm>
          <a:off x="1130300" y="1029843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39895</xdr:rowOff>
    </xdr:from>
    <xdr:ext cx="405111" cy="259045"/>
    <xdr:sp macro="" textlink="">
      <xdr:nvSpPr>
        <xdr:cNvPr id="97" name="n_1aveValue【体育館・プール】&#10;有形固定資産減価償却率">
          <a:extLst>
            <a:ext uri="{FF2B5EF4-FFF2-40B4-BE49-F238E27FC236}">
              <a16:creationId xmlns:a16="http://schemas.microsoft.com/office/drawing/2014/main" id="{00000000-0008-0000-0F00-000061000000}"/>
            </a:ext>
          </a:extLst>
        </xdr:cNvPr>
        <xdr:cNvSpPr txBox="1"/>
      </xdr:nvSpPr>
      <xdr:spPr>
        <a:xfrm>
          <a:off x="3582044" y="998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170197</xdr:rowOff>
    </xdr:from>
    <xdr:ext cx="405111" cy="259045"/>
    <xdr:sp macro="" textlink="">
      <xdr:nvSpPr>
        <xdr:cNvPr id="98" name="n_2aveValue【体育館・プール】&#10;有形固定資産減価償却率">
          <a:extLst>
            <a:ext uri="{FF2B5EF4-FFF2-40B4-BE49-F238E27FC236}">
              <a16:creationId xmlns:a16="http://schemas.microsoft.com/office/drawing/2014/main" id="{00000000-0008-0000-0F00-000062000000}"/>
            </a:ext>
          </a:extLst>
        </xdr:cNvPr>
        <xdr:cNvSpPr txBox="1"/>
      </xdr:nvSpPr>
      <xdr:spPr>
        <a:xfrm>
          <a:off x="2705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44467</xdr:rowOff>
    </xdr:from>
    <xdr:ext cx="405111" cy="259045"/>
    <xdr:sp macro="" textlink="">
      <xdr:nvSpPr>
        <xdr:cNvPr id="99" name="n_3aveValue【体育館・プール】&#10;有形固定資産減価償却率">
          <a:extLst>
            <a:ext uri="{FF2B5EF4-FFF2-40B4-BE49-F238E27FC236}">
              <a16:creationId xmlns:a16="http://schemas.microsoft.com/office/drawing/2014/main" id="{00000000-0008-0000-0F00-000063000000}"/>
            </a:ext>
          </a:extLst>
        </xdr:cNvPr>
        <xdr:cNvSpPr txBox="1"/>
      </xdr:nvSpPr>
      <xdr:spPr>
        <a:xfrm>
          <a:off x="1816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149623</xdr:rowOff>
    </xdr:from>
    <xdr:ext cx="405111" cy="259045"/>
    <xdr:sp macro="" textlink="">
      <xdr:nvSpPr>
        <xdr:cNvPr id="100" name="n_4aveValue【体育館・プール】&#10;有形固定資産減価償却率">
          <a:extLst>
            <a:ext uri="{FF2B5EF4-FFF2-40B4-BE49-F238E27FC236}">
              <a16:creationId xmlns:a16="http://schemas.microsoft.com/office/drawing/2014/main" id="{00000000-0008-0000-0F00-000064000000}"/>
            </a:ext>
          </a:extLst>
        </xdr:cNvPr>
        <xdr:cNvSpPr txBox="1"/>
      </xdr:nvSpPr>
      <xdr:spPr>
        <a:xfrm>
          <a:off x="927744" y="992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37355</xdr:rowOff>
    </xdr:from>
    <xdr:ext cx="405111" cy="259045"/>
    <xdr:sp macro="" textlink="">
      <xdr:nvSpPr>
        <xdr:cNvPr id="101" name="n_1mainValue【体育館・プール】&#10;有形固定資産減価償却率">
          <a:extLst>
            <a:ext uri="{FF2B5EF4-FFF2-40B4-BE49-F238E27FC236}">
              <a16:creationId xmlns:a16="http://schemas.microsoft.com/office/drawing/2014/main" id="{00000000-0008-0000-0F00-000065000000}"/>
            </a:ext>
          </a:extLst>
        </xdr:cNvPr>
        <xdr:cNvSpPr txBox="1"/>
      </xdr:nvSpPr>
      <xdr:spPr>
        <a:xfrm>
          <a:off x="3582044" y="1049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156227</xdr:rowOff>
    </xdr:from>
    <xdr:ext cx="405111" cy="259045"/>
    <xdr:sp macro="" textlink="">
      <xdr:nvSpPr>
        <xdr:cNvPr id="102" name="n_2mainValue【体育館・プール】&#10;有形固定資産減価償却率">
          <a:extLst>
            <a:ext uri="{FF2B5EF4-FFF2-40B4-BE49-F238E27FC236}">
              <a16:creationId xmlns:a16="http://schemas.microsoft.com/office/drawing/2014/main" id="{00000000-0008-0000-0F00-000066000000}"/>
            </a:ext>
          </a:extLst>
        </xdr:cNvPr>
        <xdr:cNvSpPr txBox="1"/>
      </xdr:nvSpPr>
      <xdr:spPr>
        <a:xfrm>
          <a:off x="2705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103649</xdr:rowOff>
    </xdr:from>
    <xdr:ext cx="405111" cy="259045"/>
    <xdr:sp macro="" textlink="">
      <xdr:nvSpPr>
        <xdr:cNvPr id="103" name="n_3mainValue【体育館・プール】&#10;有形固定資産減価償却率">
          <a:extLst>
            <a:ext uri="{FF2B5EF4-FFF2-40B4-BE49-F238E27FC236}">
              <a16:creationId xmlns:a16="http://schemas.microsoft.com/office/drawing/2014/main" id="{00000000-0008-0000-0F00-000067000000}"/>
            </a:ext>
          </a:extLst>
        </xdr:cNvPr>
        <xdr:cNvSpPr txBox="1"/>
      </xdr:nvSpPr>
      <xdr:spPr>
        <a:xfrm>
          <a:off x="1816744" y="1039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53357</xdr:rowOff>
    </xdr:from>
    <xdr:ext cx="405111" cy="259045"/>
    <xdr:sp macro="" textlink="">
      <xdr:nvSpPr>
        <xdr:cNvPr id="104" name="n_4mainValue【体育館・プール】&#10;有形固定資産減価償却率">
          <a:extLst>
            <a:ext uri="{FF2B5EF4-FFF2-40B4-BE49-F238E27FC236}">
              <a16:creationId xmlns:a16="http://schemas.microsoft.com/office/drawing/2014/main" id="{00000000-0008-0000-0F00-000068000000}"/>
            </a:ext>
          </a:extLst>
        </xdr:cNvPr>
        <xdr:cNvSpPr txBox="1"/>
      </xdr:nvSpPr>
      <xdr:spPr>
        <a:xfrm>
          <a:off x="927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00000000-0008-0000-0F00-000069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00000000-0008-0000-0F00-00006A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00000000-0008-0000-0F00-00006B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00000000-0008-0000-0F00-00006C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00000000-0008-0000-0F00-00006D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00000000-0008-0000-0F00-00006E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00000000-0008-0000-0F00-00006F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00000000-0008-0000-0F00-000070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00000000-0008-0000-0F00-000074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00000000-0008-0000-0F00-000076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00000000-0008-0000-0F00-000078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00000000-0008-0000-0F00-000079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00000000-0008-0000-0F00-00007B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00000000-0008-0000-0F00-00007D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00000000-0008-0000-0F00-00007F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63</xdr:row>
      <xdr:rowOff>70485</xdr:rowOff>
    </xdr:to>
    <xdr:cxnSp macro="">
      <xdr:nvCxnSpPr>
        <xdr:cNvPr id="128" name="直線コネクタ 127">
          <a:extLst>
            <a:ext uri="{FF2B5EF4-FFF2-40B4-BE49-F238E27FC236}">
              <a16:creationId xmlns:a16="http://schemas.microsoft.com/office/drawing/2014/main" id="{00000000-0008-0000-0F00-000080000000}"/>
            </a:ext>
          </a:extLst>
        </xdr:cNvPr>
        <xdr:cNvCxnSpPr/>
      </xdr:nvCxnSpPr>
      <xdr:spPr>
        <a:xfrm flipV="1">
          <a:off x="10476865" y="9566910"/>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74312</xdr:rowOff>
    </xdr:from>
    <xdr:ext cx="469744" cy="259045"/>
    <xdr:sp macro="" textlink="">
      <xdr:nvSpPr>
        <xdr:cNvPr id="129" name="【体育館・プール】&#10;一人当たり面積最小値テキスト">
          <a:extLst>
            <a:ext uri="{FF2B5EF4-FFF2-40B4-BE49-F238E27FC236}">
              <a16:creationId xmlns:a16="http://schemas.microsoft.com/office/drawing/2014/main" id="{00000000-0008-0000-0F00-000081000000}"/>
            </a:ext>
          </a:extLst>
        </xdr:cNvPr>
        <xdr:cNvSpPr txBox="1"/>
      </xdr:nvSpPr>
      <xdr:spPr>
        <a:xfrm>
          <a:off x="10515600" y="10875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70485</xdr:rowOff>
    </xdr:from>
    <xdr:to>
      <xdr:col>55</xdr:col>
      <xdr:colOff>88900</xdr:colOff>
      <xdr:row>63</xdr:row>
      <xdr:rowOff>70485</xdr:rowOff>
    </xdr:to>
    <xdr:cxnSp macro="">
      <xdr:nvCxnSpPr>
        <xdr:cNvPr id="130" name="直線コネクタ 129">
          <a:extLst>
            <a:ext uri="{FF2B5EF4-FFF2-40B4-BE49-F238E27FC236}">
              <a16:creationId xmlns:a16="http://schemas.microsoft.com/office/drawing/2014/main" id="{00000000-0008-0000-0F00-000082000000}"/>
            </a:ext>
          </a:extLst>
        </xdr:cNvPr>
        <xdr:cNvCxnSpPr/>
      </xdr:nvCxnSpPr>
      <xdr:spPr>
        <a:xfrm>
          <a:off x="10388600" y="1087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131" name="【体育館・プール】&#10;一人当たり面積最大値テキスト">
          <a:extLst>
            <a:ext uri="{FF2B5EF4-FFF2-40B4-BE49-F238E27FC236}">
              <a16:creationId xmlns:a16="http://schemas.microsoft.com/office/drawing/2014/main" id="{00000000-0008-0000-0F00-000083000000}"/>
            </a:ext>
          </a:extLst>
        </xdr:cNvPr>
        <xdr:cNvSpPr txBox="1"/>
      </xdr:nvSpPr>
      <xdr:spPr>
        <a:xfrm>
          <a:off x="10515600" y="934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10388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36212</xdr:rowOff>
    </xdr:from>
    <xdr:ext cx="469744" cy="259045"/>
    <xdr:sp macro="" textlink="">
      <xdr:nvSpPr>
        <xdr:cNvPr id="133" name="【体育館・プール】&#10;一人当たり面積平均値テキスト">
          <a:extLst>
            <a:ext uri="{FF2B5EF4-FFF2-40B4-BE49-F238E27FC236}">
              <a16:creationId xmlns:a16="http://schemas.microsoft.com/office/drawing/2014/main" id="{00000000-0008-0000-0F00-000085000000}"/>
            </a:ext>
          </a:extLst>
        </xdr:cNvPr>
        <xdr:cNvSpPr txBox="1"/>
      </xdr:nvSpPr>
      <xdr:spPr>
        <a:xfrm>
          <a:off x="10515600" y="10494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57785</xdr:rowOff>
    </xdr:from>
    <xdr:to>
      <xdr:col>55</xdr:col>
      <xdr:colOff>50800</xdr:colOff>
      <xdr:row>61</xdr:row>
      <xdr:rowOff>159385</xdr:rowOff>
    </xdr:to>
    <xdr:sp macro="" textlink="">
      <xdr:nvSpPr>
        <xdr:cNvPr id="134" name="フローチャート: 判断 133">
          <a:extLst>
            <a:ext uri="{FF2B5EF4-FFF2-40B4-BE49-F238E27FC236}">
              <a16:creationId xmlns:a16="http://schemas.microsoft.com/office/drawing/2014/main" id="{00000000-0008-0000-0F00-000086000000}"/>
            </a:ext>
          </a:extLst>
        </xdr:cNvPr>
        <xdr:cNvSpPr/>
      </xdr:nvSpPr>
      <xdr:spPr>
        <a:xfrm>
          <a:off x="104267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80645</xdr:rowOff>
    </xdr:from>
    <xdr:to>
      <xdr:col>50</xdr:col>
      <xdr:colOff>165100</xdr:colOff>
      <xdr:row>62</xdr:row>
      <xdr:rowOff>10795</xdr:rowOff>
    </xdr:to>
    <xdr:sp macro="" textlink="">
      <xdr:nvSpPr>
        <xdr:cNvPr id="135" name="フローチャート: 判断 134">
          <a:extLst>
            <a:ext uri="{FF2B5EF4-FFF2-40B4-BE49-F238E27FC236}">
              <a16:creationId xmlns:a16="http://schemas.microsoft.com/office/drawing/2014/main" id="{00000000-0008-0000-0F00-000087000000}"/>
            </a:ext>
          </a:extLst>
        </xdr:cNvPr>
        <xdr:cNvSpPr/>
      </xdr:nvSpPr>
      <xdr:spPr>
        <a:xfrm>
          <a:off x="95885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136" name="フローチャート: 判断 135">
          <a:extLst>
            <a:ext uri="{FF2B5EF4-FFF2-40B4-BE49-F238E27FC236}">
              <a16:creationId xmlns:a16="http://schemas.microsoft.com/office/drawing/2014/main" id="{00000000-0008-0000-0F00-000088000000}"/>
            </a:ext>
          </a:extLst>
        </xdr:cNvPr>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139700</xdr:rowOff>
    </xdr:from>
    <xdr:to>
      <xdr:col>41</xdr:col>
      <xdr:colOff>101600</xdr:colOff>
      <xdr:row>62</xdr:row>
      <xdr:rowOff>69850</xdr:rowOff>
    </xdr:to>
    <xdr:sp macro="" textlink="">
      <xdr:nvSpPr>
        <xdr:cNvPr id="137" name="フローチャート: 判断 136">
          <a:extLst>
            <a:ext uri="{FF2B5EF4-FFF2-40B4-BE49-F238E27FC236}">
              <a16:creationId xmlns:a16="http://schemas.microsoft.com/office/drawing/2014/main" id="{00000000-0008-0000-0F00-000089000000}"/>
            </a:ext>
          </a:extLst>
        </xdr:cNvPr>
        <xdr:cNvSpPr/>
      </xdr:nvSpPr>
      <xdr:spPr>
        <a:xfrm>
          <a:off x="7810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138" name="フローチャート: 判断 137">
          <a:extLst>
            <a:ext uri="{FF2B5EF4-FFF2-40B4-BE49-F238E27FC236}">
              <a16:creationId xmlns:a16="http://schemas.microsoft.com/office/drawing/2014/main" id="{00000000-0008-0000-0F00-00008A000000}"/>
            </a:ext>
          </a:extLst>
        </xdr:cNvPr>
        <xdr:cNvSpPr/>
      </xdr:nvSpPr>
      <xdr:spPr>
        <a:xfrm>
          <a:off x="6921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00000000-0008-0000-0F00-00008B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F00-00008C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F00-00008D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F00-00008E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F00-00008F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86360</xdr:rowOff>
    </xdr:from>
    <xdr:to>
      <xdr:col>55</xdr:col>
      <xdr:colOff>50800</xdr:colOff>
      <xdr:row>56</xdr:row>
      <xdr:rowOff>16510</xdr:rowOff>
    </xdr:to>
    <xdr:sp macro="" textlink="">
      <xdr:nvSpPr>
        <xdr:cNvPr id="144" name="楕円 143">
          <a:extLst>
            <a:ext uri="{FF2B5EF4-FFF2-40B4-BE49-F238E27FC236}">
              <a16:creationId xmlns:a16="http://schemas.microsoft.com/office/drawing/2014/main" id="{00000000-0008-0000-0F00-000090000000}"/>
            </a:ext>
          </a:extLst>
        </xdr:cNvPr>
        <xdr:cNvSpPr/>
      </xdr:nvSpPr>
      <xdr:spPr>
        <a:xfrm>
          <a:off x="10426700" y="951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39387</xdr:rowOff>
    </xdr:from>
    <xdr:ext cx="469744" cy="259045"/>
    <xdr:sp macro="" textlink="">
      <xdr:nvSpPr>
        <xdr:cNvPr id="145" name="【体育館・プール】&#10;一人当たり面積該当値テキスト">
          <a:extLst>
            <a:ext uri="{FF2B5EF4-FFF2-40B4-BE49-F238E27FC236}">
              <a16:creationId xmlns:a16="http://schemas.microsoft.com/office/drawing/2014/main" id="{00000000-0008-0000-0F00-000091000000}"/>
            </a:ext>
          </a:extLst>
        </xdr:cNvPr>
        <xdr:cNvSpPr txBox="1"/>
      </xdr:nvSpPr>
      <xdr:spPr>
        <a:xfrm>
          <a:off x="10515600" y="946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114935</xdr:rowOff>
    </xdr:from>
    <xdr:to>
      <xdr:col>50</xdr:col>
      <xdr:colOff>165100</xdr:colOff>
      <xdr:row>56</xdr:row>
      <xdr:rowOff>45085</xdr:rowOff>
    </xdr:to>
    <xdr:sp macro="" textlink="">
      <xdr:nvSpPr>
        <xdr:cNvPr id="146" name="楕円 145">
          <a:extLst>
            <a:ext uri="{FF2B5EF4-FFF2-40B4-BE49-F238E27FC236}">
              <a16:creationId xmlns:a16="http://schemas.microsoft.com/office/drawing/2014/main" id="{00000000-0008-0000-0F00-000092000000}"/>
            </a:ext>
          </a:extLst>
        </xdr:cNvPr>
        <xdr:cNvSpPr/>
      </xdr:nvSpPr>
      <xdr:spPr>
        <a:xfrm>
          <a:off x="9588500" y="954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137160</xdr:rowOff>
    </xdr:from>
    <xdr:to>
      <xdr:col>55</xdr:col>
      <xdr:colOff>0</xdr:colOff>
      <xdr:row>55</xdr:row>
      <xdr:rowOff>165735</xdr:rowOff>
    </xdr:to>
    <xdr:cxnSp macro="">
      <xdr:nvCxnSpPr>
        <xdr:cNvPr id="147" name="直線コネクタ 146">
          <a:extLst>
            <a:ext uri="{FF2B5EF4-FFF2-40B4-BE49-F238E27FC236}">
              <a16:creationId xmlns:a16="http://schemas.microsoft.com/office/drawing/2014/main" id="{00000000-0008-0000-0F00-000093000000}"/>
            </a:ext>
          </a:extLst>
        </xdr:cNvPr>
        <xdr:cNvCxnSpPr/>
      </xdr:nvCxnSpPr>
      <xdr:spPr>
        <a:xfrm flipV="1">
          <a:off x="9639300" y="956691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151130</xdr:rowOff>
    </xdr:from>
    <xdr:to>
      <xdr:col>46</xdr:col>
      <xdr:colOff>38100</xdr:colOff>
      <xdr:row>56</xdr:row>
      <xdr:rowOff>81280</xdr:rowOff>
    </xdr:to>
    <xdr:sp macro="" textlink="">
      <xdr:nvSpPr>
        <xdr:cNvPr id="148" name="楕円 147">
          <a:extLst>
            <a:ext uri="{FF2B5EF4-FFF2-40B4-BE49-F238E27FC236}">
              <a16:creationId xmlns:a16="http://schemas.microsoft.com/office/drawing/2014/main" id="{00000000-0008-0000-0F00-000094000000}"/>
            </a:ext>
          </a:extLst>
        </xdr:cNvPr>
        <xdr:cNvSpPr/>
      </xdr:nvSpPr>
      <xdr:spPr>
        <a:xfrm>
          <a:off x="8699500" y="958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165735</xdr:rowOff>
    </xdr:from>
    <xdr:to>
      <xdr:col>50</xdr:col>
      <xdr:colOff>114300</xdr:colOff>
      <xdr:row>56</xdr:row>
      <xdr:rowOff>30480</xdr:rowOff>
    </xdr:to>
    <xdr:cxnSp macro="">
      <xdr:nvCxnSpPr>
        <xdr:cNvPr id="149" name="直線コネクタ 148">
          <a:extLst>
            <a:ext uri="{FF2B5EF4-FFF2-40B4-BE49-F238E27FC236}">
              <a16:creationId xmlns:a16="http://schemas.microsoft.com/office/drawing/2014/main" id="{00000000-0008-0000-0F00-000095000000}"/>
            </a:ext>
          </a:extLst>
        </xdr:cNvPr>
        <xdr:cNvCxnSpPr/>
      </xdr:nvCxnSpPr>
      <xdr:spPr>
        <a:xfrm flipV="1">
          <a:off x="8750300" y="95954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15875</xdr:rowOff>
    </xdr:from>
    <xdr:to>
      <xdr:col>41</xdr:col>
      <xdr:colOff>101600</xdr:colOff>
      <xdr:row>56</xdr:row>
      <xdr:rowOff>117475</xdr:rowOff>
    </xdr:to>
    <xdr:sp macro="" textlink="">
      <xdr:nvSpPr>
        <xdr:cNvPr id="150" name="楕円 149">
          <a:extLst>
            <a:ext uri="{FF2B5EF4-FFF2-40B4-BE49-F238E27FC236}">
              <a16:creationId xmlns:a16="http://schemas.microsoft.com/office/drawing/2014/main" id="{00000000-0008-0000-0F00-000096000000}"/>
            </a:ext>
          </a:extLst>
        </xdr:cNvPr>
        <xdr:cNvSpPr/>
      </xdr:nvSpPr>
      <xdr:spPr>
        <a:xfrm>
          <a:off x="7810500" y="961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30480</xdr:rowOff>
    </xdr:from>
    <xdr:to>
      <xdr:col>45</xdr:col>
      <xdr:colOff>177800</xdr:colOff>
      <xdr:row>56</xdr:row>
      <xdr:rowOff>66675</xdr:rowOff>
    </xdr:to>
    <xdr:cxnSp macro="">
      <xdr:nvCxnSpPr>
        <xdr:cNvPr id="151" name="直線コネクタ 150">
          <a:extLst>
            <a:ext uri="{FF2B5EF4-FFF2-40B4-BE49-F238E27FC236}">
              <a16:creationId xmlns:a16="http://schemas.microsoft.com/office/drawing/2014/main" id="{00000000-0008-0000-0F00-000097000000}"/>
            </a:ext>
          </a:extLst>
        </xdr:cNvPr>
        <xdr:cNvCxnSpPr/>
      </xdr:nvCxnSpPr>
      <xdr:spPr>
        <a:xfrm flipV="1">
          <a:off x="7861300" y="96316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44450</xdr:rowOff>
    </xdr:from>
    <xdr:to>
      <xdr:col>36</xdr:col>
      <xdr:colOff>165100</xdr:colOff>
      <xdr:row>56</xdr:row>
      <xdr:rowOff>146050</xdr:rowOff>
    </xdr:to>
    <xdr:sp macro="" textlink="">
      <xdr:nvSpPr>
        <xdr:cNvPr id="152" name="楕円 151">
          <a:extLst>
            <a:ext uri="{FF2B5EF4-FFF2-40B4-BE49-F238E27FC236}">
              <a16:creationId xmlns:a16="http://schemas.microsoft.com/office/drawing/2014/main" id="{00000000-0008-0000-0F00-000098000000}"/>
            </a:ext>
          </a:extLst>
        </xdr:cNvPr>
        <xdr:cNvSpPr/>
      </xdr:nvSpPr>
      <xdr:spPr>
        <a:xfrm>
          <a:off x="6921500" y="964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66675</xdr:rowOff>
    </xdr:from>
    <xdr:to>
      <xdr:col>41</xdr:col>
      <xdr:colOff>50800</xdr:colOff>
      <xdr:row>56</xdr:row>
      <xdr:rowOff>95250</xdr:rowOff>
    </xdr:to>
    <xdr:cxnSp macro="">
      <xdr:nvCxnSpPr>
        <xdr:cNvPr id="153" name="直線コネクタ 152">
          <a:extLst>
            <a:ext uri="{FF2B5EF4-FFF2-40B4-BE49-F238E27FC236}">
              <a16:creationId xmlns:a16="http://schemas.microsoft.com/office/drawing/2014/main" id="{00000000-0008-0000-0F00-000099000000}"/>
            </a:ext>
          </a:extLst>
        </xdr:cNvPr>
        <xdr:cNvCxnSpPr/>
      </xdr:nvCxnSpPr>
      <xdr:spPr>
        <a:xfrm flipV="1">
          <a:off x="6972300" y="96678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1922</xdr:rowOff>
    </xdr:from>
    <xdr:ext cx="469744" cy="259045"/>
    <xdr:sp macro="" textlink="">
      <xdr:nvSpPr>
        <xdr:cNvPr id="154" name="n_1aveValue【体育館・プール】&#10;一人当たり面積">
          <a:extLst>
            <a:ext uri="{FF2B5EF4-FFF2-40B4-BE49-F238E27FC236}">
              <a16:creationId xmlns:a16="http://schemas.microsoft.com/office/drawing/2014/main" id="{00000000-0008-0000-0F00-00009A000000}"/>
            </a:ext>
          </a:extLst>
        </xdr:cNvPr>
        <xdr:cNvSpPr txBox="1"/>
      </xdr:nvSpPr>
      <xdr:spPr>
        <a:xfrm>
          <a:off x="9391727" y="1063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11447</xdr:rowOff>
    </xdr:from>
    <xdr:ext cx="469744" cy="259045"/>
    <xdr:sp macro="" textlink="">
      <xdr:nvSpPr>
        <xdr:cNvPr id="155" name="n_2aveValue【体育館・プール】&#10;一人当たり面積">
          <a:extLst>
            <a:ext uri="{FF2B5EF4-FFF2-40B4-BE49-F238E27FC236}">
              <a16:creationId xmlns:a16="http://schemas.microsoft.com/office/drawing/2014/main" id="{00000000-0008-0000-0F00-00009B000000}"/>
            </a:ext>
          </a:extLst>
        </xdr:cNvPr>
        <xdr:cNvSpPr txBox="1"/>
      </xdr:nvSpPr>
      <xdr:spPr>
        <a:xfrm>
          <a:off x="8515427"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60977</xdr:rowOff>
    </xdr:from>
    <xdr:ext cx="469744" cy="259045"/>
    <xdr:sp macro="" textlink="">
      <xdr:nvSpPr>
        <xdr:cNvPr id="156" name="n_3aveValue【体育館・プール】&#10;一人当たり面積">
          <a:extLst>
            <a:ext uri="{FF2B5EF4-FFF2-40B4-BE49-F238E27FC236}">
              <a16:creationId xmlns:a16="http://schemas.microsoft.com/office/drawing/2014/main" id="{00000000-0008-0000-0F00-00009C000000}"/>
            </a:ext>
          </a:extLst>
        </xdr:cNvPr>
        <xdr:cNvSpPr txBox="1"/>
      </xdr:nvSpPr>
      <xdr:spPr>
        <a:xfrm>
          <a:off x="7626427"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167657</xdr:rowOff>
    </xdr:from>
    <xdr:ext cx="469744" cy="259045"/>
    <xdr:sp macro="" textlink="">
      <xdr:nvSpPr>
        <xdr:cNvPr id="157" name="n_4aveValue【体育館・プール】&#10;一人当たり面積">
          <a:extLst>
            <a:ext uri="{FF2B5EF4-FFF2-40B4-BE49-F238E27FC236}">
              <a16:creationId xmlns:a16="http://schemas.microsoft.com/office/drawing/2014/main" id="{00000000-0008-0000-0F00-00009D000000}"/>
            </a:ext>
          </a:extLst>
        </xdr:cNvPr>
        <xdr:cNvSpPr txBox="1"/>
      </xdr:nvSpPr>
      <xdr:spPr>
        <a:xfrm>
          <a:off x="6737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54</xdr:row>
      <xdr:rowOff>61612</xdr:rowOff>
    </xdr:from>
    <xdr:ext cx="469744" cy="259045"/>
    <xdr:sp macro="" textlink="">
      <xdr:nvSpPr>
        <xdr:cNvPr id="158" name="n_1mainValue【体育館・プール】&#10;一人当たり面積">
          <a:extLst>
            <a:ext uri="{FF2B5EF4-FFF2-40B4-BE49-F238E27FC236}">
              <a16:creationId xmlns:a16="http://schemas.microsoft.com/office/drawing/2014/main" id="{00000000-0008-0000-0F00-00009E000000}"/>
            </a:ext>
          </a:extLst>
        </xdr:cNvPr>
        <xdr:cNvSpPr txBox="1"/>
      </xdr:nvSpPr>
      <xdr:spPr>
        <a:xfrm>
          <a:off x="9391727" y="931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54</xdr:row>
      <xdr:rowOff>97807</xdr:rowOff>
    </xdr:from>
    <xdr:ext cx="469744" cy="259045"/>
    <xdr:sp macro="" textlink="">
      <xdr:nvSpPr>
        <xdr:cNvPr id="159" name="n_2mainValue【体育館・プール】&#10;一人当たり面積">
          <a:extLst>
            <a:ext uri="{FF2B5EF4-FFF2-40B4-BE49-F238E27FC236}">
              <a16:creationId xmlns:a16="http://schemas.microsoft.com/office/drawing/2014/main" id="{00000000-0008-0000-0F00-00009F000000}"/>
            </a:ext>
          </a:extLst>
        </xdr:cNvPr>
        <xdr:cNvSpPr txBox="1"/>
      </xdr:nvSpPr>
      <xdr:spPr>
        <a:xfrm>
          <a:off x="8515427" y="935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54</xdr:row>
      <xdr:rowOff>134002</xdr:rowOff>
    </xdr:from>
    <xdr:ext cx="469744" cy="259045"/>
    <xdr:sp macro="" textlink="">
      <xdr:nvSpPr>
        <xdr:cNvPr id="160" name="n_3mainValue【体育館・プール】&#10;一人当たり面積">
          <a:extLst>
            <a:ext uri="{FF2B5EF4-FFF2-40B4-BE49-F238E27FC236}">
              <a16:creationId xmlns:a16="http://schemas.microsoft.com/office/drawing/2014/main" id="{00000000-0008-0000-0F00-0000A0000000}"/>
            </a:ext>
          </a:extLst>
        </xdr:cNvPr>
        <xdr:cNvSpPr txBox="1"/>
      </xdr:nvSpPr>
      <xdr:spPr>
        <a:xfrm>
          <a:off x="7626427" y="939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54</xdr:row>
      <xdr:rowOff>162577</xdr:rowOff>
    </xdr:from>
    <xdr:ext cx="469744" cy="259045"/>
    <xdr:sp macro="" textlink="">
      <xdr:nvSpPr>
        <xdr:cNvPr id="161" name="n_4mainValue【体育館・プール】&#10;一人当たり面積">
          <a:extLst>
            <a:ext uri="{FF2B5EF4-FFF2-40B4-BE49-F238E27FC236}">
              <a16:creationId xmlns:a16="http://schemas.microsoft.com/office/drawing/2014/main" id="{00000000-0008-0000-0F00-0000A1000000}"/>
            </a:ext>
          </a:extLst>
        </xdr:cNvPr>
        <xdr:cNvSpPr txBox="1"/>
      </xdr:nvSpPr>
      <xdr:spPr>
        <a:xfrm>
          <a:off x="6737427" y="942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00000000-0008-0000-0F00-0000A2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00000000-0008-0000-0F00-0000A3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00000000-0008-0000-0F00-0000A4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00000000-0008-0000-0F00-0000A5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00000000-0008-0000-0F00-0000A6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00000000-0008-0000-0F00-0000A7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00000000-0008-0000-0F00-0000A8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00000000-0008-0000-0F00-0000A9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00000000-0008-0000-0F00-0000AC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4" name="テキスト ボックス 173">
          <a:extLst>
            <a:ext uri="{FF2B5EF4-FFF2-40B4-BE49-F238E27FC236}">
              <a16:creationId xmlns:a16="http://schemas.microsoft.com/office/drawing/2014/main" id="{00000000-0008-0000-0F00-0000AE00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6" name="テキスト ボックス 175">
          <a:extLst>
            <a:ext uri="{FF2B5EF4-FFF2-40B4-BE49-F238E27FC236}">
              <a16:creationId xmlns:a16="http://schemas.microsoft.com/office/drawing/2014/main" id="{00000000-0008-0000-0F00-0000B000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78" name="テキスト ボックス 177">
          <a:extLst>
            <a:ext uri="{FF2B5EF4-FFF2-40B4-BE49-F238E27FC236}">
              <a16:creationId xmlns:a16="http://schemas.microsoft.com/office/drawing/2014/main" id="{00000000-0008-0000-0F00-0000B200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1" name="直線コネクタ 180">
          <a:extLst>
            <a:ext uri="{FF2B5EF4-FFF2-40B4-BE49-F238E27FC236}">
              <a16:creationId xmlns:a16="http://schemas.microsoft.com/office/drawing/2014/main" id="{00000000-0008-0000-0F00-0000B5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3" name="【福祉施設】&#10;有形固定資産減価償却率グラフ枠">
          <a:extLst>
            <a:ext uri="{FF2B5EF4-FFF2-40B4-BE49-F238E27FC236}">
              <a16:creationId xmlns:a16="http://schemas.microsoft.com/office/drawing/2014/main" id="{00000000-0008-0000-0F00-0000B7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81535</xdr:rowOff>
    </xdr:from>
    <xdr:to>
      <xdr:col>24</xdr:col>
      <xdr:colOff>62865</xdr:colOff>
      <xdr:row>86</xdr:row>
      <xdr:rowOff>38100</xdr:rowOff>
    </xdr:to>
    <xdr:cxnSp macro="">
      <xdr:nvCxnSpPr>
        <xdr:cNvPr id="184" name="直線コネクタ 183">
          <a:extLst>
            <a:ext uri="{FF2B5EF4-FFF2-40B4-BE49-F238E27FC236}">
              <a16:creationId xmlns:a16="http://schemas.microsoft.com/office/drawing/2014/main" id="{00000000-0008-0000-0F00-0000B8000000}"/>
            </a:ext>
          </a:extLst>
        </xdr:cNvPr>
        <xdr:cNvCxnSpPr/>
      </xdr:nvCxnSpPr>
      <xdr:spPr>
        <a:xfrm flipV="1">
          <a:off x="4634865" y="13454635"/>
          <a:ext cx="0" cy="1328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185" name="【福祉施設】&#10;有形固定資産減価償却率最小値テキスト">
          <a:extLst>
            <a:ext uri="{FF2B5EF4-FFF2-40B4-BE49-F238E27FC236}">
              <a16:creationId xmlns:a16="http://schemas.microsoft.com/office/drawing/2014/main" id="{00000000-0008-0000-0F00-0000B900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186" name="直線コネクタ 185">
          <a:extLst>
            <a:ext uri="{FF2B5EF4-FFF2-40B4-BE49-F238E27FC236}">
              <a16:creationId xmlns:a16="http://schemas.microsoft.com/office/drawing/2014/main" id="{00000000-0008-0000-0F00-0000BA00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28212</xdr:rowOff>
    </xdr:from>
    <xdr:ext cx="405111" cy="259045"/>
    <xdr:sp macro="" textlink="">
      <xdr:nvSpPr>
        <xdr:cNvPr id="187" name="【福祉施設】&#10;有形固定資産減価償却率最大値テキスト">
          <a:extLst>
            <a:ext uri="{FF2B5EF4-FFF2-40B4-BE49-F238E27FC236}">
              <a16:creationId xmlns:a16="http://schemas.microsoft.com/office/drawing/2014/main" id="{00000000-0008-0000-0F00-0000BB000000}"/>
            </a:ext>
          </a:extLst>
        </xdr:cNvPr>
        <xdr:cNvSpPr txBox="1"/>
      </xdr:nvSpPr>
      <xdr:spPr>
        <a:xfrm>
          <a:off x="4673600" y="1322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81535</xdr:rowOff>
    </xdr:from>
    <xdr:to>
      <xdr:col>24</xdr:col>
      <xdr:colOff>152400</xdr:colOff>
      <xdr:row>78</xdr:row>
      <xdr:rowOff>81535</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4546600" y="1345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7890</xdr:rowOff>
    </xdr:from>
    <xdr:ext cx="405111" cy="259045"/>
    <xdr:sp macro="" textlink="">
      <xdr:nvSpPr>
        <xdr:cNvPr id="189" name="【福祉施設】&#10;有形固定資産減価償却率平均値テキスト">
          <a:extLst>
            <a:ext uri="{FF2B5EF4-FFF2-40B4-BE49-F238E27FC236}">
              <a16:creationId xmlns:a16="http://schemas.microsoft.com/office/drawing/2014/main" id="{00000000-0008-0000-0F00-0000BD000000}"/>
            </a:ext>
          </a:extLst>
        </xdr:cNvPr>
        <xdr:cNvSpPr txBox="1"/>
      </xdr:nvSpPr>
      <xdr:spPr>
        <a:xfrm>
          <a:off x="4673600" y="137238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156463</xdr:rowOff>
    </xdr:from>
    <xdr:to>
      <xdr:col>24</xdr:col>
      <xdr:colOff>114300</xdr:colOff>
      <xdr:row>81</xdr:row>
      <xdr:rowOff>86613</xdr:rowOff>
    </xdr:to>
    <xdr:sp macro="" textlink="">
      <xdr:nvSpPr>
        <xdr:cNvPr id="190" name="フローチャート: 判断 189">
          <a:extLst>
            <a:ext uri="{FF2B5EF4-FFF2-40B4-BE49-F238E27FC236}">
              <a16:creationId xmlns:a16="http://schemas.microsoft.com/office/drawing/2014/main" id="{00000000-0008-0000-0F00-0000BE000000}"/>
            </a:ext>
          </a:extLst>
        </xdr:cNvPr>
        <xdr:cNvSpPr/>
      </xdr:nvSpPr>
      <xdr:spPr>
        <a:xfrm>
          <a:off x="4584700" y="13872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191" name="フローチャート: 判断 190">
          <a:extLst>
            <a:ext uri="{FF2B5EF4-FFF2-40B4-BE49-F238E27FC236}">
              <a16:creationId xmlns:a16="http://schemas.microsoft.com/office/drawing/2014/main" id="{00000000-0008-0000-0F00-0000BF000000}"/>
            </a:ext>
          </a:extLst>
        </xdr:cNvPr>
        <xdr:cNvSpPr/>
      </xdr:nvSpPr>
      <xdr:spPr>
        <a:xfrm>
          <a:off x="3746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xdr:rowOff>
    </xdr:from>
    <xdr:to>
      <xdr:col>15</xdr:col>
      <xdr:colOff>101600</xdr:colOff>
      <xdr:row>81</xdr:row>
      <xdr:rowOff>114046</xdr:rowOff>
    </xdr:to>
    <xdr:sp macro="" textlink="">
      <xdr:nvSpPr>
        <xdr:cNvPr id="192" name="フローチャート: 判断 191">
          <a:extLst>
            <a:ext uri="{FF2B5EF4-FFF2-40B4-BE49-F238E27FC236}">
              <a16:creationId xmlns:a16="http://schemas.microsoft.com/office/drawing/2014/main" id="{00000000-0008-0000-0F00-0000C0000000}"/>
            </a:ext>
          </a:extLst>
        </xdr:cNvPr>
        <xdr:cNvSpPr/>
      </xdr:nvSpPr>
      <xdr:spPr>
        <a:xfrm>
          <a:off x="2857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147320</xdr:rowOff>
    </xdr:from>
    <xdr:to>
      <xdr:col>10</xdr:col>
      <xdr:colOff>165100</xdr:colOff>
      <xdr:row>81</xdr:row>
      <xdr:rowOff>77470</xdr:rowOff>
    </xdr:to>
    <xdr:sp macro="" textlink="">
      <xdr:nvSpPr>
        <xdr:cNvPr id="193" name="フローチャート: 判断 192">
          <a:extLst>
            <a:ext uri="{FF2B5EF4-FFF2-40B4-BE49-F238E27FC236}">
              <a16:creationId xmlns:a16="http://schemas.microsoft.com/office/drawing/2014/main" id="{00000000-0008-0000-0F00-0000C1000000}"/>
            </a:ext>
          </a:extLst>
        </xdr:cNvPr>
        <xdr:cNvSpPr/>
      </xdr:nvSpPr>
      <xdr:spPr>
        <a:xfrm>
          <a:off x="1968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30735</xdr:rowOff>
    </xdr:from>
    <xdr:to>
      <xdr:col>6</xdr:col>
      <xdr:colOff>38100</xdr:colOff>
      <xdr:row>80</xdr:row>
      <xdr:rowOff>132335</xdr:rowOff>
    </xdr:to>
    <xdr:sp macro="" textlink="">
      <xdr:nvSpPr>
        <xdr:cNvPr id="194" name="フローチャート: 判断 193">
          <a:extLst>
            <a:ext uri="{FF2B5EF4-FFF2-40B4-BE49-F238E27FC236}">
              <a16:creationId xmlns:a16="http://schemas.microsoft.com/office/drawing/2014/main" id="{00000000-0008-0000-0F00-0000C2000000}"/>
            </a:ext>
          </a:extLst>
        </xdr:cNvPr>
        <xdr:cNvSpPr/>
      </xdr:nvSpPr>
      <xdr:spPr>
        <a:xfrm>
          <a:off x="1079500" y="1374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00000000-0008-0000-0F00-0000C3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F00-0000C4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00000000-0008-0000-0F00-0000C5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F00-0000C6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F00-0000C7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147320</xdr:rowOff>
    </xdr:from>
    <xdr:to>
      <xdr:col>24</xdr:col>
      <xdr:colOff>114300</xdr:colOff>
      <xdr:row>85</xdr:row>
      <xdr:rowOff>77470</xdr:rowOff>
    </xdr:to>
    <xdr:sp macro="" textlink="">
      <xdr:nvSpPr>
        <xdr:cNvPr id="200" name="楕円 199">
          <a:extLst>
            <a:ext uri="{FF2B5EF4-FFF2-40B4-BE49-F238E27FC236}">
              <a16:creationId xmlns:a16="http://schemas.microsoft.com/office/drawing/2014/main" id="{00000000-0008-0000-0F00-0000C8000000}"/>
            </a:ext>
          </a:extLst>
        </xdr:cNvPr>
        <xdr:cNvSpPr/>
      </xdr:nvSpPr>
      <xdr:spPr>
        <a:xfrm>
          <a:off x="4584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125747</xdr:rowOff>
    </xdr:from>
    <xdr:ext cx="405111" cy="259045"/>
    <xdr:sp macro="" textlink="">
      <xdr:nvSpPr>
        <xdr:cNvPr id="201" name="【福祉施設】&#10;有形固定資産減価償却率該当値テキスト">
          <a:extLst>
            <a:ext uri="{FF2B5EF4-FFF2-40B4-BE49-F238E27FC236}">
              <a16:creationId xmlns:a16="http://schemas.microsoft.com/office/drawing/2014/main" id="{00000000-0008-0000-0F00-0000C9000000}"/>
            </a:ext>
          </a:extLst>
        </xdr:cNvPr>
        <xdr:cNvSpPr txBox="1"/>
      </xdr:nvSpPr>
      <xdr:spPr>
        <a:xfrm>
          <a:off x="4673600"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101600</xdr:rowOff>
    </xdr:from>
    <xdr:to>
      <xdr:col>20</xdr:col>
      <xdr:colOff>38100</xdr:colOff>
      <xdr:row>85</xdr:row>
      <xdr:rowOff>31750</xdr:rowOff>
    </xdr:to>
    <xdr:sp macro="" textlink="">
      <xdr:nvSpPr>
        <xdr:cNvPr id="202" name="楕円 201">
          <a:extLst>
            <a:ext uri="{FF2B5EF4-FFF2-40B4-BE49-F238E27FC236}">
              <a16:creationId xmlns:a16="http://schemas.microsoft.com/office/drawing/2014/main" id="{00000000-0008-0000-0F00-0000CA000000}"/>
            </a:ext>
          </a:extLst>
        </xdr:cNvPr>
        <xdr:cNvSpPr/>
      </xdr:nvSpPr>
      <xdr:spPr>
        <a:xfrm>
          <a:off x="3746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152400</xdr:rowOff>
    </xdr:from>
    <xdr:to>
      <xdr:col>24</xdr:col>
      <xdr:colOff>63500</xdr:colOff>
      <xdr:row>85</xdr:row>
      <xdr:rowOff>26670</xdr:rowOff>
    </xdr:to>
    <xdr:cxnSp macro="">
      <xdr:nvCxnSpPr>
        <xdr:cNvPr id="203" name="直線コネクタ 202">
          <a:extLst>
            <a:ext uri="{FF2B5EF4-FFF2-40B4-BE49-F238E27FC236}">
              <a16:creationId xmlns:a16="http://schemas.microsoft.com/office/drawing/2014/main" id="{00000000-0008-0000-0F00-0000CB000000}"/>
            </a:ext>
          </a:extLst>
        </xdr:cNvPr>
        <xdr:cNvCxnSpPr/>
      </xdr:nvCxnSpPr>
      <xdr:spPr>
        <a:xfrm>
          <a:off x="3797300" y="145542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55880</xdr:rowOff>
    </xdr:from>
    <xdr:to>
      <xdr:col>15</xdr:col>
      <xdr:colOff>101600</xdr:colOff>
      <xdr:row>84</xdr:row>
      <xdr:rowOff>157480</xdr:rowOff>
    </xdr:to>
    <xdr:sp macro="" textlink="">
      <xdr:nvSpPr>
        <xdr:cNvPr id="204" name="楕円 203">
          <a:extLst>
            <a:ext uri="{FF2B5EF4-FFF2-40B4-BE49-F238E27FC236}">
              <a16:creationId xmlns:a16="http://schemas.microsoft.com/office/drawing/2014/main" id="{00000000-0008-0000-0F00-0000CC000000}"/>
            </a:ext>
          </a:extLst>
        </xdr:cNvPr>
        <xdr:cNvSpPr/>
      </xdr:nvSpPr>
      <xdr:spPr>
        <a:xfrm>
          <a:off x="2857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106680</xdr:rowOff>
    </xdr:from>
    <xdr:to>
      <xdr:col>19</xdr:col>
      <xdr:colOff>177800</xdr:colOff>
      <xdr:row>84</xdr:row>
      <xdr:rowOff>152400</xdr:rowOff>
    </xdr:to>
    <xdr:cxnSp macro="">
      <xdr:nvCxnSpPr>
        <xdr:cNvPr id="205" name="直線コネクタ 204">
          <a:extLst>
            <a:ext uri="{FF2B5EF4-FFF2-40B4-BE49-F238E27FC236}">
              <a16:creationId xmlns:a16="http://schemas.microsoft.com/office/drawing/2014/main" id="{00000000-0008-0000-0F00-0000CD000000}"/>
            </a:ext>
          </a:extLst>
        </xdr:cNvPr>
        <xdr:cNvCxnSpPr/>
      </xdr:nvCxnSpPr>
      <xdr:spPr>
        <a:xfrm>
          <a:off x="2908300" y="14508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10161</xdr:rowOff>
    </xdr:from>
    <xdr:to>
      <xdr:col>10</xdr:col>
      <xdr:colOff>165100</xdr:colOff>
      <xdr:row>84</xdr:row>
      <xdr:rowOff>111761</xdr:rowOff>
    </xdr:to>
    <xdr:sp macro="" textlink="">
      <xdr:nvSpPr>
        <xdr:cNvPr id="206" name="楕円 205">
          <a:extLst>
            <a:ext uri="{FF2B5EF4-FFF2-40B4-BE49-F238E27FC236}">
              <a16:creationId xmlns:a16="http://schemas.microsoft.com/office/drawing/2014/main" id="{00000000-0008-0000-0F00-0000CE000000}"/>
            </a:ext>
          </a:extLst>
        </xdr:cNvPr>
        <xdr:cNvSpPr/>
      </xdr:nvSpPr>
      <xdr:spPr>
        <a:xfrm>
          <a:off x="1968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60961</xdr:rowOff>
    </xdr:from>
    <xdr:to>
      <xdr:col>15</xdr:col>
      <xdr:colOff>50800</xdr:colOff>
      <xdr:row>84</xdr:row>
      <xdr:rowOff>106680</xdr:rowOff>
    </xdr:to>
    <xdr:cxnSp macro="">
      <xdr:nvCxnSpPr>
        <xdr:cNvPr id="207" name="直線コネクタ 206">
          <a:extLst>
            <a:ext uri="{FF2B5EF4-FFF2-40B4-BE49-F238E27FC236}">
              <a16:creationId xmlns:a16="http://schemas.microsoft.com/office/drawing/2014/main" id="{00000000-0008-0000-0F00-0000CF000000}"/>
            </a:ext>
          </a:extLst>
        </xdr:cNvPr>
        <xdr:cNvCxnSpPr/>
      </xdr:nvCxnSpPr>
      <xdr:spPr>
        <a:xfrm>
          <a:off x="2019300" y="144627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135889</xdr:rowOff>
    </xdr:from>
    <xdr:to>
      <xdr:col>6</xdr:col>
      <xdr:colOff>38100</xdr:colOff>
      <xdr:row>84</xdr:row>
      <xdr:rowOff>66039</xdr:rowOff>
    </xdr:to>
    <xdr:sp macro="" textlink="">
      <xdr:nvSpPr>
        <xdr:cNvPr id="208" name="楕円 207">
          <a:extLst>
            <a:ext uri="{FF2B5EF4-FFF2-40B4-BE49-F238E27FC236}">
              <a16:creationId xmlns:a16="http://schemas.microsoft.com/office/drawing/2014/main" id="{00000000-0008-0000-0F00-0000D0000000}"/>
            </a:ext>
          </a:extLst>
        </xdr:cNvPr>
        <xdr:cNvSpPr/>
      </xdr:nvSpPr>
      <xdr:spPr>
        <a:xfrm>
          <a:off x="1079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15239</xdr:rowOff>
    </xdr:from>
    <xdr:to>
      <xdr:col>10</xdr:col>
      <xdr:colOff>114300</xdr:colOff>
      <xdr:row>84</xdr:row>
      <xdr:rowOff>60961</xdr:rowOff>
    </xdr:to>
    <xdr:cxnSp macro="">
      <xdr:nvCxnSpPr>
        <xdr:cNvPr id="209" name="直線コネクタ 208">
          <a:extLst>
            <a:ext uri="{FF2B5EF4-FFF2-40B4-BE49-F238E27FC236}">
              <a16:creationId xmlns:a16="http://schemas.microsoft.com/office/drawing/2014/main" id="{00000000-0008-0000-0F00-0000D1000000}"/>
            </a:ext>
          </a:extLst>
        </xdr:cNvPr>
        <xdr:cNvCxnSpPr/>
      </xdr:nvCxnSpPr>
      <xdr:spPr>
        <a:xfrm>
          <a:off x="1130300" y="144170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162577</xdr:rowOff>
    </xdr:from>
    <xdr:ext cx="405111" cy="259045"/>
    <xdr:sp macro="" textlink="">
      <xdr:nvSpPr>
        <xdr:cNvPr id="210" name="n_1aveValue【福祉施設】&#10;有形固定資産減価償却率">
          <a:extLst>
            <a:ext uri="{FF2B5EF4-FFF2-40B4-BE49-F238E27FC236}">
              <a16:creationId xmlns:a16="http://schemas.microsoft.com/office/drawing/2014/main" id="{00000000-0008-0000-0F00-0000D2000000}"/>
            </a:ext>
          </a:extLst>
        </xdr:cNvPr>
        <xdr:cNvSpPr txBox="1"/>
      </xdr:nvSpPr>
      <xdr:spPr>
        <a:xfrm>
          <a:off x="3582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130573</xdr:rowOff>
    </xdr:from>
    <xdr:ext cx="405111" cy="259045"/>
    <xdr:sp macro="" textlink="">
      <xdr:nvSpPr>
        <xdr:cNvPr id="211" name="n_2aveValue【福祉施設】&#10;有形固定資産減価償却率">
          <a:extLst>
            <a:ext uri="{FF2B5EF4-FFF2-40B4-BE49-F238E27FC236}">
              <a16:creationId xmlns:a16="http://schemas.microsoft.com/office/drawing/2014/main" id="{00000000-0008-0000-0F00-0000D3000000}"/>
            </a:ext>
          </a:extLst>
        </xdr:cNvPr>
        <xdr:cNvSpPr txBox="1"/>
      </xdr:nvSpPr>
      <xdr:spPr>
        <a:xfrm>
          <a:off x="2705744" y="136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93997</xdr:rowOff>
    </xdr:from>
    <xdr:ext cx="405111" cy="259045"/>
    <xdr:sp macro="" textlink="">
      <xdr:nvSpPr>
        <xdr:cNvPr id="212" name="n_3aveValue【福祉施設】&#10;有形固定資産減価償却率">
          <a:extLst>
            <a:ext uri="{FF2B5EF4-FFF2-40B4-BE49-F238E27FC236}">
              <a16:creationId xmlns:a16="http://schemas.microsoft.com/office/drawing/2014/main" id="{00000000-0008-0000-0F00-0000D4000000}"/>
            </a:ext>
          </a:extLst>
        </xdr:cNvPr>
        <xdr:cNvSpPr txBox="1"/>
      </xdr:nvSpPr>
      <xdr:spPr>
        <a:xfrm>
          <a:off x="1816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148862</xdr:rowOff>
    </xdr:from>
    <xdr:ext cx="405111" cy="259045"/>
    <xdr:sp macro="" textlink="">
      <xdr:nvSpPr>
        <xdr:cNvPr id="213" name="n_4aveValue【福祉施設】&#10;有形固定資産減価償却率">
          <a:extLst>
            <a:ext uri="{FF2B5EF4-FFF2-40B4-BE49-F238E27FC236}">
              <a16:creationId xmlns:a16="http://schemas.microsoft.com/office/drawing/2014/main" id="{00000000-0008-0000-0F00-0000D5000000}"/>
            </a:ext>
          </a:extLst>
        </xdr:cNvPr>
        <xdr:cNvSpPr txBox="1"/>
      </xdr:nvSpPr>
      <xdr:spPr>
        <a:xfrm>
          <a:off x="927744" y="13521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22877</xdr:rowOff>
    </xdr:from>
    <xdr:ext cx="405111" cy="259045"/>
    <xdr:sp macro="" textlink="">
      <xdr:nvSpPr>
        <xdr:cNvPr id="214" name="n_1mainValue【福祉施設】&#10;有形固定資産減価償却率">
          <a:extLst>
            <a:ext uri="{FF2B5EF4-FFF2-40B4-BE49-F238E27FC236}">
              <a16:creationId xmlns:a16="http://schemas.microsoft.com/office/drawing/2014/main" id="{00000000-0008-0000-0F00-0000D6000000}"/>
            </a:ext>
          </a:extLst>
        </xdr:cNvPr>
        <xdr:cNvSpPr txBox="1"/>
      </xdr:nvSpPr>
      <xdr:spPr>
        <a:xfrm>
          <a:off x="35820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148607</xdr:rowOff>
    </xdr:from>
    <xdr:ext cx="405111" cy="259045"/>
    <xdr:sp macro="" textlink="">
      <xdr:nvSpPr>
        <xdr:cNvPr id="215" name="n_2mainValue【福祉施設】&#10;有形固定資産減価償却率">
          <a:extLst>
            <a:ext uri="{FF2B5EF4-FFF2-40B4-BE49-F238E27FC236}">
              <a16:creationId xmlns:a16="http://schemas.microsoft.com/office/drawing/2014/main" id="{00000000-0008-0000-0F00-0000D7000000}"/>
            </a:ext>
          </a:extLst>
        </xdr:cNvPr>
        <xdr:cNvSpPr txBox="1"/>
      </xdr:nvSpPr>
      <xdr:spPr>
        <a:xfrm>
          <a:off x="2705744" y="1455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102888</xdr:rowOff>
    </xdr:from>
    <xdr:ext cx="405111" cy="259045"/>
    <xdr:sp macro="" textlink="">
      <xdr:nvSpPr>
        <xdr:cNvPr id="216" name="n_3mainValue【福祉施設】&#10;有形固定資産減価償却率">
          <a:extLst>
            <a:ext uri="{FF2B5EF4-FFF2-40B4-BE49-F238E27FC236}">
              <a16:creationId xmlns:a16="http://schemas.microsoft.com/office/drawing/2014/main" id="{00000000-0008-0000-0F00-0000D8000000}"/>
            </a:ext>
          </a:extLst>
        </xdr:cNvPr>
        <xdr:cNvSpPr txBox="1"/>
      </xdr:nvSpPr>
      <xdr:spPr>
        <a:xfrm>
          <a:off x="18167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57166</xdr:rowOff>
    </xdr:from>
    <xdr:ext cx="405111" cy="259045"/>
    <xdr:sp macro="" textlink="">
      <xdr:nvSpPr>
        <xdr:cNvPr id="217" name="n_4mainValue【福祉施設】&#10;有形固定資産減価償却率">
          <a:extLst>
            <a:ext uri="{FF2B5EF4-FFF2-40B4-BE49-F238E27FC236}">
              <a16:creationId xmlns:a16="http://schemas.microsoft.com/office/drawing/2014/main" id="{00000000-0008-0000-0F00-0000D9000000}"/>
            </a:ext>
          </a:extLst>
        </xdr:cNvPr>
        <xdr:cNvSpPr txBox="1"/>
      </xdr:nvSpPr>
      <xdr:spPr>
        <a:xfrm>
          <a:off x="9277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8" name="正方形/長方形 217">
          <a:extLst>
            <a:ext uri="{FF2B5EF4-FFF2-40B4-BE49-F238E27FC236}">
              <a16:creationId xmlns:a16="http://schemas.microsoft.com/office/drawing/2014/main" id="{00000000-0008-0000-0F00-0000DA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9" name="正方形/長方形 218">
          <a:extLst>
            <a:ext uri="{FF2B5EF4-FFF2-40B4-BE49-F238E27FC236}">
              <a16:creationId xmlns:a16="http://schemas.microsoft.com/office/drawing/2014/main" id="{00000000-0008-0000-0F00-0000DB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0" name="正方形/長方形 219">
          <a:extLst>
            <a:ext uri="{FF2B5EF4-FFF2-40B4-BE49-F238E27FC236}">
              <a16:creationId xmlns:a16="http://schemas.microsoft.com/office/drawing/2014/main" id="{00000000-0008-0000-0F00-0000DC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1" name="正方形/長方形 220">
          <a:extLst>
            <a:ext uri="{FF2B5EF4-FFF2-40B4-BE49-F238E27FC236}">
              <a16:creationId xmlns:a16="http://schemas.microsoft.com/office/drawing/2014/main" id="{00000000-0008-0000-0F00-0000DD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2" name="正方形/長方形 221">
          <a:extLst>
            <a:ext uri="{FF2B5EF4-FFF2-40B4-BE49-F238E27FC236}">
              <a16:creationId xmlns:a16="http://schemas.microsoft.com/office/drawing/2014/main" id="{00000000-0008-0000-0F00-0000DE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3" name="正方形/長方形 222">
          <a:extLst>
            <a:ext uri="{FF2B5EF4-FFF2-40B4-BE49-F238E27FC236}">
              <a16:creationId xmlns:a16="http://schemas.microsoft.com/office/drawing/2014/main" id="{00000000-0008-0000-0F00-0000DF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4" name="正方形/長方形 223">
          <a:extLst>
            <a:ext uri="{FF2B5EF4-FFF2-40B4-BE49-F238E27FC236}">
              <a16:creationId xmlns:a16="http://schemas.microsoft.com/office/drawing/2014/main" id="{00000000-0008-0000-0F00-0000E0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5" name="正方形/長方形 224">
          <a:extLst>
            <a:ext uri="{FF2B5EF4-FFF2-40B4-BE49-F238E27FC236}">
              <a16:creationId xmlns:a16="http://schemas.microsoft.com/office/drawing/2014/main" id="{00000000-0008-0000-0F00-0000E1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9" name="テキスト ボックス 228">
          <a:extLst>
            <a:ext uri="{FF2B5EF4-FFF2-40B4-BE49-F238E27FC236}">
              <a16:creationId xmlns:a16="http://schemas.microsoft.com/office/drawing/2014/main" id="{00000000-0008-0000-0F00-0000E5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1" name="テキスト ボックス 230">
          <a:extLst>
            <a:ext uri="{FF2B5EF4-FFF2-40B4-BE49-F238E27FC236}">
              <a16:creationId xmlns:a16="http://schemas.microsoft.com/office/drawing/2014/main" id="{00000000-0008-0000-0F00-0000E7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3" name="テキスト ボックス 232">
          <a:extLst>
            <a:ext uri="{FF2B5EF4-FFF2-40B4-BE49-F238E27FC236}">
              <a16:creationId xmlns:a16="http://schemas.microsoft.com/office/drawing/2014/main" id="{00000000-0008-0000-0F00-0000E9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5" name="テキスト ボックス 234">
          <a:extLst>
            <a:ext uri="{FF2B5EF4-FFF2-40B4-BE49-F238E27FC236}">
              <a16:creationId xmlns:a16="http://schemas.microsoft.com/office/drawing/2014/main" id="{00000000-0008-0000-0F00-0000EB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8" name="直線コネクタ 237">
          <a:extLst>
            <a:ext uri="{FF2B5EF4-FFF2-40B4-BE49-F238E27FC236}">
              <a16:creationId xmlns:a16="http://schemas.microsoft.com/office/drawing/2014/main" id="{00000000-0008-0000-0F00-0000EE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0" name="【福祉施設】&#10;一人当たり面積グラフ枠">
          <a:extLst>
            <a:ext uri="{FF2B5EF4-FFF2-40B4-BE49-F238E27FC236}">
              <a16:creationId xmlns:a16="http://schemas.microsoft.com/office/drawing/2014/main" id="{00000000-0008-0000-0F00-0000F0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0</xdr:rowOff>
    </xdr:from>
    <xdr:to>
      <xdr:col>54</xdr:col>
      <xdr:colOff>189865</xdr:colOff>
      <xdr:row>86</xdr:row>
      <xdr:rowOff>99061</xdr:rowOff>
    </xdr:to>
    <xdr:cxnSp macro="">
      <xdr:nvCxnSpPr>
        <xdr:cNvPr id="241" name="直線コネクタ 240">
          <a:extLst>
            <a:ext uri="{FF2B5EF4-FFF2-40B4-BE49-F238E27FC236}">
              <a16:creationId xmlns:a16="http://schemas.microsoft.com/office/drawing/2014/main" id="{00000000-0008-0000-0F00-0000F1000000}"/>
            </a:ext>
          </a:extLst>
        </xdr:cNvPr>
        <xdr:cNvCxnSpPr/>
      </xdr:nvCxnSpPr>
      <xdr:spPr>
        <a:xfrm flipV="1">
          <a:off x="10476865" y="133731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42" name="【福祉施設】&#10;一人当たり面積最小値テキスト">
          <a:extLst>
            <a:ext uri="{FF2B5EF4-FFF2-40B4-BE49-F238E27FC236}">
              <a16:creationId xmlns:a16="http://schemas.microsoft.com/office/drawing/2014/main" id="{00000000-0008-0000-0F00-0000F2000000}"/>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43" name="直線コネクタ 242">
          <a:extLst>
            <a:ext uri="{FF2B5EF4-FFF2-40B4-BE49-F238E27FC236}">
              <a16:creationId xmlns:a16="http://schemas.microsoft.com/office/drawing/2014/main" id="{00000000-0008-0000-0F00-0000F3000000}"/>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118127</xdr:rowOff>
    </xdr:from>
    <xdr:ext cx="469744" cy="259045"/>
    <xdr:sp macro="" textlink="">
      <xdr:nvSpPr>
        <xdr:cNvPr id="244" name="【福祉施設】&#10;一人当たり面積最大値テキスト">
          <a:extLst>
            <a:ext uri="{FF2B5EF4-FFF2-40B4-BE49-F238E27FC236}">
              <a16:creationId xmlns:a16="http://schemas.microsoft.com/office/drawing/2014/main" id="{00000000-0008-0000-0F00-0000F4000000}"/>
            </a:ext>
          </a:extLst>
        </xdr:cNvPr>
        <xdr:cNvSpPr txBox="1"/>
      </xdr:nvSpPr>
      <xdr:spPr>
        <a:xfrm>
          <a:off x="10515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0</xdr:rowOff>
    </xdr:from>
    <xdr:to>
      <xdr:col>55</xdr:col>
      <xdr:colOff>88900</xdr:colOff>
      <xdr:row>78</xdr:row>
      <xdr:rowOff>0</xdr:rowOff>
    </xdr:to>
    <xdr:cxnSp macro="">
      <xdr:nvCxnSpPr>
        <xdr:cNvPr id="245" name="直線コネクタ 244">
          <a:extLst>
            <a:ext uri="{FF2B5EF4-FFF2-40B4-BE49-F238E27FC236}">
              <a16:creationId xmlns:a16="http://schemas.microsoft.com/office/drawing/2014/main" id="{00000000-0008-0000-0F00-0000F5000000}"/>
            </a:ext>
          </a:extLst>
        </xdr:cNvPr>
        <xdr:cNvCxnSpPr/>
      </xdr:nvCxnSpPr>
      <xdr:spPr>
        <a:xfrm>
          <a:off x="10388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170197</xdr:rowOff>
    </xdr:from>
    <xdr:ext cx="469744" cy="259045"/>
    <xdr:sp macro="" textlink="">
      <xdr:nvSpPr>
        <xdr:cNvPr id="246" name="【福祉施設】&#10;一人当たり面積平均値テキスト">
          <a:extLst>
            <a:ext uri="{FF2B5EF4-FFF2-40B4-BE49-F238E27FC236}">
              <a16:creationId xmlns:a16="http://schemas.microsoft.com/office/drawing/2014/main" id="{00000000-0008-0000-0F00-0000F6000000}"/>
            </a:ext>
          </a:extLst>
        </xdr:cNvPr>
        <xdr:cNvSpPr txBox="1"/>
      </xdr:nvSpPr>
      <xdr:spPr>
        <a:xfrm>
          <a:off x="10515600" y="1422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147320</xdr:rowOff>
    </xdr:from>
    <xdr:to>
      <xdr:col>55</xdr:col>
      <xdr:colOff>50800</xdr:colOff>
      <xdr:row>84</xdr:row>
      <xdr:rowOff>77470</xdr:rowOff>
    </xdr:to>
    <xdr:sp macro="" textlink="">
      <xdr:nvSpPr>
        <xdr:cNvPr id="247" name="フローチャート: 判断 246">
          <a:extLst>
            <a:ext uri="{FF2B5EF4-FFF2-40B4-BE49-F238E27FC236}">
              <a16:creationId xmlns:a16="http://schemas.microsoft.com/office/drawing/2014/main" id="{00000000-0008-0000-0F00-0000F7000000}"/>
            </a:ext>
          </a:extLst>
        </xdr:cNvPr>
        <xdr:cNvSpPr/>
      </xdr:nvSpPr>
      <xdr:spPr>
        <a:xfrm>
          <a:off x="104267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21589</xdr:rowOff>
    </xdr:from>
    <xdr:to>
      <xdr:col>50</xdr:col>
      <xdr:colOff>165100</xdr:colOff>
      <xdr:row>84</xdr:row>
      <xdr:rowOff>123189</xdr:rowOff>
    </xdr:to>
    <xdr:sp macro="" textlink="">
      <xdr:nvSpPr>
        <xdr:cNvPr id="248" name="フローチャート: 判断 247">
          <a:extLst>
            <a:ext uri="{FF2B5EF4-FFF2-40B4-BE49-F238E27FC236}">
              <a16:creationId xmlns:a16="http://schemas.microsoft.com/office/drawing/2014/main" id="{00000000-0008-0000-0F00-0000F8000000}"/>
            </a:ext>
          </a:extLst>
        </xdr:cNvPr>
        <xdr:cNvSpPr/>
      </xdr:nvSpPr>
      <xdr:spPr>
        <a:xfrm>
          <a:off x="9588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21589</xdr:rowOff>
    </xdr:from>
    <xdr:to>
      <xdr:col>46</xdr:col>
      <xdr:colOff>38100</xdr:colOff>
      <xdr:row>84</xdr:row>
      <xdr:rowOff>123189</xdr:rowOff>
    </xdr:to>
    <xdr:sp macro="" textlink="">
      <xdr:nvSpPr>
        <xdr:cNvPr id="249" name="フローチャート: 判断 248">
          <a:extLst>
            <a:ext uri="{FF2B5EF4-FFF2-40B4-BE49-F238E27FC236}">
              <a16:creationId xmlns:a16="http://schemas.microsoft.com/office/drawing/2014/main" id="{00000000-0008-0000-0F00-0000F9000000}"/>
            </a:ext>
          </a:extLst>
        </xdr:cNvPr>
        <xdr:cNvSpPr/>
      </xdr:nvSpPr>
      <xdr:spPr>
        <a:xfrm>
          <a:off x="8699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71120</xdr:rowOff>
    </xdr:from>
    <xdr:to>
      <xdr:col>41</xdr:col>
      <xdr:colOff>101600</xdr:colOff>
      <xdr:row>85</xdr:row>
      <xdr:rowOff>1270</xdr:rowOff>
    </xdr:to>
    <xdr:sp macro="" textlink="">
      <xdr:nvSpPr>
        <xdr:cNvPr id="250" name="フローチャート: 判断 249">
          <a:extLst>
            <a:ext uri="{FF2B5EF4-FFF2-40B4-BE49-F238E27FC236}">
              <a16:creationId xmlns:a16="http://schemas.microsoft.com/office/drawing/2014/main" id="{00000000-0008-0000-0F00-0000FA000000}"/>
            </a:ext>
          </a:extLst>
        </xdr:cNvPr>
        <xdr:cNvSpPr/>
      </xdr:nvSpPr>
      <xdr:spPr>
        <a:xfrm>
          <a:off x="7810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251" name="フローチャート: 判断 250">
          <a:extLst>
            <a:ext uri="{FF2B5EF4-FFF2-40B4-BE49-F238E27FC236}">
              <a16:creationId xmlns:a16="http://schemas.microsoft.com/office/drawing/2014/main" id="{00000000-0008-0000-0F00-0000FB000000}"/>
            </a:ext>
          </a:extLst>
        </xdr:cNvPr>
        <xdr:cNvSpPr/>
      </xdr:nvSpPr>
      <xdr:spPr>
        <a:xfrm>
          <a:off x="692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00000000-0008-0000-0F00-0000FC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00000000-0008-0000-0F00-0000FD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000000-0008-0000-0F00-0000FE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F00-0000FF00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F00-000000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158750</xdr:rowOff>
    </xdr:from>
    <xdr:to>
      <xdr:col>55</xdr:col>
      <xdr:colOff>50800</xdr:colOff>
      <xdr:row>86</xdr:row>
      <xdr:rowOff>88900</xdr:rowOff>
    </xdr:to>
    <xdr:sp macro="" textlink="">
      <xdr:nvSpPr>
        <xdr:cNvPr id="257" name="楕円 256">
          <a:extLst>
            <a:ext uri="{FF2B5EF4-FFF2-40B4-BE49-F238E27FC236}">
              <a16:creationId xmlns:a16="http://schemas.microsoft.com/office/drawing/2014/main" id="{00000000-0008-0000-0F00-000001010000}"/>
            </a:ext>
          </a:extLst>
        </xdr:cNvPr>
        <xdr:cNvSpPr/>
      </xdr:nvSpPr>
      <xdr:spPr>
        <a:xfrm>
          <a:off x="10426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73677</xdr:rowOff>
    </xdr:from>
    <xdr:ext cx="469744" cy="259045"/>
    <xdr:sp macro="" textlink="">
      <xdr:nvSpPr>
        <xdr:cNvPr id="258" name="【福祉施設】&#10;一人当たり面積該当値テキスト">
          <a:extLst>
            <a:ext uri="{FF2B5EF4-FFF2-40B4-BE49-F238E27FC236}">
              <a16:creationId xmlns:a16="http://schemas.microsoft.com/office/drawing/2014/main" id="{00000000-0008-0000-0F00-000002010000}"/>
            </a:ext>
          </a:extLst>
        </xdr:cNvPr>
        <xdr:cNvSpPr txBox="1"/>
      </xdr:nvSpPr>
      <xdr:spPr>
        <a:xfrm>
          <a:off x="10515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158750</xdr:rowOff>
    </xdr:from>
    <xdr:to>
      <xdr:col>50</xdr:col>
      <xdr:colOff>165100</xdr:colOff>
      <xdr:row>86</xdr:row>
      <xdr:rowOff>88900</xdr:rowOff>
    </xdr:to>
    <xdr:sp macro="" textlink="">
      <xdr:nvSpPr>
        <xdr:cNvPr id="259" name="楕円 258">
          <a:extLst>
            <a:ext uri="{FF2B5EF4-FFF2-40B4-BE49-F238E27FC236}">
              <a16:creationId xmlns:a16="http://schemas.microsoft.com/office/drawing/2014/main" id="{00000000-0008-0000-0F00-000003010000}"/>
            </a:ext>
          </a:extLst>
        </xdr:cNvPr>
        <xdr:cNvSpPr/>
      </xdr:nvSpPr>
      <xdr:spPr>
        <a:xfrm>
          <a:off x="9588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38100</xdr:rowOff>
    </xdr:from>
    <xdr:to>
      <xdr:col>55</xdr:col>
      <xdr:colOff>0</xdr:colOff>
      <xdr:row>86</xdr:row>
      <xdr:rowOff>38100</xdr:rowOff>
    </xdr:to>
    <xdr:cxnSp macro="">
      <xdr:nvCxnSpPr>
        <xdr:cNvPr id="260" name="直線コネクタ 259">
          <a:extLst>
            <a:ext uri="{FF2B5EF4-FFF2-40B4-BE49-F238E27FC236}">
              <a16:creationId xmlns:a16="http://schemas.microsoft.com/office/drawing/2014/main" id="{00000000-0008-0000-0F00-000004010000}"/>
            </a:ext>
          </a:extLst>
        </xdr:cNvPr>
        <xdr:cNvCxnSpPr/>
      </xdr:nvCxnSpPr>
      <xdr:spPr>
        <a:xfrm>
          <a:off x="9639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162561</xdr:rowOff>
    </xdr:from>
    <xdr:to>
      <xdr:col>46</xdr:col>
      <xdr:colOff>38100</xdr:colOff>
      <xdr:row>86</xdr:row>
      <xdr:rowOff>92711</xdr:rowOff>
    </xdr:to>
    <xdr:sp macro="" textlink="">
      <xdr:nvSpPr>
        <xdr:cNvPr id="261" name="楕円 260">
          <a:extLst>
            <a:ext uri="{FF2B5EF4-FFF2-40B4-BE49-F238E27FC236}">
              <a16:creationId xmlns:a16="http://schemas.microsoft.com/office/drawing/2014/main" id="{00000000-0008-0000-0F00-000005010000}"/>
            </a:ext>
          </a:extLst>
        </xdr:cNvPr>
        <xdr:cNvSpPr/>
      </xdr:nvSpPr>
      <xdr:spPr>
        <a:xfrm>
          <a:off x="8699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38100</xdr:rowOff>
    </xdr:from>
    <xdr:to>
      <xdr:col>50</xdr:col>
      <xdr:colOff>114300</xdr:colOff>
      <xdr:row>86</xdr:row>
      <xdr:rowOff>41911</xdr:rowOff>
    </xdr:to>
    <xdr:cxnSp macro="">
      <xdr:nvCxnSpPr>
        <xdr:cNvPr id="262" name="直線コネクタ 261">
          <a:extLst>
            <a:ext uri="{FF2B5EF4-FFF2-40B4-BE49-F238E27FC236}">
              <a16:creationId xmlns:a16="http://schemas.microsoft.com/office/drawing/2014/main" id="{00000000-0008-0000-0F00-000006010000}"/>
            </a:ext>
          </a:extLst>
        </xdr:cNvPr>
        <xdr:cNvCxnSpPr/>
      </xdr:nvCxnSpPr>
      <xdr:spPr>
        <a:xfrm flipV="1">
          <a:off x="8750300" y="147828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162561</xdr:rowOff>
    </xdr:from>
    <xdr:to>
      <xdr:col>41</xdr:col>
      <xdr:colOff>101600</xdr:colOff>
      <xdr:row>86</xdr:row>
      <xdr:rowOff>92711</xdr:rowOff>
    </xdr:to>
    <xdr:sp macro="" textlink="">
      <xdr:nvSpPr>
        <xdr:cNvPr id="263" name="楕円 262">
          <a:extLst>
            <a:ext uri="{FF2B5EF4-FFF2-40B4-BE49-F238E27FC236}">
              <a16:creationId xmlns:a16="http://schemas.microsoft.com/office/drawing/2014/main" id="{00000000-0008-0000-0F00-000007010000}"/>
            </a:ext>
          </a:extLst>
        </xdr:cNvPr>
        <xdr:cNvSpPr/>
      </xdr:nvSpPr>
      <xdr:spPr>
        <a:xfrm>
          <a:off x="7810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41911</xdr:rowOff>
    </xdr:from>
    <xdr:to>
      <xdr:col>45</xdr:col>
      <xdr:colOff>177800</xdr:colOff>
      <xdr:row>86</xdr:row>
      <xdr:rowOff>41911</xdr:rowOff>
    </xdr:to>
    <xdr:cxnSp macro="">
      <xdr:nvCxnSpPr>
        <xdr:cNvPr id="264" name="直線コネクタ 263">
          <a:extLst>
            <a:ext uri="{FF2B5EF4-FFF2-40B4-BE49-F238E27FC236}">
              <a16:creationId xmlns:a16="http://schemas.microsoft.com/office/drawing/2014/main" id="{00000000-0008-0000-0F00-000008010000}"/>
            </a:ext>
          </a:extLst>
        </xdr:cNvPr>
        <xdr:cNvCxnSpPr/>
      </xdr:nvCxnSpPr>
      <xdr:spPr>
        <a:xfrm>
          <a:off x="7861300" y="147866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166370</xdr:rowOff>
    </xdr:from>
    <xdr:to>
      <xdr:col>36</xdr:col>
      <xdr:colOff>165100</xdr:colOff>
      <xdr:row>86</xdr:row>
      <xdr:rowOff>96520</xdr:rowOff>
    </xdr:to>
    <xdr:sp macro="" textlink="">
      <xdr:nvSpPr>
        <xdr:cNvPr id="265" name="楕円 264">
          <a:extLst>
            <a:ext uri="{FF2B5EF4-FFF2-40B4-BE49-F238E27FC236}">
              <a16:creationId xmlns:a16="http://schemas.microsoft.com/office/drawing/2014/main" id="{00000000-0008-0000-0F00-000009010000}"/>
            </a:ext>
          </a:extLst>
        </xdr:cNvPr>
        <xdr:cNvSpPr/>
      </xdr:nvSpPr>
      <xdr:spPr>
        <a:xfrm>
          <a:off x="6921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41911</xdr:rowOff>
    </xdr:from>
    <xdr:to>
      <xdr:col>41</xdr:col>
      <xdr:colOff>50800</xdr:colOff>
      <xdr:row>86</xdr:row>
      <xdr:rowOff>45720</xdr:rowOff>
    </xdr:to>
    <xdr:cxnSp macro="">
      <xdr:nvCxnSpPr>
        <xdr:cNvPr id="266" name="直線コネクタ 265">
          <a:extLst>
            <a:ext uri="{FF2B5EF4-FFF2-40B4-BE49-F238E27FC236}">
              <a16:creationId xmlns:a16="http://schemas.microsoft.com/office/drawing/2014/main" id="{00000000-0008-0000-0F00-00000A010000}"/>
            </a:ext>
          </a:extLst>
        </xdr:cNvPr>
        <xdr:cNvCxnSpPr/>
      </xdr:nvCxnSpPr>
      <xdr:spPr>
        <a:xfrm flipV="1">
          <a:off x="6972300" y="147866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139716</xdr:rowOff>
    </xdr:from>
    <xdr:ext cx="469744" cy="259045"/>
    <xdr:sp macro="" textlink="">
      <xdr:nvSpPr>
        <xdr:cNvPr id="267" name="n_1aveValue【福祉施設】&#10;一人当たり面積">
          <a:extLst>
            <a:ext uri="{FF2B5EF4-FFF2-40B4-BE49-F238E27FC236}">
              <a16:creationId xmlns:a16="http://schemas.microsoft.com/office/drawing/2014/main" id="{00000000-0008-0000-0F00-00000B010000}"/>
            </a:ext>
          </a:extLst>
        </xdr:cNvPr>
        <xdr:cNvSpPr txBox="1"/>
      </xdr:nvSpPr>
      <xdr:spPr>
        <a:xfrm>
          <a:off x="93917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139716</xdr:rowOff>
    </xdr:from>
    <xdr:ext cx="469744" cy="259045"/>
    <xdr:sp macro="" textlink="">
      <xdr:nvSpPr>
        <xdr:cNvPr id="268" name="n_2aveValue【福祉施設】&#10;一人当たり面積">
          <a:extLst>
            <a:ext uri="{FF2B5EF4-FFF2-40B4-BE49-F238E27FC236}">
              <a16:creationId xmlns:a16="http://schemas.microsoft.com/office/drawing/2014/main" id="{00000000-0008-0000-0F00-00000C010000}"/>
            </a:ext>
          </a:extLst>
        </xdr:cNvPr>
        <xdr:cNvSpPr txBox="1"/>
      </xdr:nvSpPr>
      <xdr:spPr>
        <a:xfrm>
          <a:off x="8515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17797</xdr:rowOff>
    </xdr:from>
    <xdr:ext cx="469744" cy="259045"/>
    <xdr:sp macro="" textlink="">
      <xdr:nvSpPr>
        <xdr:cNvPr id="269" name="n_3aveValue【福祉施設】&#10;一人当たり面積">
          <a:extLst>
            <a:ext uri="{FF2B5EF4-FFF2-40B4-BE49-F238E27FC236}">
              <a16:creationId xmlns:a16="http://schemas.microsoft.com/office/drawing/2014/main" id="{00000000-0008-0000-0F00-00000D010000}"/>
            </a:ext>
          </a:extLst>
        </xdr:cNvPr>
        <xdr:cNvSpPr txBox="1"/>
      </xdr:nvSpPr>
      <xdr:spPr>
        <a:xfrm>
          <a:off x="76264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116857</xdr:rowOff>
    </xdr:from>
    <xdr:ext cx="469744" cy="259045"/>
    <xdr:sp macro="" textlink="">
      <xdr:nvSpPr>
        <xdr:cNvPr id="270" name="n_4aveValue【福祉施設】&#10;一人当たり面積">
          <a:extLst>
            <a:ext uri="{FF2B5EF4-FFF2-40B4-BE49-F238E27FC236}">
              <a16:creationId xmlns:a16="http://schemas.microsoft.com/office/drawing/2014/main" id="{00000000-0008-0000-0F00-00000E010000}"/>
            </a:ext>
          </a:extLst>
        </xdr:cNvPr>
        <xdr:cNvSpPr txBox="1"/>
      </xdr:nvSpPr>
      <xdr:spPr>
        <a:xfrm>
          <a:off x="6737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80027</xdr:rowOff>
    </xdr:from>
    <xdr:ext cx="469744" cy="259045"/>
    <xdr:sp macro="" textlink="">
      <xdr:nvSpPr>
        <xdr:cNvPr id="271" name="n_1mainValue【福祉施設】&#10;一人当たり面積">
          <a:extLst>
            <a:ext uri="{FF2B5EF4-FFF2-40B4-BE49-F238E27FC236}">
              <a16:creationId xmlns:a16="http://schemas.microsoft.com/office/drawing/2014/main" id="{00000000-0008-0000-0F00-00000F010000}"/>
            </a:ext>
          </a:extLst>
        </xdr:cNvPr>
        <xdr:cNvSpPr txBox="1"/>
      </xdr:nvSpPr>
      <xdr:spPr>
        <a:xfrm>
          <a:off x="9391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83838</xdr:rowOff>
    </xdr:from>
    <xdr:ext cx="469744" cy="259045"/>
    <xdr:sp macro="" textlink="">
      <xdr:nvSpPr>
        <xdr:cNvPr id="272" name="n_2mainValue【福祉施設】&#10;一人当たり面積">
          <a:extLst>
            <a:ext uri="{FF2B5EF4-FFF2-40B4-BE49-F238E27FC236}">
              <a16:creationId xmlns:a16="http://schemas.microsoft.com/office/drawing/2014/main" id="{00000000-0008-0000-0F00-000010010000}"/>
            </a:ext>
          </a:extLst>
        </xdr:cNvPr>
        <xdr:cNvSpPr txBox="1"/>
      </xdr:nvSpPr>
      <xdr:spPr>
        <a:xfrm>
          <a:off x="85154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83838</xdr:rowOff>
    </xdr:from>
    <xdr:ext cx="469744" cy="259045"/>
    <xdr:sp macro="" textlink="">
      <xdr:nvSpPr>
        <xdr:cNvPr id="273" name="n_3mainValue【福祉施設】&#10;一人当たり面積">
          <a:extLst>
            <a:ext uri="{FF2B5EF4-FFF2-40B4-BE49-F238E27FC236}">
              <a16:creationId xmlns:a16="http://schemas.microsoft.com/office/drawing/2014/main" id="{00000000-0008-0000-0F00-000011010000}"/>
            </a:ext>
          </a:extLst>
        </xdr:cNvPr>
        <xdr:cNvSpPr txBox="1"/>
      </xdr:nvSpPr>
      <xdr:spPr>
        <a:xfrm>
          <a:off x="76264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87647</xdr:rowOff>
    </xdr:from>
    <xdr:ext cx="469744" cy="259045"/>
    <xdr:sp macro="" textlink="">
      <xdr:nvSpPr>
        <xdr:cNvPr id="274" name="n_4mainValue【福祉施設】&#10;一人当たり面積">
          <a:extLst>
            <a:ext uri="{FF2B5EF4-FFF2-40B4-BE49-F238E27FC236}">
              <a16:creationId xmlns:a16="http://schemas.microsoft.com/office/drawing/2014/main" id="{00000000-0008-0000-0F00-000012010000}"/>
            </a:ext>
          </a:extLst>
        </xdr:cNvPr>
        <xdr:cNvSpPr txBox="1"/>
      </xdr:nvSpPr>
      <xdr:spPr>
        <a:xfrm>
          <a:off x="6737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7" name="テキスト ボックス 286">
          <a:extLst>
            <a:ext uri="{FF2B5EF4-FFF2-40B4-BE49-F238E27FC236}">
              <a16:creationId xmlns:a16="http://schemas.microsoft.com/office/drawing/2014/main" id="{00000000-0008-0000-0F00-00001F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89" name="テキスト ボックス 288">
          <a:extLst>
            <a:ext uri="{FF2B5EF4-FFF2-40B4-BE49-F238E27FC236}">
              <a16:creationId xmlns:a16="http://schemas.microsoft.com/office/drawing/2014/main" id="{00000000-0008-0000-0F00-000021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1" name="テキスト ボックス 290">
          <a:extLst>
            <a:ext uri="{FF2B5EF4-FFF2-40B4-BE49-F238E27FC236}">
              <a16:creationId xmlns:a16="http://schemas.microsoft.com/office/drawing/2014/main" id="{00000000-0008-0000-0F00-000023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4" name="直線コネクタ 293">
          <a:extLst>
            <a:ext uri="{FF2B5EF4-FFF2-40B4-BE49-F238E27FC236}">
              <a16:creationId xmlns:a16="http://schemas.microsoft.com/office/drawing/2014/main" id="{00000000-0008-0000-0F00-000026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6" name="直線コネクタ 295">
          <a:extLst>
            <a:ext uri="{FF2B5EF4-FFF2-40B4-BE49-F238E27FC236}">
              <a16:creationId xmlns:a16="http://schemas.microsoft.com/office/drawing/2014/main" id="{00000000-0008-0000-0F00-000028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8" name="【市民会館】&#10;有形固定資産減価償却率グラフ枠">
          <a:extLst>
            <a:ext uri="{FF2B5EF4-FFF2-40B4-BE49-F238E27FC236}">
              <a16:creationId xmlns:a16="http://schemas.microsoft.com/office/drawing/2014/main" id="{00000000-0008-0000-0F00-00002A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142875</xdr:rowOff>
    </xdr:from>
    <xdr:to>
      <xdr:col>24</xdr:col>
      <xdr:colOff>62865</xdr:colOff>
      <xdr:row>107</xdr:row>
      <xdr:rowOff>83820</xdr:rowOff>
    </xdr:to>
    <xdr:cxnSp macro="">
      <xdr:nvCxnSpPr>
        <xdr:cNvPr id="299" name="直線コネクタ 298">
          <a:extLst>
            <a:ext uri="{FF2B5EF4-FFF2-40B4-BE49-F238E27FC236}">
              <a16:creationId xmlns:a16="http://schemas.microsoft.com/office/drawing/2014/main" id="{00000000-0008-0000-0F00-00002B010000}"/>
            </a:ext>
          </a:extLst>
        </xdr:cNvPr>
        <xdr:cNvCxnSpPr/>
      </xdr:nvCxnSpPr>
      <xdr:spPr>
        <a:xfrm flipV="1">
          <a:off x="4634865" y="17287875"/>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87647</xdr:rowOff>
    </xdr:from>
    <xdr:ext cx="405111" cy="259045"/>
    <xdr:sp macro="" textlink="">
      <xdr:nvSpPr>
        <xdr:cNvPr id="300" name="【市民会館】&#10;有形固定資産減価償却率最小値テキスト">
          <a:extLst>
            <a:ext uri="{FF2B5EF4-FFF2-40B4-BE49-F238E27FC236}">
              <a16:creationId xmlns:a16="http://schemas.microsoft.com/office/drawing/2014/main" id="{00000000-0008-0000-0F00-00002C010000}"/>
            </a:ext>
          </a:extLst>
        </xdr:cNvPr>
        <xdr:cNvSpPr txBox="1"/>
      </xdr:nvSpPr>
      <xdr:spPr>
        <a:xfrm>
          <a:off x="4673600" y="1843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83820</xdr:rowOff>
    </xdr:from>
    <xdr:to>
      <xdr:col>24</xdr:col>
      <xdr:colOff>152400</xdr:colOff>
      <xdr:row>107</xdr:row>
      <xdr:rowOff>83820</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a:off x="4546600" y="1842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89552</xdr:rowOff>
    </xdr:from>
    <xdr:ext cx="405111" cy="259045"/>
    <xdr:sp macro="" textlink="">
      <xdr:nvSpPr>
        <xdr:cNvPr id="302" name="【市民会館】&#10;有形固定資産減価償却率最大値テキスト">
          <a:extLst>
            <a:ext uri="{FF2B5EF4-FFF2-40B4-BE49-F238E27FC236}">
              <a16:creationId xmlns:a16="http://schemas.microsoft.com/office/drawing/2014/main" id="{00000000-0008-0000-0F00-00002E010000}"/>
            </a:ext>
          </a:extLst>
        </xdr:cNvPr>
        <xdr:cNvSpPr txBox="1"/>
      </xdr:nvSpPr>
      <xdr:spPr>
        <a:xfrm>
          <a:off x="4673600" y="1706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142875</xdr:rowOff>
    </xdr:from>
    <xdr:to>
      <xdr:col>24</xdr:col>
      <xdr:colOff>152400</xdr:colOff>
      <xdr:row>100</xdr:row>
      <xdr:rowOff>142875</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4546600" y="1728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99713</xdr:rowOff>
    </xdr:from>
    <xdr:ext cx="405111" cy="259045"/>
    <xdr:sp macro="" textlink="">
      <xdr:nvSpPr>
        <xdr:cNvPr id="304" name="【市民会館】&#10;有形固定資産減価償却率平均値テキスト">
          <a:extLst>
            <a:ext uri="{FF2B5EF4-FFF2-40B4-BE49-F238E27FC236}">
              <a16:creationId xmlns:a16="http://schemas.microsoft.com/office/drawing/2014/main" id="{00000000-0008-0000-0F00-000030010000}"/>
            </a:ext>
          </a:extLst>
        </xdr:cNvPr>
        <xdr:cNvSpPr txBox="1"/>
      </xdr:nvSpPr>
      <xdr:spPr>
        <a:xfrm>
          <a:off x="4673600" y="17759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76836</xdr:rowOff>
    </xdr:from>
    <xdr:to>
      <xdr:col>24</xdr:col>
      <xdr:colOff>114300</xdr:colOff>
      <xdr:row>105</xdr:row>
      <xdr:rowOff>6986</xdr:rowOff>
    </xdr:to>
    <xdr:sp macro="" textlink="">
      <xdr:nvSpPr>
        <xdr:cNvPr id="305" name="フローチャート: 判断 304">
          <a:extLst>
            <a:ext uri="{FF2B5EF4-FFF2-40B4-BE49-F238E27FC236}">
              <a16:creationId xmlns:a16="http://schemas.microsoft.com/office/drawing/2014/main" id="{00000000-0008-0000-0F00-000031010000}"/>
            </a:ext>
          </a:extLst>
        </xdr:cNvPr>
        <xdr:cNvSpPr/>
      </xdr:nvSpPr>
      <xdr:spPr>
        <a:xfrm>
          <a:off x="4584700" y="1790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57786</xdr:rowOff>
    </xdr:from>
    <xdr:to>
      <xdr:col>20</xdr:col>
      <xdr:colOff>38100</xdr:colOff>
      <xdr:row>104</xdr:row>
      <xdr:rowOff>159386</xdr:rowOff>
    </xdr:to>
    <xdr:sp macro="" textlink="">
      <xdr:nvSpPr>
        <xdr:cNvPr id="306" name="フローチャート: 判断 305">
          <a:extLst>
            <a:ext uri="{FF2B5EF4-FFF2-40B4-BE49-F238E27FC236}">
              <a16:creationId xmlns:a16="http://schemas.microsoft.com/office/drawing/2014/main" id="{00000000-0008-0000-0F00-000032010000}"/>
            </a:ext>
          </a:extLst>
        </xdr:cNvPr>
        <xdr:cNvSpPr/>
      </xdr:nvSpPr>
      <xdr:spPr>
        <a:xfrm>
          <a:off x="3746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29211</xdr:rowOff>
    </xdr:from>
    <xdr:to>
      <xdr:col>15</xdr:col>
      <xdr:colOff>101600</xdr:colOff>
      <xdr:row>104</xdr:row>
      <xdr:rowOff>130811</xdr:rowOff>
    </xdr:to>
    <xdr:sp macro="" textlink="">
      <xdr:nvSpPr>
        <xdr:cNvPr id="307" name="フローチャート: 判断 306">
          <a:extLst>
            <a:ext uri="{FF2B5EF4-FFF2-40B4-BE49-F238E27FC236}">
              <a16:creationId xmlns:a16="http://schemas.microsoft.com/office/drawing/2014/main" id="{00000000-0008-0000-0F00-000033010000}"/>
            </a:ext>
          </a:extLst>
        </xdr:cNvPr>
        <xdr:cNvSpPr/>
      </xdr:nvSpPr>
      <xdr:spPr>
        <a:xfrm>
          <a:off x="2857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158750</xdr:rowOff>
    </xdr:from>
    <xdr:to>
      <xdr:col>10</xdr:col>
      <xdr:colOff>165100</xdr:colOff>
      <xdr:row>104</xdr:row>
      <xdr:rowOff>88900</xdr:rowOff>
    </xdr:to>
    <xdr:sp macro="" textlink="">
      <xdr:nvSpPr>
        <xdr:cNvPr id="308" name="フローチャート: 判断 307">
          <a:extLst>
            <a:ext uri="{FF2B5EF4-FFF2-40B4-BE49-F238E27FC236}">
              <a16:creationId xmlns:a16="http://schemas.microsoft.com/office/drawing/2014/main" id="{00000000-0008-0000-0F00-000034010000}"/>
            </a:ext>
          </a:extLst>
        </xdr:cNvPr>
        <xdr:cNvSpPr/>
      </xdr:nvSpPr>
      <xdr:spPr>
        <a:xfrm>
          <a:off x="1968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111125</xdr:rowOff>
    </xdr:from>
    <xdr:to>
      <xdr:col>6</xdr:col>
      <xdr:colOff>38100</xdr:colOff>
      <xdr:row>104</xdr:row>
      <xdr:rowOff>41275</xdr:rowOff>
    </xdr:to>
    <xdr:sp macro="" textlink="">
      <xdr:nvSpPr>
        <xdr:cNvPr id="309" name="フローチャート: 判断 308">
          <a:extLst>
            <a:ext uri="{FF2B5EF4-FFF2-40B4-BE49-F238E27FC236}">
              <a16:creationId xmlns:a16="http://schemas.microsoft.com/office/drawing/2014/main" id="{00000000-0008-0000-0F00-000035010000}"/>
            </a:ext>
          </a:extLst>
        </xdr:cNvPr>
        <xdr:cNvSpPr/>
      </xdr:nvSpPr>
      <xdr:spPr>
        <a:xfrm>
          <a:off x="1079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0" name="テキスト ボックス 309">
          <a:extLst>
            <a:ext uri="{FF2B5EF4-FFF2-40B4-BE49-F238E27FC236}">
              <a16:creationId xmlns:a16="http://schemas.microsoft.com/office/drawing/2014/main" id="{00000000-0008-0000-0F00-000036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00000000-0008-0000-0F00-000037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00000000-0008-0000-0F00-000038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00000000-0008-0000-0F00-000039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00000000-0008-0000-0F00-00003A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151130</xdr:rowOff>
    </xdr:from>
    <xdr:to>
      <xdr:col>24</xdr:col>
      <xdr:colOff>114300</xdr:colOff>
      <xdr:row>107</xdr:row>
      <xdr:rowOff>81280</xdr:rowOff>
    </xdr:to>
    <xdr:sp macro="" textlink="">
      <xdr:nvSpPr>
        <xdr:cNvPr id="315" name="楕円 314">
          <a:extLst>
            <a:ext uri="{FF2B5EF4-FFF2-40B4-BE49-F238E27FC236}">
              <a16:creationId xmlns:a16="http://schemas.microsoft.com/office/drawing/2014/main" id="{00000000-0008-0000-0F00-00003B010000}"/>
            </a:ext>
          </a:extLst>
        </xdr:cNvPr>
        <xdr:cNvSpPr/>
      </xdr:nvSpPr>
      <xdr:spPr>
        <a:xfrm>
          <a:off x="45847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66057</xdr:rowOff>
    </xdr:from>
    <xdr:ext cx="405111" cy="259045"/>
    <xdr:sp macro="" textlink="">
      <xdr:nvSpPr>
        <xdr:cNvPr id="316" name="【市民会館】&#10;有形固定資産減価償却率該当値テキスト">
          <a:extLst>
            <a:ext uri="{FF2B5EF4-FFF2-40B4-BE49-F238E27FC236}">
              <a16:creationId xmlns:a16="http://schemas.microsoft.com/office/drawing/2014/main" id="{00000000-0008-0000-0F00-00003C010000}"/>
            </a:ext>
          </a:extLst>
        </xdr:cNvPr>
        <xdr:cNvSpPr txBox="1"/>
      </xdr:nvSpPr>
      <xdr:spPr>
        <a:xfrm>
          <a:off x="4673600" y="1823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120650</xdr:rowOff>
    </xdr:from>
    <xdr:to>
      <xdr:col>20</xdr:col>
      <xdr:colOff>38100</xdr:colOff>
      <xdr:row>107</xdr:row>
      <xdr:rowOff>50800</xdr:rowOff>
    </xdr:to>
    <xdr:sp macro="" textlink="">
      <xdr:nvSpPr>
        <xdr:cNvPr id="317" name="楕円 316">
          <a:extLst>
            <a:ext uri="{FF2B5EF4-FFF2-40B4-BE49-F238E27FC236}">
              <a16:creationId xmlns:a16="http://schemas.microsoft.com/office/drawing/2014/main" id="{00000000-0008-0000-0F00-00003D010000}"/>
            </a:ext>
          </a:extLst>
        </xdr:cNvPr>
        <xdr:cNvSpPr/>
      </xdr:nvSpPr>
      <xdr:spPr>
        <a:xfrm>
          <a:off x="374650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0</xdr:rowOff>
    </xdr:from>
    <xdr:to>
      <xdr:col>24</xdr:col>
      <xdr:colOff>63500</xdr:colOff>
      <xdr:row>107</xdr:row>
      <xdr:rowOff>30480</xdr:rowOff>
    </xdr:to>
    <xdr:cxnSp macro="">
      <xdr:nvCxnSpPr>
        <xdr:cNvPr id="318" name="直線コネクタ 317">
          <a:extLst>
            <a:ext uri="{FF2B5EF4-FFF2-40B4-BE49-F238E27FC236}">
              <a16:creationId xmlns:a16="http://schemas.microsoft.com/office/drawing/2014/main" id="{00000000-0008-0000-0F00-00003E010000}"/>
            </a:ext>
          </a:extLst>
        </xdr:cNvPr>
        <xdr:cNvCxnSpPr/>
      </xdr:nvCxnSpPr>
      <xdr:spPr>
        <a:xfrm>
          <a:off x="3797300" y="183451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88264</xdr:rowOff>
    </xdr:from>
    <xdr:to>
      <xdr:col>15</xdr:col>
      <xdr:colOff>101600</xdr:colOff>
      <xdr:row>107</xdr:row>
      <xdr:rowOff>18414</xdr:rowOff>
    </xdr:to>
    <xdr:sp macro="" textlink="">
      <xdr:nvSpPr>
        <xdr:cNvPr id="319" name="楕円 318">
          <a:extLst>
            <a:ext uri="{FF2B5EF4-FFF2-40B4-BE49-F238E27FC236}">
              <a16:creationId xmlns:a16="http://schemas.microsoft.com/office/drawing/2014/main" id="{00000000-0008-0000-0F00-00003F010000}"/>
            </a:ext>
          </a:extLst>
        </xdr:cNvPr>
        <xdr:cNvSpPr/>
      </xdr:nvSpPr>
      <xdr:spPr>
        <a:xfrm>
          <a:off x="2857500" y="1826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139064</xdr:rowOff>
    </xdr:from>
    <xdr:to>
      <xdr:col>19</xdr:col>
      <xdr:colOff>177800</xdr:colOff>
      <xdr:row>107</xdr:row>
      <xdr:rowOff>0</xdr:rowOff>
    </xdr:to>
    <xdr:cxnSp macro="">
      <xdr:nvCxnSpPr>
        <xdr:cNvPr id="320" name="直線コネクタ 319">
          <a:extLst>
            <a:ext uri="{FF2B5EF4-FFF2-40B4-BE49-F238E27FC236}">
              <a16:creationId xmlns:a16="http://schemas.microsoft.com/office/drawing/2014/main" id="{00000000-0008-0000-0F00-000040010000}"/>
            </a:ext>
          </a:extLst>
        </xdr:cNvPr>
        <xdr:cNvCxnSpPr/>
      </xdr:nvCxnSpPr>
      <xdr:spPr>
        <a:xfrm>
          <a:off x="2908300" y="18312764"/>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55880</xdr:rowOff>
    </xdr:from>
    <xdr:to>
      <xdr:col>10</xdr:col>
      <xdr:colOff>165100</xdr:colOff>
      <xdr:row>106</xdr:row>
      <xdr:rowOff>157480</xdr:rowOff>
    </xdr:to>
    <xdr:sp macro="" textlink="">
      <xdr:nvSpPr>
        <xdr:cNvPr id="321" name="楕円 320">
          <a:extLst>
            <a:ext uri="{FF2B5EF4-FFF2-40B4-BE49-F238E27FC236}">
              <a16:creationId xmlns:a16="http://schemas.microsoft.com/office/drawing/2014/main" id="{00000000-0008-0000-0F00-000041010000}"/>
            </a:ext>
          </a:extLst>
        </xdr:cNvPr>
        <xdr:cNvSpPr/>
      </xdr:nvSpPr>
      <xdr:spPr>
        <a:xfrm>
          <a:off x="1968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106680</xdr:rowOff>
    </xdr:from>
    <xdr:to>
      <xdr:col>15</xdr:col>
      <xdr:colOff>50800</xdr:colOff>
      <xdr:row>106</xdr:row>
      <xdr:rowOff>139064</xdr:rowOff>
    </xdr:to>
    <xdr:cxnSp macro="">
      <xdr:nvCxnSpPr>
        <xdr:cNvPr id="322" name="直線コネクタ 321">
          <a:extLst>
            <a:ext uri="{FF2B5EF4-FFF2-40B4-BE49-F238E27FC236}">
              <a16:creationId xmlns:a16="http://schemas.microsoft.com/office/drawing/2014/main" id="{00000000-0008-0000-0F00-000042010000}"/>
            </a:ext>
          </a:extLst>
        </xdr:cNvPr>
        <xdr:cNvCxnSpPr/>
      </xdr:nvCxnSpPr>
      <xdr:spPr>
        <a:xfrm>
          <a:off x="2019300" y="1828038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4445</xdr:rowOff>
    </xdr:from>
    <xdr:to>
      <xdr:col>6</xdr:col>
      <xdr:colOff>38100</xdr:colOff>
      <xdr:row>106</xdr:row>
      <xdr:rowOff>106045</xdr:rowOff>
    </xdr:to>
    <xdr:sp macro="" textlink="">
      <xdr:nvSpPr>
        <xdr:cNvPr id="323" name="楕円 322">
          <a:extLst>
            <a:ext uri="{FF2B5EF4-FFF2-40B4-BE49-F238E27FC236}">
              <a16:creationId xmlns:a16="http://schemas.microsoft.com/office/drawing/2014/main" id="{00000000-0008-0000-0F00-000043010000}"/>
            </a:ext>
          </a:extLst>
        </xdr:cNvPr>
        <xdr:cNvSpPr/>
      </xdr:nvSpPr>
      <xdr:spPr>
        <a:xfrm>
          <a:off x="1079500" y="1817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55245</xdr:rowOff>
    </xdr:from>
    <xdr:to>
      <xdr:col>10</xdr:col>
      <xdr:colOff>114300</xdr:colOff>
      <xdr:row>106</xdr:row>
      <xdr:rowOff>106680</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1130300" y="1822894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4463</xdr:rowOff>
    </xdr:from>
    <xdr:ext cx="405111" cy="259045"/>
    <xdr:sp macro="" textlink="">
      <xdr:nvSpPr>
        <xdr:cNvPr id="325" name="n_1aveValue【市民会館】&#10;有形固定資産減価償却率">
          <a:extLst>
            <a:ext uri="{FF2B5EF4-FFF2-40B4-BE49-F238E27FC236}">
              <a16:creationId xmlns:a16="http://schemas.microsoft.com/office/drawing/2014/main" id="{00000000-0008-0000-0F00-000045010000}"/>
            </a:ext>
          </a:extLst>
        </xdr:cNvPr>
        <xdr:cNvSpPr txBox="1"/>
      </xdr:nvSpPr>
      <xdr:spPr>
        <a:xfrm>
          <a:off x="35820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147338</xdr:rowOff>
    </xdr:from>
    <xdr:ext cx="405111" cy="259045"/>
    <xdr:sp macro="" textlink="">
      <xdr:nvSpPr>
        <xdr:cNvPr id="326" name="n_2aveValue【市民会館】&#10;有形固定資産減価償却率">
          <a:extLst>
            <a:ext uri="{FF2B5EF4-FFF2-40B4-BE49-F238E27FC236}">
              <a16:creationId xmlns:a16="http://schemas.microsoft.com/office/drawing/2014/main" id="{00000000-0008-0000-0F00-000046010000}"/>
            </a:ext>
          </a:extLst>
        </xdr:cNvPr>
        <xdr:cNvSpPr txBox="1"/>
      </xdr:nvSpPr>
      <xdr:spPr>
        <a:xfrm>
          <a:off x="2705744" y="1763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105427</xdr:rowOff>
    </xdr:from>
    <xdr:ext cx="405111" cy="259045"/>
    <xdr:sp macro="" textlink="">
      <xdr:nvSpPr>
        <xdr:cNvPr id="327" name="n_3aveValue【市民会館】&#10;有形固定資産減価償却率">
          <a:extLst>
            <a:ext uri="{FF2B5EF4-FFF2-40B4-BE49-F238E27FC236}">
              <a16:creationId xmlns:a16="http://schemas.microsoft.com/office/drawing/2014/main" id="{00000000-0008-0000-0F00-000047010000}"/>
            </a:ext>
          </a:extLst>
        </xdr:cNvPr>
        <xdr:cNvSpPr txBox="1"/>
      </xdr:nvSpPr>
      <xdr:spPr>
        <a:xfrm>
          <a:off x="1816744"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57802</xdr:rowOff>
    </xdr:from>
    <xdr:ext cx="405111" cy="259045"/>
    <xdr:sp macro="" textlink="">
      <xdr:nvSpPr>
        <xdr:cNvPr id="328" name="n_4aveValue【市民会館】&#10;有形固定資産減価償却率">
          <a:extLst>
            <a:ext uri="{FF2B5EF4-FFF2-40B4-BE49-F238E27FC236}">
              <a16:creationId xmlns:a16="http://schemas.microsoft.com/office/drawing/2014/main" id="{00000000-0008-0000-0F00-000048010000}"/>
            </a:ext>
          </a:extLst>
        </xdr:cNvPr>
        <xdr:cNvSpPr txBox="1"/>
      </xdr:nvSpPr>
      <xdr:spPr>
        <a:xfrm>
          <a:off x="9277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41927</xdr:rowOff>
    </xdr:from>
    <xdr:ext cx="405111" cy="259045"/>
    <xdr:sp macro="" textlink="">
      <xdr:nvSpPr>
        <xdr:cNvPr id="329" name="n_1mainValue【市民会館】&#10;有形固定資産減価償却率">
          <a:extLst>
            <a:ext uri="{FF2B5EF4-FFF2-40B4-BE49-F238E27FC236}">
              <a16:creationId xmlns:a16="http://schemas.microsoft.com/office/drawing/2014/main" id="{00000000-0008-0000-0F00-000049010000}"/>
            </a:ext>
          </a:extLst>
        </xdr:cNvPr>
        <xdr:cNvSpPr txBox="1"/>
      </xdr:nvSpPr>
      <xdr:spPr>
        <a:xfrm>
          <a:off x="3582044" y="183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9541</xdr:rowOff>
    </xdr:from>
    <xdr:ext cx="405111" cy="259045"/>
    <xdr:sp macro="" textlink="">
      <xdr:nvSpPr>
        <xdr:cNvPr id="330" name="n_2mainValue【市民会館】&#10;有形固定資産減価償却率">
          <a:extLst>
            <a:ext uri="{FF2B5EF4-FFF2-40B4-BE49-F238E27FC236}">
              <a16:creationId xmlns:a16="http://schemas.microsoft.com/office/drawing/2014/main" id="{00000000-0008-0000-0F00-00004A010000}"/>
            </a:ext>
          </a:extLst>
        </xdr:cNvPr>
        <xdr:cNvSpPr txBox="1"/>
      </xdr:nvSpPr>
      <xdr:spPr>
        <a:xfrm>
          <a:off x="2705744" y="1835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148607</xdr:rowOff>
    </xdr:from>
    <xdr:ext cx="405111" cy="259045"/>
    <xdr:sp macro="" textlink="">
      <xdr:nvSpPr>
        <xdr:cNvPr id="331" name="n_3mainValue【市民会館】&#10;有形固定資産減価償却率">
          <a:extLst>
            <a:ext uri="{FF2B5EF4-FFF2-40B4-BE49-F238E27FC236}">
              <a16:creationId xmlns:a16="http://schemas.microsoft.com/office/drawing/2014/main" id="{00000000-0008-0000-0F00-00004B010000}"/>
            </a:ext>
          </a:extLst>
        </xdr:cNvPr>
        <xdr:cNvSpPr txBox="1"/>
      </xdr:nvSpPr>
      <xdr:spPr>
        <a:xfrm>
          <a:off x="1816744" y="1832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97172</xdr:rowOff>
    </xdr:from>
    <xdr:ext cx="405111" cy="259045"/>
    <xdr:sp macro="" textlink="">
      <xdr:nvSpPr>
        <xdr:cNvPr id="332" name="n_4mainValue【市民会館】&#10;有形固定資産減価償却率">
          <a:extLst>
            <a:ext uri="{FF2B5EF4-FFF2-40B4-BE49-F238E27FC236}">
              <a16:creationId xmlns:a16="http://schemas.microsoft.com/office/drawing/2014/main" id="{00000000-0008-0000-0F00-00004C010000}"/>
            </a:ext>
          </a:extLst>
        </xdr:cNvPr>
        <xdr:cNvSpPr txBox="1"/>
      </xdr:nvSpPr>
      <xdr:spPr>
        <a:xfrm>
          <a:off x="927744" y="1827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3" name="正方形/長方形 332">
          <a:extLst>
            <a:ext uri="{FF2B5EF4-FFF2-40B4-BE49-F238E27FC236}">
              <a16:creationId xmlns:a16="http://schemas.microsoft.com/office/drawing/2014/main" id="{00000000-0008-0000-0F00-00004D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4" name="正方形/長方形 333">
          <a:extLst>
            <a:ext uri="{FF2B5EF4-FFF2-40B4-BE49-F238E27FC236}">
              <a16:creationId xmlns:a16="http://schemas.microsoft.com/office/drawing/2014/main" id="{00000000-0008-0000-0F00-00004E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5" name="正方形/長方形 334">
          <a:extLst>
            <a:ext uri="{FF2B5EF4-FFF2-40B4-BE49-F238E27FC236}">
              <a16:creationId xmlns:a16="http://schemas.microsoft.com/office/drawing/2014/main" id="{00000000-0008-0000-0F00-00004F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6" name="正方形/長方形 335">
          <a:extLst>
            <a:ext uri="{FF2B5EF4-FFF2-40B4-BE49-F238E27FC236}">
              <a16:creationId xmlns:a16="http://schemas.microsoft.com/office/drawing/2014/main" id="{00000000-0008-0000-0F00-000050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7" name="正方形/長方形 336">
          <a:extLst>
            <a:ext uri="{FF2B5EF4-FFF2-40B4-BE49-F238E27FC236}">
              <a16:creationId xmlns:a16="http://schemas.microsoft.com/office/drawing/2014/main" id="{00000000-0008-0000-0F00-000051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8" name="正方形/長方形 337">
          <a:extLst>
            <a:ext uri="{FF2B5EF4-FFF2-40B4-BE49-F238E27FC236}">
              <a16:creationId xmlns:a16="http://schemas.microsoft.com/office/drawing/2014/main" id="{00000000-0008-0000-0F00-000052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9" name="正方形/長方形 338">
          <a:extLst>
            <a:ext uri="{FF2B5EF4-FFF2-40B4-BE49-F238E27FC236}">
              <a16:creationId xmlns:a16="http://schemas.microsoft.com/office/drawing/2014/main" id="{00000000-0008-0000-0F00-000053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0" name="正方形/長方形 339">
          <a:extLst>
            <a:ext uri="{FF2B5EF4-FFF2-40B4-BE49-F238E27FC236}">
              <a16:creationId xmlns:a16="http://schemas.microsoft.com/office/drawing/2014/main" id="{00000000-0008-0000-0F00-000054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4" name="テキスト ボックス 343">
          <a:extLst>
            <a:ext uri="{FF2B5EF4-FFF2-40B4-BE49-F238E27FC236}">
              <a16:creationId xmlns:a16="http://schemas.microsoft.com/office/drawing/2014/main" id="{00000000-0008-0000-0F00-000058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6" name="テキスト ボックス 345">
          <a:extLst>
            <a:ext uri="{FF2B5EF4-FFF2-40B4-BE49-F238E27FC236}">
              <a16:creationId xmlns:a16="http://schemas.microsoft.com/office/drawing/2014/main" id="{00000000-0008-0000-0F00-00005A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3" name="直線コネクタ 352">
          <a:extLst>
            <a:ext uri="{FF2B5EF4-FFF2-40B4-BE49-F238E27FC236}">
              <a16:creationId xmlns:a16="http://schemas.microsoft.com/office/drawing/2014/main" id="{00000000-0008-0000-0F00-000061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5" name="【市民会館】&#10;一人当たり面積グラフ枠">
          <a:extLst>
            <a:ext uri="{FF2B5EF4-FFF2-40B4-BE49-F238E27FC236}">
              <a16:creationId xmlns:a16="http://schemas.microsoft.com/office/drawing/2014/main" id="{00000000-0008-0000-0F00-000063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26670</xdr:rowOff>
    </xdr:from>
    <xdr:to>
      <xdr:col>54</xdr:col>
      <xdr:colOff>189865</xdr:colOff>
      <xdr:row>108</xdr:row>
      <xdr:rowOff>30480</xdr:rowOff>
    </xdr:to>
    <xdr:cxnSp macro="">
      <xdr:nvCxnSpPr>
        <xdr:cNvPr id="356" name="直線コネクタ 355">
          <a:extLst>
            <a:ext uri="{FF2B5EF4-FFF2-40B4-BE49-F238E27FC236}">
              <a16:creationId xmlns:a16="http://schemas.microsoft.com/office/drawing/2014/main" id="{00000000-0008-0000-0F00-000064010000}"/>
            </a:ext>
          </a:extLst>
        </xdr:cNvPr>
        <xdr:cNvCxnSpPr/>
      </xdr:nvCxnSpPr>
      <xdr:spPr>
        <a:xfrm flipV="1">
          <a:off x="10476865" y="1717167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357" name="【市民会館】&#10;一人当たり面積最小値テキスト">
          <a:extLst>
            <a:ext uri="{FF2B5EF4-FFF2-40B4-BE49-F238E27FC236}">
              <a16:creationId xmlns:a16="http://schemas.microsoft.com/office/drawing/2014/main" id="{00000000-0008-0000-0F00-000065010000}"/>
            </a:ext>
          </a:extLst>
        </xdr:cNvPr>
        <xdr:cNvSpPr txBox="1"/>
      </xdr:nvSpPr>
      <xdr:spPr>
        <a:xfrm>
          <a:off x="10515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358" name="直線コネクタ 357">
          <a:extLst>
            <a:ext uri="{FF2B5EF4-FFF2-40B4-BE49-F238E27FC236}">
              <a16:creationId xmlns:a16="http://schemas.microsoft.com/office/drawing/2014/main" id="{00000000-0008-0000-0F00-000066010000}"/>
            </a:ext>
          </a:extLst>
        </xdr:cNvPr>
        <xdr:cNvCxnSpPr/>
      </xdr:nvCxnSpPr>
      <xdr:spPr>
        <a:xfrm>
          <a:off x="10388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144797</xdr:rowOff>
    </xdr:from>
    <xdr:ext cx="469744" cy="259045"/>
    <xdr:sp macro="" textlink="">
      <xdr:nvSpPr>
        <xdr:cNvPr id="359" name="【市民会館】&#10;一人当たり面積最大値テキスト">
          <a:extLst>
            <a:ext uri="{FF2B5EF4-FFF2-40B4-BE49-F238E27FC236}">
              <a16:creationId xmlns:a16="http://schemas.microsoft.com/office/drawing/2014/main" id="{00000000-0008-0000-0F00-000067010000}"/>
            </a:ext>
          </a:extLst>
        </xdr:cNvPr>
        <xdr:cNvSpPr txBox="1"/>
      </xdr:nvSpPr>
      <xdr:spPr>
        <a:xfrm>
          <a:off x="10515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26670</xdr:rowOff>
    </xdr:from>
    <xdr:to>
      <xdr:col>55</xdr:col>
      <xdr:colOff>88900</xdr:colOff>
      <xdr:row>100</xdr:row>
      <xdr:rowOff>26670</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a:off x="10388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135907</xdr:rowOff>
    </xdr:from>
    <xdr:ext cx="469744" cy="259045"/>
    <xdr:sp macro="" textlink="">
      <xdr:nvSpPr>
        <xdr:cNvPr id="361" name="【市民会館】&#10;一人当たり面積平均値テキスト">
          <a:extLst>
            <a:ext uri="{FF2B5EF4-FFF2-40B4-BE49-F238E27FC236}">
              <a16:creationId xmlns:a16="http://schemas.microsoft.com/office/drawing/2014/main" id="{00000000-0008-0000-0F00-000069010000}"/>
            </a:ext>
          </a:extLst>
        </xdr:cNvPr>
        <xdr:cNvSpPr txBox="1"/>
      </xdr:nvSpPr>
      <xdr:spPr>
        <a:xfrm>
          <a:off x="10515600" y="17795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113030</xdr:rowOff>
    </xdr:from>
    <xdr:to>
      <xdr:col>55</xdr:col>
      <xdr:colOff>50800</xdr:colOff>
      <xdr:row>105</xdr:row>
      <xdr:rowOff>43180</xdr:rowOff>
    </xdr:to>
    <xdr:sp macro="" textlink="">
      <xdr:nvSpPr>
        <xdr:cNvPr id="362" name="フローチャート: 判断 361">
          <a:extLst>
            <a:ext uri="{FF2B5EF4-FFF2-40B4-BE49-F238E27FC236}">
              <a16:creationId xmlns:a16="http://schemas.microsoft.com/office/drawing/2014/main" id="{00000000-0008-0000-0F00-00006A010000}"/>
            </a:ext>
          </a:extLst>
        </xdr:cNvPr>
        <xdr:cNvSpPr/>
      </xdr:nvSpPr>
      <xdr:spPr>
        <a:xfrm>
          <a:off x="10426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135889</xdr:rowOff>
    </xdr:from>
    <xdr:to>
      <xdr:col>50</xdr:col>
      <xdr:colOff>165100</xdr:colOff>
      <xdr:row>105</xdr:row>
      <xdr:rowOff>66039</xdr:rowOff>
    </xdr:to>
    <xdr:sp macro="" textlink="">
      <xdr:nvSpPr>
        <xdr:cNvPr id="363" name="フローチャート: 判断 362">
          <a:extLst>
            <a:ext uri="{FF2B5EF4-FFF2-40B4-BE49-F238E27FC236}">
              <a16:creationId xmlns:a16="http://schemas.microsoft.com/office/drawing/2014/main" id="{00000000-0008-0000-0F00-00006B010000}"/>
            </a:ext>
          </a:extLst>
        </xdr:cNvPr>
        <xdr:cNvSpPr/>
      </xdr:nvSpPr>
      <xdr:spPr>
        <a:xfrm>
          <a:off x="9588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147320</xdr:rowOff>
    </xdr:from>
    <xdr:to>
      <xdr:col>46</xdr:col>
      <xdr:colOff>38100</xdr:colOff>
      <xdr:row>105</xdr:row>
      <xdr:rowOff>77470</xdr:rowOff>
    </xdr:to>
    <xdr:sp macro="" textlink="">
      <xdr:nvSpPr>
        <xdr:cNvPr id="364" name="フローチャート: 判断 363">
          <a:extLst>
            <a:ext uri="{FF2B5EF4-FFF2-40B4-BE49-F238E27FC236}">
              <a16:creationId xmlns:a16="http://schemas.microsoft.com/office/drawing/2014/main" id="{00000000-0008-0000-0F00-00006C010000}"/>
            </a:ext>
          </a:extLst>
        </xdr:cNvPr>
        <xdr:cNvSpPr/>
      </xdr:nvSpPr>
      <xdr:spPr>
        <a:xfrm>
          <a:off x="8699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143511</xdr:rowOff>
    </xdr:from>
    <xdr:to>
      <xdr:col>41</xdr:col>
      <xdr:colOff>101600</xdr:colOff>
      <xdr:row>105</xdr:row>
      <xdr:rowOff>73661</xdr:rowOff>
    </xdr:to>
    <xdr:sp macro="" textlink="">
      <xdr:nvSpPr>
        <xdr:cNvPr id="365" name="フローチャート: 判断 364">
          <a:extLst>
            <a:ext uri="{FF2B5EF4-FFF2-40B4-BE49-F238E27FC236}">
              <a16:creationId xmlns:a16="http://schemas.microsoft.com/office/drawing/2014/main" id="{00000000-0008-0000-0F00-00006D010000}"/>
            </a:ext>
          </a:extLst>
        </xdr:cNvPr>
        <xdr:cNvSpPr/>
      </xdr:nvSpPr>
      <xdr:spPr>
        <a:xfrm>
          <a:off x="7810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135889</xdr:rowOff>
    </xdr:from>
    <xdr:to>
      <xdr:col>36</xdr:col>
      <xdr:colOff>165100</xdr:colOff>
      <xdr:row>105</xdr:row>
      <xdr:rowOff>66039</xdr:rowOff>
    </xdr:to>
    <xdr:sp macro="" textlink="">
      <xdr:nvSpPr>
        <xdr:cNvPr id="366" name="フローチャート: 判断 365">
          <a:extLst>
            <a:ext uri="{FF2B5EF4-FFF2-40B4-BE49-F238E27FC236}">
              <a16:creationId xmlns:a16="http://schemas.microsoft.com/office/drawing/2014/main" id="{00000000-0008-0000-0F00-00006E010000}"/>
            </a:ext>
          </a:extLst>
        </xdr:cNvPr>
        <xdr:cNvSpPr/>
      </xdr:nvSpPr>
      <xdr:spPr>
        <a:xfrm>
          <a:off x="6921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00000000-0008-0000-0F00-00006F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00000000-0008-0000-0F00-000070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00000000-0008-0000-0F00-000071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00000000-0008-0000-0F00-000072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372" name="楕円 371">
          <a:extLst>
            <a:ext uri="{FF2B5EF4-FFF2-40B4-BE49-F238E27FC236}">
              <a16:creationId xmlns:a16="http://schemas.microsoft.com/office/drawing/2014/main" id="{00000000-0008-0000-0F00-000074010000}"/>
            </a:ext>
          </a:extLst>
        </xdr:cNvPr>
        <xdr:cNvSpPr/>
      </xdr:nvSpPr>
      <xdr:spPr>
        <a:xfrm>
          <a:off x="104267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22877</xdr:rowOff>
    </xdr:from>
    <xdr:ext cx="469744" cy="259045"/>
    <xdr:sp macro="" textlink="">
      <xdr:nvSpPr>
        <xdr:cNvPr id="373" name="【市民会館】&#10;一人当たり面積該当値テキスト">
          <a:extLst>
            <a:ext uri="{FF2B5EF4-FFF2-40B4-BE49-F238E27FC236}">
              <a16:creationId xmlns:a16="http://schemas.microsoft.com/office/drawing/2014/main" id="{00000000-0008-0000-0F00-000075010000}"/>
            </a:ext>
          </a:extLst>
        </xdr:cNvPr>
        <xdr:cNvSpPr txBox="1"/>
      </xdr:nvSpPr>
      <xdr:spPr>
        <a:xfrm>
          <a:off x="10515600" y="1802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52070</xdr:rowOff>
    </xdr:from>
    <xdr:to>
      <xdr:col>50</xdr:col>
      <xdr:colOff>165100</xdr:colOff>
      <xdr:row>105</xdr:row>
      <xdr:rowOff>153670</xdr:rowOff>
    </xdr:to>
    <xdr:sp macro="" textlink="">
      <xdr:nvSpPr>
        <xdr:cNvPr id="374" name="楕円 373">
          <a:extLst>
            <a:ext uri="{FF2B5EF4-FFF2-40B4-BE49-F238E27FC236}">
              <a16:creationId xmlns:a16="http://schemas.microsoft.com/office/drawing/2014/main" id="{00000000-0008-0000-0F00-000076010000}"/>
            </a:ext>
          </a:extLst>
        </xdr:cNvPr>
        <xdr:cNvSpPr/>
      </xdr:nvSpPr>
      <xdr:spPr>
        <a:xfrm>
          <a:off x="9588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95250</xdr:rowOff>
    </xdr:from>
    <xdr:to>
      <xdr:col>55</xdr:col>
      <xdr:colOff>0</xdr:colOff>
      <xdr:row>105</xdr:row>
      <xdr:rowOff>102870</xdr:rowOff>
    </xdr:to>
    <xdr:cxnSp macro="">
      <xdr:nvCxnSpPr>
        <xdr:cNvPr id="375" name="直線コネクタ 374">
          <a:extLst>
            <a:ext uri="{FF2B5EF4-FFF2-40B4-BE49-F238E27FC236}">
              <a16:creationId xmlns:a16="http://schemas.microsoft.com/office/drawing/2014/main" id="{00000000-0008-0000-0F00-000077010000}"/>
            </a:ext>
          </a:extLst>
        </xdr:cNvPr>
        <xdr:cNvCxnSpPr/>
      </xdr:nvCxnSpPr>
      <xdr:spPr>
        <a:xfrm flipV="1">
          <a:off x="9639300" y="180975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67311</xdr:rowOff>
    </xdr:from>
    <xdr:to>
      <xdr:col>46</xdr:col>
      <xdr:colOff>38100</xdr:colOff>
      <xdr:row>105</xdr:row>
      <xdr:rowOff>168911</xdr:rowOff>
    </xdr:to>
    <xdr:sp macro="" textlink="">
      <xdr:nvSpPr>
        <xdr:cNvPr id="376" name="楕円 375">
          <a:extLst>
            <a:ext uri="{FF2B5EF4-FFF2-40B4-BE49-F238E27FC236}">
              <a16:creationId xmlns:a16="http://schemas.microsoft.com/office/drawing/2014/main" id="{00000000-0008-0000-0F00-000078010000}"/>
            </a:ext>
          </a:extLst>
        </xdr:cNvPr>
        <xdr:cNvSpPr/>
      </xdr:nvSpPr>
      <xdr:spPr>
        <a:xfrm>
          <a:off x="86995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102870</xdr:rowOff>
    </xdr:from>
    <xdr:to>
      <xdr:col>50</xdr:col>
      <xdr:colOff>114300</xdr:colOff>
      <xdr:row>105</xdr:row>
      <xdr:rowOff>118111</xdr:rowOff>
    </xdr:to>
    <xdr:cxnSp macro="">
      <xdr:nvCxnSpPr>
        <xdr:cNvPr id="377" name="直線コネクタ 376">
          <a:extLst>
            <a:ext uri="{FF2B5EF4-FFF2-40B4-BE49-F238E27FC236}">
              <a16:creationId xmlns:a16="http://schemas.microsoft.com/office/drawing/2014/main" id="{00000000-0008-0000-0F00-000079010000}"/>
            </a:ext>
          </a:extLst>
        </xdr:cNvPr>
        <xdr:cNvCxnSpPr/>
      </xdr:nvCxnSpPr>
      <xdr:spPr>
        <a:xfrm flipV="1">
          <a:off x="8750300" y="181051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82550</xdr:rowOff>
    </xdr:from>
    <xdr:to>
      <xdr:col>41</xdr:col>
      <xdr:colOff>101600</xdr:colOff>
      <xdr:row>106</xdr:row>
      <xdr:rowOff>12700</xdr:rowOff>
    </xdr:to>
    <xdr:sp macro="" textlink="">
      <xdr:nvSpPr>
        <xdr:cNvPr id="378" name="楕円 377">
          <a:extLst>
            <a:ext uri="{FF2B5EF4-FFF2-40B4-BE49-F238E27FC236}">
              <a16:creationId xmlns:a16="http://schemas.microsoft.com/office/drawing/2014/main" id="{00000000-0008-0000-0F00-00007A010000}"/>
            </a:ext>
          </a:extLst>
        </xdr:cNvPr>
        <xdr:cNvSpPr/>
      </xdr:nvSpPr>
      <xdr:spPr>
        <a:xfrm>
          <a:off x="7810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118111</xdr:rowOff>
    </xdr:from>
    <xdr:to>
      <xdr:col>45</xdr:col>
      <xdr:colOff>177800</xdr:colOff>
      <xdr:row>105</xdr:row>
      <xdr:rowOff>133350</xdr:rowOff>
    </xdr:to>
    <xdr:cxnSp macro="">
      <xdr:nvCxnSpPr>
        <xdr:cNvPr id="379" name="直線コネクタ 378">
          <a:extLst>
            <a:ext uri="{FF2B5EF4-FFF2-40B4-BE49-F238E27FC236}">
              <a16:creationId xmlns:a16="http://schemas.microsoft.com/office/drawing/2014/main" id="{00000000-0008-0000-0F00-00007B010000}"/>
            </a:ext>
          </a:extLst>
        </xdr:cNvPr>
        <xdr:cNvCxnSpPr/>
      </xdr:nvCxnSpPr>
      <xdr:spPr>
        <a:xfrm flipV="1">
          <a:off x="7861300" y="181203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93980</xdr:rowOff>
    </xdr:from>
    <xdr:to>
      <xdr:col>36</xdr:col>
      <xdr:colOff>165100</xdr:colOff>
      <xdr:row>106</xdr:row>
      <xdr:rowOff>24130</xdr:rowOff>
    </xdr:to>
    <xdr:sp macro="" textlink="">
      <xdr:nvSpPr>
        <xdr:cNvPr id="380" name="楕円 379">
          <a:extLst>
            <a:ext uri="{FF2B5EF4-FFF2-40B4-BE49-F238E27FC236}">
              <a16:creationId xmlns:a16="http://schemas.microsoft.com/office/drawing/2014/main" id="{00000000-0008-0000-0F00-00007C010000}"/>
            </a:ext>
          </a:extLst>
        </xdr:cNvPr>
        <xdr:cNvSpPr/>
      </xdr:nvSpPr>
      <xdr:spPr>
        <a:xfrm>
          <a:off x="6921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133350</xdr:rowOff>
    </xdr:from>
    <xdr:to>
      <xdr:col>41</xdr:col>
      <xdr:colOff>50800</xdr:colOff>
      <xdr:row>105</xdr:row>
      <xdr:rowOff>144780</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flipV="1">
          <a:off x="6972300" y="181356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82566</xdr:rowOff>
    </xdr:from>
    <xdr:ext cx="469744" cy="259045"/>
    <xdr:sp macro="" textlink="">
      <xdr:nvSpPr>
        <xdr:cNvPr id="382" name="n_1aveValue【市民会館】&#10;一人当たり面積">
          <a:extLst>
            <a:ext uri="{FF2B5EF4-FFF2-40B4-BE49-F238E27FC236}">
              <a16:creationId xmlns:a16="http://schemas.microsoft.com/office/drawing/2014/main" id="{00000000-0008-0000-0F00-00007E010000}"/>
            </a:ext>
          </a:extLst>
        </xdr:cNvPr>
        <xdr:cNvSpPr txBox="1"/>
      </xdr:nvSpPr>
      <xdr:spPr>
        <a:xfrm>
          <a:off x="93917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93997</xdr:rowOff>
    </xdr:from>
    <xdr:ext cx="469744" cy="259045"/>
    <xdr:sp macro="" textlink="">
      <xdr:nvSpPr>
        <xdr:cNvPr id="383" name="n_2aveValue【市民会館】&#10;一人当たり面積">
          <a:extLst>
            <a:ext uri="{FF2B5EF4-FFF2-40B4-BE49-F238E27FC236}">
              <a16:creationId xmlns:a16="http://schemas.microsoft.com/office/drawing/2014/main" id="{00000000-0008-0000-0F00-00007F010000}"/>
            </a:ext>
          </a:extLst>
        </xdr:cNvPr>
        <xdr:cNvSpPr txBox="1"/>
      </xdr:nvSpPr>
      <xdr:spPr>
        <a:xfrm>
          <a:off x="85154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90188</xdr:rowOff>
    </xdr:from>
    <xdr:ext cx="469744" cy="259045"/>
    <xdr:sp macro="" textlink="">
      <xdr:nvSpPr>
        <xdr:cNvPr id="384" name="n_3aveValue【市民会館】&#10;一人当たり面積">
          <a:extLst>
            <a:ext uri="{FF2B5EF4-FFF2-40B4-BE49-F238E27FC236}">
              <a16:creationId xmlns:a16="http://schemas.microsoft.com/office/drawing/2014/main" id="{00000000-0008-0000-0F00-000080010000}"/>
            </a:ext>
          </a:extLst>
        </xdr:cNvPr>
        <xdr:cNvSpPr txBox="1"/>
      </xdr:nvSpPr>
      <xdr:spPr>
        <a:xfrm>
          <a:off x="7626427" y="1774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82566</xdr:rowOff>
    </xdr:from>
    <xdr:ext cx="469744" cy="259045"/>
    <xdr:sp macro="" textlink="">
      <xdr:nvSpPr>
        <xdr:cNvPr id="385" name="n_4aveValue【市民会館】&#10;一人当たり面積">
          <a:extLst>
            <a:ext uri="{FF2B5EF4-FFF2-40B4-BE49-F238E27FC236}">
              <a16:creationId xmlns:a16="http://schemas.microsoft.com/office/drawing/2014/main" id="{00000000-0008-0000-0F00-000081010000}"/>
            </a:ext>
          </a:extLst>
        </xdr:cNvPr>
        <xdr:cNvSpPr txBox="1"/>
      </xdr:nvSpPr>
      <xdr:spPr>
        <a:xfrm>
          <a:off x="67374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144797</xdr:rowOff>
    </xdr:from>
    <xdr:ext cx="469744" cy="259045"/>
    <xdr:sp macro="" textlink="">
      <xdr:nvSpPr>
        <xdr:cNvPr id="386" name="n_1mainValue【市民会館】&#10;一人当たり面積">
          <a:extLst>
            <a:ext uri="{FF2B5EF4-FFF2-40B4-BE49-F238E27FC236}">
              <a16:creationId xmlns:a16="http://schemas.microsoft.com/office/drawing/2014/main" id="{00000000-0008-0000-0F00-000082010000}"/>
            </a:ext>
          </a:extLst>
        </xdr:cNvPr>
        <xdr:cNvSpPr txBox="1"/>
      </xdr:nvSpPr>
      <xdr:spPr>
        <a:xfrm>
          <a:off x="9391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160038</xdr:rowOff>
    </xdr:from>
    <xdr:ext cx="469744" cy="259045"/>
    <xdr:sp macro="" textlink="">
      <xdr:nvSpPr>
        <xdr:cNvPr id="387" name="n_2mainValue【市民会館】&#10;一人当たり面積">
          <a:extLst>
            <a:ext uri="{FF2B5EF4-FFF2-40B4-BE49-F238E27FC236}">
              <a16:creationId xmlns:a16="http://schemas.microsoft.com/office/drawing/2014/main" id="{00000000-0008-0000-0F00-000083010000}"/>
            </a:ext>
          </a:extLst>
        </xdr:cNvPr>
        <xdr:cNvSpPr txBox="1"/>
      </xdr:nvSpPr>
      <xdr:spPr>
        <a:xfrm>
          <a:off x="8515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3827</xdr:rowOff>
    </xdr:from>
    <xdr:ext cx="469744" cy="259045"/>
    <xdr:sp macro="" textlink="">
      <xdr:nvSpPr>
        <xdr:cNvPr id="388" name="n_3mainValue【市民会館】&#10;一人当たり面積">
          <a:extLst>
            <a:ext uri="{FF2B5EF4-FFF2-40B4-BE49-F238E27FC236}">
              <a16:creationId xmlns:a16="http://schemas.microsoft.com/office/drawing/2014/main" id="{00000000-0008-0000-0F00-000084010000}"/>
            </a:ext>
          </a:extLst>
        </xdr:cNvPr>
        <xdr:cNvSpPr txBox="1"/>
      </xdr:nvSpPr>
      <xdr:spPr>
        <a:xfrm>
          <a:off x="7626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15257</xdr:rowOff>
    </xdr:from>
    <xdr:ext cx="469744" cy="259045"/>
    <xdr:sp macro="" textlink="">
      <xdr:nvSpPr>
        <xdr:cNvPr id="389" name="n_4mainValue【市民会館】&#10;一人当たり面積">
          <a:extLst>
            <a:ext uri="{FF2B5EF4-FFF2-40B4-BE49-F238E27FC236}">
              <a16:creationId xmlns:a16="http://schemas.microsoft.com/office/drawing/2014/main" id="{00000000-0008-0000-0F00-000085010000}"/>
            </a:ext>
          </a:extLst>
        </xdr:cNvPr>
        <xdr:cNvSpPr txBox="1"/>
      </xdr:nvSpPr>
      <xdr:spPr>
        <a:xfrm>
          <a:off x="6737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00000000-0008-0000-0F00-00009B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一般廃棄物処理施設】&#10;有形固定資産減価償却率グラフ枠">
          <a:extLst>
            <a:ext uri="{FF2B5EF4-FFF2-40B4-BE49-F238E27FC236}">
              <a16:creationId xmlns:a16="http://schemas.microsoft.com/office/drawing/2014/main" id="{00000000-0008-0000-0F00-00009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11430</xdr:rowOff>
    </xdr:from>
    <xdr:to>
      <xdr:col>85</xdr:col>
      <xdr:colOff>126364</xdr:colOff>
      <xdr:row>42</xdr:row>
      <xdr:rowOff>38100</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flipV="1">
          <a:off x="16318864" y="58407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5" name="【一般廃棄物処理施設】&#10;有形固定資産減価償却率最小値テキスト">
          <a:extLst>
            <a:ext uri="{FF2B5EF4-FFF2-40B4-BE49-F238E27FC236}">
              <a16:creationId xmlns:a16="http://schemas.microsoft.com/office/drawing/2014/main" id="{00000000-0008-0000-0F00-00009F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129557</xdr:rowOff>
    </xdr:from>
    <xdr:ext cx="405111" cy="259045"/>
    <xdr:sp macro="" textlink="">
      <xdr:nvSpPr>
        <xdr:cNvPr id="417" name="【一般廃棄物処理施設】&#10;有形固定資産減価償却率最大値テキスト">
          <a:extLst>
            <a:ext uri="{FF2B5EF4-FFF2-40B4-BE49-F238E27FC236}">
              <a16:creationId xmlns:a16="http://schemas.microsoft.com/office/drawing/2014/main" id="{00000000-0008-0000-0F00-0000A1010000}"/>
            </a:ext>
          </a:extLst>
        </xdr:cNvPr>
        <xdr:cNvSpPr txBox="1"/>
      </xdr:nvSpPr>
      <xdr:spPr>
        <a:xfrm>
          <a:off x="16357600" y="561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11430</xdr:rowOff>
    </xdr:from>
    <xdr:to>
      <xdr:col>86</xdr:col>
      <xdr:colOff>25400</xdr:colOff>
      <xdr:row>34</xdr:row>
      <xdr:rowOff>11430</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16230600" y="584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53992</xdr:rowOff>
    </xdr:from>
    <xdr:ext cx="405111" cy="259045"/>
    <xdr:sp macro="" textlink="">
      <xdr:nvSpPr>
        <xdr:cNvPr id="419" name="【一般廃棄物処理施設】&#10;有形固定資産減価償却率平均値テキスト">
          <a:extLst>
            <a:ext uri="{FF2B5EF4-FFF2-40B4-BE49-F238E27FC236}">
              <a16:creationId xmlns:a16="http://schemas.microsoft.com/office/drawing/2014/main" id="{00000000-0008-0000-0F00-0000A3010000}"/>
            </a:ext>
          </a:extLst>
        </xdr:cNvPr>
        <xdr:cNvSpPr txBox="1"/>
      </xdr:nvSpPr>
      <xdr:spPr>
        <a:xfrm>
          <a:off x="16357600" y="639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420" name="フローチャート: 判断 419">
          <a:extLst>
            <a:ext uri="{FF2B5EF4-FFF2-40B4-BE49-F238E27FC236}">
              <a16:creationId xmlns:a16="http://schemas.microsoft.com/office/drawing/2014/main" id="{00000000-0008-0000-0F00-0000A4010000}"/>
            </a:ext>
          </a:extLst>
        </xdr:cNvPr>
        <xdr:cNvSpPr/>
      </xdr:nvSpPr>
      <xdr:spPr>
        <a:xfrm>
          <a:off x="16268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105410</xdr:rowOff>
    </xdr:from>
    <xdr:to>
      <xdr:col>81</xdr:col>
      <xdr:colOff>101600</xdr:colOff>
      <xdr:row>38</xdr:row>
      <xdr:rowOff>35560</xdr:rowOff>
    </xdr:to>
    <xdr:sp macro="" textlink="">
      <xdr:nvSpPr>
        <xdr:cNvPr id="421" name="フローチャート: 判断 420">
          <a:extLst>
            <a:ext uri="{FF2B5EF4-FFF2-40B4-BE49-F238E27FC236}">
              <a16:creationId xmlns:a16="http://schemas.microsoft.com/office/drawing/2014/main" id="{00000000-0008-0000-0F00-0000A5010000}"/>
            </a:ext>
          </a:extLst>
        </xdr:cNvPr>
        <xdr:cNvSpPr/>
      </xdr:nvSpPr>
      <xdr:spPr>
        <a:xfrm>
          <a:off x="15430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67310</xdr:rowOff>
    </xdr:from>
    <xdr:to>
      <xdr:col>76</xdr:col>
      <xdr:colOff>165100</xdr:colOff>
      <xdr:row>37</xdr:row>
      <xdr:rowOff>168910</xdr:rowOff>
    </xdr:to>
    <xdr:sp macro="" textlink="">
      <xdr:nvSpPr>
        <xdr:cNvPr id="422" name="フローチャート: 判断 421">
          <a:extLst>
            <a:ext uri="{FF2B5EF4-FFF2-40B4-BE49-F238E27FC236}">
              <a16:creationId xmlns:a16="http://schemas.microsoft.com/office/drawing/2014/main" id="{00000000-0008-0000-0F00-0000A6010000}"/>
            </a:ext>
          </a:extLst>
        </xdr:cNvPr>
        <xdr:cNvSpPr/>
      </xdr:nvSpPr>
      <xdr:spPr>
        <a:xfrm>
          <a:off x="14541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63500</xdr:rowOff>
    </xdr:from>
    <xdr:to>
      <xdr:col>72</xdr:col>
      <xdr:colOff>38100</xdr:colOff>
      <xdr:row>37</xdr:row>
      <xdr:rowOff>165100</xdr:rowOff>
    </xdr:to>
    <xdr:sp macro="" textlink="">
      <xdr:nvSpPr>
        <xdr:cNvPr id="423" name="フローチャート: 判断 422">
          <a:extLst>
            <a:ext uri="{FF2B5EF4-FFF2-40B4-BE49-F238E27FC236}">
              <a16:creationId xmlns:a16="http://schemas.microsoft.com/office/drawing/2014/main" id="{00000000-0008-0000-0F00-0000A7010000}"/>
            </a:ext>
          </a:extLst>
        </xdr:cNvPr>
        <xdr:cNvSpPr/>
      </xdr:nvSpPr>
      <xdr:spPr>
        <a:xfrm>
          <a:off x="13652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147320</xdr:rowOff>
    </xdr:from>
    <xdr:to>
      <xdr:col>67</xdr:col>
      <xdr:colOff>101600</xdr:colOff>
      <xdr:row>38</xdr:row>
      <xdr:rowOff>77470</xdr:rowOff>
    </xdr:to>
    <xdr:sp macro="" textlink="">
      <xdr:nvSpPr>
        <xdr:cNvPr id="424" name="フローチャート: 判断 423">
          <a:extLst>
            <a:ext uri="{FF2B5EF4-FFF2-40B4-BE49-F238E27FC236}">
              <a16:creationId xmlns:a16="http://schemas.microsoft.com/office/drawing/2014/main" id="{00000000-0008-0000-0F00-0000A8010000}"/>
            </a:ext>
          </a:extLst>
        </xdr:cNvPr>
        <xdr:cNvSpPr/>
      </xdr:nvSpPr>
      <xdr:spPr>
        <a:xfrm>
          <a:off x="12763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F00-0000A9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F00-0000AA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2540</xdr:rowOff>
    </xdr:from>
    <xdr:to>
      <xdr:col>85</xdr:col>
      <xdr:colOff>177800</xdr:colOff>
      <xdr:row>39</xdr:row>
      <xdr:rowOff>104140</xdr:rowOff>
    </xdr:to>
    <xdr:sp macro="" textlink="">
      <xdr:nvSpPr>
        <xdr:cNvPr id="430" name="楕円 429">
          <a:extLst>
            <a:ext uri="{FF2B5EF4-FFF2-40B4-BE49-F238E27FC236}">
              <a16:creationId xmlns:a16="http://schemas.microsoft.com/office/drawing/2014/main" id="{00000000-0008-0000-0F00-0000AE010000}"/>
            </a:ext>
          </a:extLst>
        </xdr:cNvPr>
        <xdr:cNvSpPr/>
      </xdr:nvSpPr>
      <xdr:spPr>
        <a:xfrm>
          <a:off x="162687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152417</xdr:rowOff>
    </xdr:from>
    <xdr:ext cx="405111" cy="259045"/>
    <xdr:sp macro="" textlink="">
      <xdr:nvSpPr>
        <xdr:cNvPr id="431" name="【一般廃棄物処理施設】&#10;有形固定資産減価償却率該当値テキスト">
          <a:extLst>
            <a:ext uri="{FF2B5EF4-FFF2-40B4-BE49-F238E27FC236}">
              <a16:creationId xmlns:a16="http://schemas.microsoft.com/office/drawing/2014/main" id="{00000000-0008-0000-0F00-0000AF010000}"/>
            </a:ext>
          </a:extLst>
        </xdr:cNvPr>
        <xdr:cNvSpPr txBox="1"/>
      </xdr:nvSpPr>
      <xdr:spPr>
        <a:xfrm>
          <a:off x="16357600"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143510</xdr:rowOff>
    </xdr:from>
    <xdr:to>
      <xdr:col>81</xdr:col>
      <xdr:colOff>101600</xdr:colOff>
      <xdr:row>39</xdr:row>
      <xdr:rowOff>73660</xdr:rowOff>
    </xdr:to>
    <xdr:sp macro="" textlink="">
      <xdr:nvSpPr>
        <xdr:cNvPr id="432" name="楕円 431">
          <a:extLst>
            <a:ext uri="{FF2B5EF4-FFF2-40B4-BE49-F238E27FC236}">
              <a16:creationId xmlns:a16="http://schemas.microsoft.com/office/drawing/2014/main" id="{00000000-0008-0000-0F00-0000B0010000}"/>
            </a:ext>
          </a:extLst>
        </xdr:cNvPr>
        <xdr:cNvSpPr/>
      </xdr:nvSpPr>
      <xdr:spPr>
        <a:xfrm>
          <a:off x="154305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22860</xdr:rowOff>
    </xdr:from>
    <xdr:to>
      <xdr:col>85</xdr:col>
      <xdr:colOff>127000</xdr:colOff>
      <xdr:row>39</xdr:row>
      <xdr:rowOff>53340</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a:off x="15481300" y="670941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99695</xdr:rowOff>
    </xdr:from>
    <xdr:to>
      <xdr:col>76</xdr:col>
      <xdr:colOff>165100</xdr:colOff>
      <xdr:row>39</xdr:row>
      <xdr:rowOff>29845</xdr:rowOff>
    </xdr:to>
    <xdr:sp macro="" textlink="">
      <xdr:nvSpPr>
        <xdr:cNvPr id="434" name="楕円 433">
          <a:extLst>
            <a:ext uri="{FF2B5EF4-FFF2-40B4-BE49-F238E27FC236}">
              <a16:creationId xmlns:a16="http://schemas.microsoft.com/office/drawing/2014/main" id="{00000000-0008-0000-0F00-0000B2010000}"/>
            </a:ext>
          </a:extLst>
        </xdr:cNvPr>
        <xdr:cNvSpPr/>
      </xdr:nvSpPr>
      <xdr:spPr>
        <a:xfrm>
          <a:off x="145415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150495</xdr:rowOff>
    </xdr:from>
    <xdr:to>
      <xdr:col>81</xdr:col>
      <xdr:colOff>50800</xdr:colOff>
      <xdr:row>39</xdr:row>
      <xdr:rowOff>22860</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a:off x="14592300" y="666559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55880</xdr:rowOff>
    </xdr:from>
    <xdr:to>
      <xdr:col>72</xdr:col>
      <xdr:colOff>38100</xdr:colOff>
      <xdr:row>38</xdr:row>
      <xdr:rowOff>157480</xdr:rowOff>
    </xdr:to>
    <xdr:sp macro="" textlink="">
      <xdr:nvSpPr>
        <xdr:cNvPr id="436" name="楕円 435">
          <a:extLst>
            <a:ext uri="{FF2B5EF4-FFF2-40B4-BE49-F238E27FC236}">
              <a16:creationId xmlns:a16="http://schemas.microsoft.com/office/drawing/2014/main" id="{00000000-0008-0000-0F00-0000B4010000}"/>
            </a:ext>
          </a:extLst>
        </xdr:cNvPr>
        <xdr:cNvSpPr/>
      </xdr:nvSpPr>
      <xdr:spPr>
        <a:xfrm>
          <a:off x="13652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106680</xdr:rowOff>
    </xdr:from>
    <xdr:to>
      <xdr:col>76</xdr:col>
      <xdr:colOff>114300</xdr:colOff>
      <xdr:row>38</xdr:row>
      <xdr:rowOff>150495</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13703300" y="662178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12065</xdr:rowOff>
    </xdr:from>
    <xdr:to>
      <xdr:col>67</xdr:col>
      <xdr:colOff>101600</xdr:colOff>
      <xdr:row>38</xdr:row>
      <xdr:rowOff>113665</xdr:rowOff>
    </xdr:to>
    <xdr:sp macro="" textlink="">
      <xdr:nvSpPr>
        <xdr:cNvPr id="438" name="楕円 437">
          <a:extLst>
            <a:ext uri="{FF2B5EF4-FFF2-40B4-BE49-F238E27FC236}">
              <a16:creationId xmlns:a16="http://schemas.microsoft.com/office/drawing/2014/main" id="{00000000-0008-0000-0F00-0000B6010000}"/>
            </a:ext>
          </a:extLst>
        </xdr:cNvPr>
        <xdr:cNvSpPr/>
      </xdr:nvSpPr>
      <xdr:spPr>
        <a:xfrm>
          <a:off x="127635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62865</xdr:rowOff>
    </xdr:from>
    <xdr:to>
      <xdr:col>71</xdr:col>
      <xdr:colOff>177800</xdr:colOff>
      <xdr:row>38</xdr:row>
      <xdr:rowOff>106680</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12814300" y="657796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52087</xdr:rowOff>
    </xdr:from>
    <xdr:ext cx="405111" cy="259045"/>
    <xdr:sp macro="" textlink="">
      <xdr:nvSpPr>
        <xdr:cNvPr id="440" name="n_1aveValue【一般廃棄物処理施設】&#10;有形固定資産減価償却率">
          <a:extLst>
            <a:ext uri="{FF2B5EF4-FFF2-40B4-BE49-F238E27FC236}">
              <a16:creationId xmlns:a16="http://schemas.microsoft.com/office/drawing/2014/main" id="{00000000-0008-0000-0F00-0000B8010000}"/>
            </a:ext>
          </a:extLst>
        </xdr:cNvPr>
        <xdr:cNvSpPr txBox="1"/>
      </xdr:nvSpPr>
      <xdr:spPr>
        <a:xfrm>
          <a:off x="152660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13987</xdr:rowOff>
    </xdr:from>
    <xdr:ext cx="405111" cy="259045"/>
    <xdr:sp macro="" textlink="">
      <xdr:nvSpPr>
        <xdr:cNvPr id="441" name="n_2aveValue【一般廃棄物処理施設】&#10;有形固定資産減価償却率">
          <a:extLst>
            <a:ext uri="{FF2B5EF4-FFF2-40B4-BE49-F238E27FC236}">
              <a16:creationId xmlns:a16="http://schemas.microsoft.com/office/drawing/2014/main" id="{00000000-0008-0000-0F00-0000B9010000}"/>
            </a:ext>
          </a:extLst>
        </xdr:cNvPr>
        <xdr:cNvSpPr txBox="1"/>
      </xdr:nvSpPr>
      <xdr:spPr>
        <a:xfrm>
          <a:off x="14389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10177</xdr:rowOff>
    </xdr:from>
    <xdr:ext cx="405111" cy="259045"/>
    <xdr:sp macro="" textlink="">
      <xdr:nvSpPr>
        <xdr:cNvPr id="442" name="n_3aveValue【一般廃棄物処理施設】&#10;有形固定資産減価償却率">
          <a:extLst>
            <a:ext uri="{FF2B5EF4-FFF2-40B4-BE49-F238E27FC236}">
              <a16:creationId xmlns:a16="http://schemas.microsoft.com/office/drawing/2014/main" id="{00000000-0008-0000-0F00-0000BA010000}"/>
            </a:ext>
          </a:extLst>
        </xdr:cNvPr>
        <xdr:cNvSpPr txBox="1"/>
      </xdr:nvSpPr>
      <xdr:spPr>
        <a:xfrm>
          <a:off x="13500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93997</xdr:rowOff>
    </xdr:from>
    <xdr:ext cx="405111" cy="259045"/>
    <xdr:sp macro="" textlink="">
      <xdr:nvSpPr>
        <xdr:cNvPr id="443" name="n_4aveValue【一般廃棄物処理施設】&#10;有形固定資産減価償却率">
          <a:extLst>
            <a:ext uri="{FF2B5EF4-FFF2-40B4-BE49-F238E27FC236}">
              <a16:creationId xmlns:a16="http://schemas.microsoft.com/office/drawing/2014/main" id="{00000000-0008-0000-0F00-0000BB010000}"/>
            </a:ext>
          </a:extLst>
        </xdr:cNvPr>
        <xdr:cNvSpPr txBox="1"/>
      </xdr:nvSpPr>
      <xdr:spPr>
        <a:xfrm>
          <a:off x="12611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64787</xdr:rowOff>
    </xdr:from>
    <xdr:ext cx="405111" cy="259045"/>
    <xdr:sp macro="" textlink="">
      <xdr:nvSpPr>
        <xdr:cNvPr id="444" name="n_1mainValue【一般廃棄物処理施設】&#10;有形固定資産減価償却率">
          <a:extLst>
            <a:ext uri="{FF2B5EF4-FFF2-40B4-BE49-F238E27FC236}">
              <a16:creationId xmlns:a16="http://schemas.microsoft.com/office/drawing/2014/main" id="{00000000-0008-0000-0F00-0000BC010000}"/>
            </a:ext>
          </a:extLst>
        </xdr:cNvPr>
        <xdr:cNvSpPr txBox="1"/>
      </xdr:nvSpPr>
      <xdr:spPr>
        <a:xfrm>
          <a:off x="15266044" y="675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20972</xdr:rowOff>
    </xdr:from>
    <xdr:ext cx="405111" cy="259045"/>
    <xdr:sp macro="" textlink="">
      <xdr:nvSpPr>
        <xdr:cNvPr id="445" name="n_2mainValue【一般廃棄物処理施設】&#10;有形固定資産減価償却率">
          <a:extLst>
            <a:ext uri="{FF2B5EF4-FFF2-40B4-BE49-F238E27FC236}">
              <a16:creationId xmlns:a16="http://schemas.microsoft.com/office/drawing/2014/main" id="{00000000-0008-0000-0F00-0000BD010000}"/>
            </a:ext>
          </a:extLst>
        </xdr:cNvPr>
        <xdr:cNvSpPr txBox="1"/>
      </xdr:nvSpPr>
      <xdr:spPr>
        <a:xfrm>
          <a:off x="14389744" y="67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148607</xdr:rowOff>
    </xdr:from>
    <xdr:ext cx="405111" cy="259045"/>
    <xdr:sp macro="" textlink="">
      <xdr:nvSpPr>
        <xdr:cNvPr id="446" name="n_3mainValue【一般廃棄物処理施設】&#10;有形固定資産減価償却率">
          <a:extLst>
            <a:ext uri="{FF2B5EF4-FFF2-40B4-BE49-F238E27FC236}">
              <a16:creationId xmlns:a16="http://schemas.microsoft.com/office/drawing/2014/main" id="{00000000-0008-0000-0F00-0000BE010000}"/>
            </a:ext>
          </a:extLst>
        </xdr:cNvPr>
        <xdr:cNvSpPr txBox="1"/>
      </xdr:nvSpPr>
      <xdr:spPr>
        <a:xfrm>
          <a:off x="13500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104792</xdr:rowOff>
    </xdr:from>
    <xdr:ext cx="405111" cy="259045"/>
    <xdr:sp macro="" textlink="">
      <xdr:nvSpPr>
        <xdr:cNvPr id="447" name="n_4mainValue【一般廃棄物処理施設】&#10;有形固定資産減価償却率">
          <a:extLst>
            <a:ext uri="{FF2B5EF4-FFF2-40B4-BE49-F238E27FC236}">
              <a16:creationId xmlns:a16="http://schemas.microsoft.com/office/drawing/2014/main" id="{00000000-0008-0000-0F00-0000BF010000}"/>
            </a:ext>
          </a:extLst>
        </xdr:cNvPr>
        <xdr:cNvSpPr txBox="1"/>
      </xdr:nvSpPr>
      <xdr:spPr>
        <a:xfrm>
          <a:off x="1261174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00000000-0008-0000-0F00-0000C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00000000-0008-0000-0F00-0000C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00000000-0008-0000-0F00-0000C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00000000-0008-0000-0F00-0000C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00000000-0008-0000-0F00-0000C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6" name="【一般廃棄物処理施設】&#10;一人当たり有形固定資産（償却資産）額グラフ枠">
          <a:extLst>
            <a:ext uri="{FF2B5EF4-FFF2-40B4-BE49-F238E27FC236}">
              <a16:creationId xmlns:a16="http://schemas.microsoft.com/office/drawing/2014/main" id="{00000000-0008-0000-0F00-0000D2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24531</xdr:rowOff>
    </xdr:from>
    <xdr:to>
      <xdr:col>116</xdr:col>
      <xdr:colOff>62864</xdr:colOff>
      <xdr:row>41</xdr:row>
      <xdr:rowOff>17135</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flipV="1">
          <a:off x="22160864" y="5853831"/>
          <a:ext cx="0" cy="1192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20962</xdr:rowOff>
    </xdr:from>
    <xdr:ext cx="378565" cy="259045"/>
    <xdr:sp macro="" textlink="">
      <xdr:nvSpPr>
        <xdr:cNvPr id="468" name="【一般廃棄物処理施設】&#10;一人当たり有形固定資産（償却資産）額最小値テキスト">
          <a:extLst>
            <a:ext uri="{FF2B5EF4-FFF2-40B4-BE49-F238E27FC236}">
              <a16:creationId xmlns:a16="http://schemas.microsoft.com/office/drawing/2014/main" id="{00000000-0008-0000-0F00-0000D4010000}"/>
            </a:ext>
          </a:extLst>
        </xdr:cNvPr>
        <xdr:cNvSpPr txBox="1"/>
      </xdr:nvSpPr>
      <xdr:spPr>
        <a:xfrm>
          <a:off x="22199600" y="7050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17135</xdr:rowOff>
    </xdr:from>
    <xdr:to>
      <xdr:col>116</xdr:col>
      <xdr:colOff>152400</xdr:colOff>
      <xdr:row>41</xdr:row>
      <xdr:rowOff>17135</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22072600" y="704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142658</xdr:rowOff>
    </xdr:from>
    <xdr:ext cx="599010" cy="259045"/>
    <xdr:sp macro="" textlink="">
      <xdr:nvSpPr>
        <xdr:cNvPr id="470" name="【一般廃棄物処理施設】&#10;一人当たり有形固定資産（償却資産）額最大値テキスト">
          <a:extLst>
            <a:ext uri="{FF2B5EF4-FFF2-40B4-BE49-F238E27FC236}">
              <a16:creationId xmlns:a16="http://schemas.microsoft.com/office/drawing/2014/main" id="{00000000-0008-0000-0F00-0000D6010000}"/>
            </a:ext>
          </a:extLst>
        </xdr:cNvPr>
        <xdr:cNvSpPr txBox="1"/>
      </xdr:nvSpPr>
      <xdr:spPr>
        <a:xfrm>
          <a:off x="22199600" y="562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24531</xdr:rowOff>
    </xdr:from>
    <xdr:to>
      <xdr:col>116</xdr:col>
      <xdr:colOff>152400</xdr:colOff>
      <xdr:row>34</xdr:row>
      <xdr:rowOff>24531</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22072600" y="585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24698</xdr:rowOff>
    </xdr:from>
    <xdr:ext cx="534377" cy="259045"/>
    <xdr:sp macro="" textlink="">
      <xdr:nvSpPr>
        <xdr:cNvPr id="472" name="【一般廃棄物処理施設】&#10;一人当たり有形固定資産（償却資産）額平均値テキスト">
          <a:extLst>
            <a:ext uri="{FF2B5EF4-FFF2-40B4-BE49-F238E27FC236}">
              <a16:creationId xmlns:a16="http://schemas.microsoft.com/office/drawing/2014/main" id="{00000000-0008-0000-0F00-0000D8010000}"/>
            </a:ext>
          </a:extLst>
        </xdr:cNvPr>
        <xdr:cNvSpPr txBox="1"/>
      </xdr:nvSpPr>
      <xdr:spPr>
        <a:xfrm>
          <a:off x="22199600" y="6539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46271</xdr:rowOff>
    </xdr:from>
    <xdr:to>
      <xdr:col>116</xdr:col>
      <xdr:colOff>114300</xdr:colOff>
      <xdr:row>38</xdr:row>
      <xdr:rowOff>147871</xdr:rowOff>
    </xdr:to>
    <xdr:sp macro="" textlink="">
      <xdr:nvSpPr>
        <xdr:cNvPr id="473" name="フローチャート: 判断 472">
          <a:extLst>
            <a:ext uri="{FF2B5EF4-FFF2-40B4-BE49-F238E27FC236}">
              <a16:creationId xmlns:a16="http://schemas.microsoft.com/office/drawing/2014/main" id="{00000000-0008-0000-0F00-0000D9010000}"/>
            </a:ext>
          </a:extLst>
        </xdr:cNvPr>
        <xdr:cNvSpPr/>
      </xdr:nvSpPr>
      <xdr:spPr>
        <a:xfrm>
          <a:off x="22110700" y="656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1734</xdr:rowOff>
    </xdr:from>
    <xdr:to>
      <xdr:col>112</xdr:col>
      <xdr:colOff>38100</xdr:colOff>
      <xdr:row>38</xdr:row>
      <xdr:rowOff>103334</xdr:rowOff>
    </xdr:to>
    <xdr:sp macro="" textlink="">
      <xdr:nvSpPr>
        <xdr:cNvPr id="474" name="フローチャート: 判断 473">
          <a:extLst>
            <a:ext uri="{FF2B5EF4-FFF2-40B4-BE49-F238E27FC236}">
              <a16:creationId xmlns:a16="http://schemas.microsoft.com/office/drawing/2014/main" id="{00000000-0008-0000-0F00-0000DA010000}"/>
            </a:ext>
          </a:extLst>
        </xdr:cNvPr>
        <xdr:cNvSpPr/>
      </xdr:nvSpPr>
      <xdr:spPr>
        <a:xfrm>
          <a:off x="21272500" y="651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171430</xdr:rowOff>
    </xdr:from>
    <xdr:to>
      <xdr:col>107</xdr:col>
      <xdr:colOff>101600</xdr:colOff>
      <xdr:row>38</xdr:row>
      <xdr:rowOff>101580</xdr:rowOff>
    </xdr:to>
    <xdr:sp macro="" textlink="">
      <xdr:nvSpPr>
        <xdr:cNvPr id="475" name="フローチャート: 判断 474">
          <a:extLst>
            <a:ext uri="{FF2B5EF4-FFF2-40B4-BE49-F238E27FC236}">
              <a16:creationId xmlns:a16="http://schemas.microsoft.com/office/drawing/2014/main" id="{00000000-0008-0000-0F00-0000DB010000}"/>
            </a:ext>
          </a:extLst>
        </xdr:cNvPr>
        <xdr:cNvSpPr/>
      </xdr:nvSpPr>
      <xdr:spPr>
        <a:xfrm>
          <a:off x="20383500" y="651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27052</xdr:rowOff>
    </xdr:from>
    <xdr:to>
      <xdr:col>102</xdr:col>
      <xdr:colOff>165100</xdr:colOff>
      <xdr:row>38</xdr:row>
      <xdr:rowOff>128652</xdr:rowOff>
    </xdr:to>
    <xdr:sp macro="" textlink="">
      <xdr:nvSpPr>
        <xdr:cNvPr id="476" name="フローチャート: 判断 475">
          <a:extLst>
            <a:ext uri="{FF2B5EF4-FFF2-40B4-BE49-F238E27FC236}">
              <a16:creationId xmlns:a16="http://schemas.microsoft.com/office/drawing/2014/main" id="{00000000-0008-0000-0F00-0000DC010000}"/>
            </a:ext>
          </a:extLst>
        </xdr:cNvPr>
        <xdr:cNvSpPr/>
      </xdr:nvSpPr>
      <xdr:spPr>
        <a:xfrm>
          <a:off x="19494500" y="654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91254</xdr:rowOff>
    </xdr:from>
    <xdr:to>
      <xdr:col>98</xdr:col>
      <xdr:colOff>38100</xdr:colOff>
      <xdr:row>39</xdr:row>
      <xdr:rowOff>21404</xdr:rowOff>
    </xdr:to>
    <xdr:sp macro="" textlink="">
      <xdr:nvSpPr>
        <xdr:cNvPr id="477" name="フローチャート: 判断 476">
          <a:extLst>
            <a:ext uri="{FF2B5EF4-FFF2-40B4-BE49-F238E27FC236}">
              <a16:creationId xmlns:a16="http://schemas.microsoft.com/office/drawing/2014/main" id="{00000000-0008-0000-0F00-0000DD010000}"/>
            </a:ext>
          </a:extLst>
        </xdr:cNvPr>
        <xdr:cNvSpPr/>
      </xdr:nvSpPr>
      <xdr:spPr>
        <a:xfrm>
          <a:off x="18605500" y="66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00000000-0008-0000-0F00-0000DE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0000000-0008-0000-0F00-0000DF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F00-0000E1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145181</xdr:rowOff>
    </xdr:from>
    <xdr:to>
      <xdr:col>116</xdr:col>
      <xdr:colOff>114300</xdr:colOff>
      <xdr:row>34</xdr:row>
      <xdr:rowOff>75331</xdr:rowOff>
    </xdr:to>
    <xdr:sp macro="" textlink="">
      <xdr:nvSpPr>
        <xdr:cNvPr id="483" name="楕円 482">
          <a:extLst>
            <a:ext uri="{FF2B5EF4-FFF2-40B4-BE49-F238E27FC236}">
              <a16:creationId xmlns:a16="http://schemas.microsoft.com/office/drawing/2014/main" id="{00000000-0008-0000-0F00-0000E3010000}"/>
            </a:ext>
          </a:extLst>
        </xdr:cNvPr>
        <xdr:cNvSpPr/>
      </xdr:nvSpPr>
      <xdr:spPr>
        <a:xfrm>
          <a:off x="22110700" y="580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98208</xdr:rowOff>
    </xdr:from>
    <xdr:ext cx="599010" cy="259045"/>
    <xdr:sp macro="" textlink="">
      <xdr:nvSpPr>
        <xdr:cNvPr id="484" name="【一般廃棄物処理施設】&#10;一人当たり有形固定資産（償却資産）額該当値テキスト">
          <a:extLst>
            <a:ext uri="{FF2B5EF4-FFF2-40B4-BE49-F238E27FC236}">
              <a16:creationId xmlns:a16="http://schemas.microsoft.com/office/drawing/2014/main" id="{00000000-0008-0000-0F00-0000E4010000}"/>
            </a:ext>
          </a:extLst>
        </xdr:cNvPr>
        <xdr:cNvSpPr txBox="1"/>
      </xdr:nvSpPr>
      <xdr:spPr>
        <a:xfrm>
          <a:off x="22199600" y="575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5238</xdr:rowOff>
    </xdr:from>
    <xdr:to>
      <xdr:col>112</xdr:col>
      <xdr:colOff>38100</xdr:colOff>
      <xdr:row>34</xdr:row>
      <xdr:rowOff>106838</xdr:rowOff>
    </xdr:to>
    <xdr:sp macro="" textlink="">
      <xdr:nvSpPr>
        <xdr:cNvPr id="485" name="楕円 484">
          <a:extLst>
            <a:ext uri="{FF2B5EF4-FFF2-40B4-BE49-F238E27FC236}">
              <a16:creationId xmlns:a16="http://schemas.microsoft.com/office/drawing/2014/main" id="{00000000-0008-0000-0F00-0000E5010000}"/>
            </a:ext>
          </a:extLst>
        </xdr:cNvPr>
        <xdr:cNvSpPr/>
      </xdr:nvSpPr>
      <xdr:spPr>
        <a:xfrm>
          <a:off x="21272500" y="583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24531</xdr:rowOff>
    </xdr:from>
    <xdr:to>
      <xdr:col>116</xdr:col>
      <xdr:colOff>63500</xdr:colOff>
      <xdr:row>34</xdr:row>
      <xdr:rowOff>56038</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flipV="1">
          <a:off x="21323300" y="5853831"/>
          <a:ext cx="838200" cy="3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35173</xdr:rowOff>
    </xdr:from>
    <xdr:to>
      <xdr:col>107</xdr:col>
      <xdr:colOff>101600</xdr:colOff>
      <xdr:row>34</xdr:row>
      <xdr:rowOff>136773</xdr:rowOff>
    </xdr:to>
    <xdr:sp macro="" textlink="">
      <xdr:nvSpPr>
        <xdr:cNvPr id="487" name="楕円 486">
          <a:extLst>
            <a:ext uri="{FF2B5EF4-FFF2-40B4-BE49-F238E27FC236}">
              <a16:creationId xmlns:a16="http://schemas.microsoft.com/office/drawing/2014/main" id="{00000000-0008-0000-0F00-0000E7010000}"/>
            </a:ext>
          </a:extLst>
        </xdr:cNvPr>
        <xdr:cNvSpPr/>
      </xdr:nvSpPr>
      <xdr:spPr>
        <a:xfrm>
          <a:off x="20383500" y="586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56038</xdr:rowOff>
    </xdr:from>
    <xdr:to>
      <xdr:col>111</xdr:col>
      <xdr:colOff>177800</xdr:colOff>
      <xdr:row>34</xdr:row>
      <xdr:rowOff>85973</xdr:rowOff>
    </xdr:to>
    <xdr:cxnSp macro="">
      <xdr:nvCxnSpPr>
        <xdr:cNvPr id="488" name="直線コネクタ 487">
          <a:extLst>
            <a:ext uri="{FF2B5EF4-FFF2-40B4-BE49-F238E27FC236}">
              <a16:creationId xmlns:a16="http://schemas.microsoft.com/office/drawing/2014/main" id="{00000000-0008-0000-0F00-0000E8010000}"/>
            </a:ext>
          </a:extLst>
        </xdr:cNvPr>
        <xdr:cNvCxnSpPr/>
      </xdr:nvCxnSpPr>
      <xdr:spPr>
        <a:xfrm flipV="1">
          <a:off x="20434300" y="5885338"/>
          <a:ext cx="889000" cy="2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63982</xdr:rowOff>
    </xdr:from>
    <xdr:to>
      <xdr:col>102</xdr:col>
      <xdr:colOff>165100</xdr:colOff>
      <xdr:row>34</xdr:row>
      <xdr:rowOff>165582</xdr:rowOff>
    </xdr:to>
    <xdr:sp macro="" textlink="">
      <xdr:nvSpPr>
        <xdr:cNvPr id="489" name="楕円 488">
          <a:extLst>
            <a:ext uri="{FF2B5EF4-FFF2-40B4-BE49-F238E27FC236}">
              <a16:creationId xmlns:a16="http://schemas.microsoft.com/office/drawing/2014/main" id="{00000000-0008-0000-0F00-0000E9010000}"/>
            </a:ext>
          </a:extLst>
        </xdr:cNvPr>
        <xdr:cNvSpPr/>
      </xdr:nvSpPr>
      <xdr:spPr>
        <a:xfrm>
          <a:off x="19494500" y="589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85973</xdr:rowOff>
    </xdr:from>
    <xdr:to>
      <xdr:col>107</xdr:col>
      <xdr:colOff>50800</xdr:colOff>
      <xdr:row>34</xdr:row>
      <xdr:rowOff>114782</xdr:rowOff>
    </xdr:to>
    <xdr:cxnSp macro="">
      <xdr:nvCxnSpPr>
        <xdr:cNvPr id="490" name="直線コネクタ 489">
          <a:extLst>
            <a:ext uri="{FF2B5EF4-FFF2-40B4-BE49-F238E27FC236}">
              <a16:creationId xmlns:a16="http://schemas.microsoft.com/office/drawing/2014/main" id="{00000000-0008-0000-0F00-0000EA010000}"/>
            </a:ext>
          </a:extLst>
        </xdr:cNvPr>
        <xdr:cNvCxnSpPr/>
      </xdr:nvCxnSpPr>
      <xdr:spPr>
        <a:xfrm flipV="1">
          <a:off x="19545300" y="5915273"/>
          <a:ext cx="889000" cy="2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86539</xdr:rowOff>
    </xdr:from>
    <xdr:to>
      <xdr:col>98</xdr:col>
      <xdr:colOff>38100</xdr:colOff>
      <xdr:row>35</xdr:row>
      <xdr:rowOff>16689</xdr:rowOff>
    </xdr:to>
    <xdr:sp macro="" textlink="">
      <xdr:nvSpPr>
        <xdr:cNvPr id="491" name="楕円 490">
          <a:extLst>
            <a:ext uri="{FF2B5EF4-FFF2-40B4-BE49-F238E27FC236}">
              <a16:creationId xmlns:a16="http://schemas.microsoft.com/office/drawing/2014/main" id="{00000000-0008-0000-0F00-0000EB010000}"/>
            </a:ext>
          </a:extLst>
        </xdr:cNvPr>
        <xdr:cNvSpPr/>
      </xdr:nvSpPr>
      <xdr:spPr>
        <a:xfrm>
          <a:off x="18605500" y="591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114782</xdr:rowOff>
    </xdr:from>
    <xdr:to>
      <xdr:col>102</xdr:col>
      <xdr:colOff>114300</xdr:colOff>
      <xdr:row>34</xdr:row>
      <xdr:rowOff>137339</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flipV="1">
          <a:off x="18656300" y="5944082"/>
          <a:ext cx="889000" cy="2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94461</xdr:rowOff>
    </xdr:from>
    <xdr:ext cx="534377" cy="259045"/>
    <xdr:sp macro="" textlink="">
      <xdr:nvSpPr>
        <xdr:cNvPr id="493" name="n_1aveValue【一般廃棄物処理施設】&#10;一人当たり有形固定資産（償却資産）額">
          <a:extLst>
            <a:ext uri="{FF2B5EF4-FFF2-40B4-BE49-F238E27FC236}">
              <a16:creationId xmlns:a16="http://schemas.microsoft.com/office/drawing/2014/main" id="{00000000-0008-0000-0F00-0000ED010000}"/>
            </a:ext>
          </a:extLst>
        </xdr:cNvPr>
        <xdr:cNvSpPr txBox="1"/>
      </xdr:nvSpPr>
      <xdr:spPr>
        <a:xfrm>
          <a:off x="21043411" y="660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92707</xdr:rowOff>
    </xdr:from>
    <xdr:ext cx="534377" cy="259045"/>
    <xdr:sp macro="" textlink="">
      <xdr:nvSpPr>
        <xdr:cNvPr id="494" name="n_2aveValue【一般廃棄物処理施設】&#10;一人当たり有形固定資産（償却資産）額">
          <a:extLst>
            <a:ext uri="{FF2B5EF4-FFF2-40B4-BE49-F238E27FC236}">
              <a16:creationId xmlns:a16="http://schemas.microsoft.com/office/drawing/2014/main" id="{00000000-0008-0000-0F00-0000EE010000}"/>
            </a:ext>
          </a:extLst>
        </xdr:cNvPr>
        <xdr:cNvSpPr txBox="1"/>
      </xdr:nvSpPr>
      <xdr:spPr>
        <a:xfrm>
          <a:off x="20167111" y="660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119779</xdr:rowOff>
    </xdr:from>
    <xdr:ext cx="534377" cy="259045"/>
    <xdr:sp macro="" textlink="">
      <xdr:nvSpPr>
        <xdr:cNvPr id="495" name="n_3aveValue【一般廃棄物処理施設】&#10;一人当たり有形固定資産（償却資産）額">
          <a:extLst>
            <a:ext uri="{FF2B5EF4-FFF2-40B4-BE49-F238E27FC236}">
              <a16:creationId xmlns:a16="http://schemas.microsoft.com/office/drawing/2014/main" id="{00000000-0008-0000-0F00-0000EF010000}"/>
            </a:ext>
          </a:extLst>
        </xdr:cNvPr>
        <xdr:cNvSpPr txBox="1"/>
      </xdr:nvSpPr>
      <xdr:spPr>
        <a:xfrm>
          <a:off x="19278111" y="663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12531</xdr:rowOff>
    </xdr:from>
    <xdr:ext cx="534377" cy="259045"/>
    <xdr:sp macro="" textlink="">
      <xdr:nvSpPr>
        <xdr:cNvPr id="496" name="n_4aveValue【一般廃棄物処理施設】&#10;一人当たり有形固定資産（償却資産）額">
          <a:extLst>
            <a:ext uri="{FF2B5EF4-FFF2-40B4-BE49-F238E27FC236}">
              <a16:creationId xmlns:a16="http://schemas.microsoft.com/office/drawing/2014/main" id="{00000000-0008-0000-0F00-0000F0010000}"/>
            </a:ext>
          </a:extLst>
        </xdr:cNvPr>
        <xdr:cNvSpPr txBox="1"/>
      </xdr:nvSpPr>
      <xdr:spPr>
        <a:xfrm>
          <a:off x="18389111" y="669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123365</xdr:rowOff>
    </xdr:from>
    <xdr:ext cx="599010" cy="259045"/>
    <xdr:sp macro="" textlink="">
      <xdr:nvSpPr>
        <xdr:cNvPr id="497" name="n_1mainValue【一般廃棄物処理施設】&#10;一人当たり有形固定資産（償却資産）額">
          <a:extLst>
            <a:ext uri="{FF2B5EF4-FFF2-40B4-BE49-F238E27FC236}">
              <a16:creationId xmlns:a16="http://schemas.microsoft.com/office/drawing/2014/main" id="{00000000-0008-0000-0F00-0000F1010000}"/>
            </a:ext>
          </a:extLst>
        </xdr:cNvPr>
        <xdr:cNvSpPr txBox="1"/>
      </xdr:nvSpPr>
      <xdr:spPr>
        <a:xfrm>
          <a:off x="21011095" y="560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153300</xdr:rowOff>
    </xdr:from>
    <xdr:ext cx="599010" cy="259045"/>
    <xdr:sp macro="" textlink="">
      <xdr:nvSpPr>
        <xdr:cNvPr id="498" name="n_2mainValue【一般廃棄物処理施設】&#10;一人当たり有形固定資産（償却資産）額">
          <a:extLst>
            <a:ext uri="{FF2B5EF4-FFF2-40B4-BE49-F238E27FC236}">
              <a16:creationId xmlns:a16="http://schemas.microsoft.com/office/drawing/2014/main" id="{00000000-0008-0000-0F00-0000F2010000}"/>
            </a:ext>
          </a:extLst>
        </xdr:cNvPr>
        <xdr:cNvSpPr txBox="1"/>
      </xdr:nvSpPr>
      <xdr:spPr>
        <a:xfrm>
          <a:off x="20134795" y="563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33</xdr:row>
      <xdr:rowOff>10659</xdr:rowOff>
    </xdr:from>
    <xdr:ext cx="599010" cy="259045"/>
    <xdr:sp macro="" textlink="">
      <xdr:nvSpPr>
        <xdr:cNvPr id="499" name="n_3mainValue【一般廃棄物処理施設】&#10;一人当たり有形固定資産（償却資産）額">
          <a:extLst>
            <a:ext uri="{FF2B5EF4-FFF2-40B4-BE49-F238E27FC236}">
              <a16:creationId xmlns:a16="http://schemas.microsoft.com/office/drawing/2014/main" id="{00000000-0008-0000-0F00-0000F3010000}"/>
            </a:ext>
          </a:extLst>
        </xdr:cNvPr>
        <xdr:cNvSpPr txBox="1"/>
      </xdr:nvSpPr>
      <xdr:spPr>
        <a:xfrm>
          <a:off x="19245795" y="5668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33</xdr:row>
      <xdr:rowOff>33216</xdr:rowOff>
    </xdr:from>
    <xdr:ext cx="599010" cy="259045"/>
    <xdr:sp macro="" textlink="">
      <xdr:nvSpPr>
        <xdr:cNvPr id="500" name="n_4mainValue【一般廃棄物処理施設】&#10;一人当たり有形固定資産（償却資産）額">
          <a:extLst>
            <a:ext uri="{FF2B5EF4-FFF2-40B4-BE49-F238E27FC236}">
              <a16:creationId xmlns:a16="http://schemas.microsoft.com/office/drawing/2014/main" id="{00000000-0008-0000-0F00-0000F4010000}"/>
            </a:ext>
          </a:extLst>
        </xdr:cNvPr>
        <xdr:cNvSpPr txBox="1"/>
      </xdr:nvSpPr>
      <xdr:spPr>
        <a:xfrm>
          <a:off x="18356795" y="5691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a:extLst>
            <a:ext uri="{FF2B5EF4-FFF2-40B4-BE49-F238E27FC236}">
              <a16:creationId xmlns:a16="http://schemas.microsoft.com/office/drawing/2014/main" id="{00000000-0008-0000-0F00-0000F7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a:extLst>
            <a:ext uri="{FF2B5EF4-FFF2-40B4-BE49-F238E27FC236}">
              <a16:creationId xmlns:a16="http://schemas.microsoft.com/office/drawing/2014/main" id="{00000000-0008-0000-0F00-0000F8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a:extLst>
            <a:ext uri="{FF2B5EF4-FFF2-40B4-BE49-F238E27FC236}">
              <a16:creationId xmlns:a16="http://schemas.microsoft.com/office/drawing/2014/main" id="{00000000-0008-0000-0F00-0000F9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a:extLst>
            <a:ext uri="{FF2B5EF4-FFF2-40B4-BE49-F238E27FC236}">
              <a16:creationId xmlns:a16="http://schemas.microsoft.com/office/drawing/2014/main" id="{00000000-0008-0000-0F00-0000FA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a:extLst>
            <a:ext uri="{FF2B5EF4-FFF2-40B4-BE49-F238E27FC236}">
              <a16:creationId xmlns:a16="http://schemas.microsoft.com/office/drawing/2014/main" id="{00000000-0008-0000-0F00-0000FB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a:extLst>
            <a:ext uri="{FF2B5EF4-FFF2-40B4-BE49-F238E27FC236}">
              <a16:creationId xmlns:a16="http://schemas.microsoft.com/office/drawing/2014/main" id="{00000000-0008-0000-0F00-0000FC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4" name="【保健センター・保健所】&#10;有形固定資産減価償却率グラフ枠">
          <a:extLst>
            <a:ext uri="{FF2B5EF4-FFF2-40B4-BE49-F238E27FC236}">
              <a16:creationId xmlns:a16="http://schemas.microsoft.com/office/drawing/2014/main" id="{00000000-0008-0000-0F00-00000C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76200</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flipV="1">
          <a:off x="16318864" y="95250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26" name="【保健センター・保健所】&#10;有形固定資産減価償却率最小値テキスト">
          <a:extLst>
            <a:ext uri="{FF2B5EF4-FFF2-40B4-BE49-F238E27FC236}">
              <a16:creationId xmlns:a16="http://schemas.microsoft.com/office/drawing/2014/main" id="{00000000-0008-0000-0F00-00000E02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05111" cy="259045"/>
    <xdr:sp macro="" textlink="">
      <xdr:nvSpPr>
        <xdr:cNvPr id="528" name="【保健センター・保健所】&#10;有形固定資産減価償却率最大値テキスト">
          <a:extLst>
            <a:ext uri="{FF2B5EF4-FFF2-40B4-BE49-F238E27FC236}">
              <a16:creationId xmlns:a16="http://schemas.microsoft.com/office/drawing/2014/main" id="{00000000-0008-0000-0F00-000010020000}"/>
            </a:ext>
          </a:extLst>
        </xdr:cNvPr>
        <xdr:cNvSpPr txBox="1"/>
      </xdr:nvSpPr>
      <xdr:spPr>
        <a:xfrm>
          <a:off x="16357600" y="930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116857</xdr:rowOff>
    </xdr:from>
    <xdr:ext cx="405111" cy="259045"/>
    <xdr:sp macro="" textlink="">
      <xdr:nvSpPr>
        <xdr:cNvPr id="530" name="【保健センター・保健所】&#10;有形固定資産減価償却率平均値テキスト">
          <a:extLst>
            <a:ext uri="{FF2B5EF4-FFF2-40B4-BE49-F238E27FC236}">
              <a16:creationId xmlns:a16="http://schemas.microsoft.com/office/drawing/2014/main" id="{00000000-0008-0000-0F00-000012020000}"/>
            </a:ext>
          </a:extLst>
        </xdr:cNvPr>
        <xdr:cNvSpPr txBox="1"/>
      </xdr:nvSpPr>
      <xdr:spPr>
        <a:xfrm>
          <a:off x="16357600" y="1006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93980</xdr:rowOff>
    </xdr:from>
    <xdr:to>
      <xdr:col>85</xdr:col>
      <xdr:colOff>177800</xdr:colOff>
      <xdr:row>60</xdr:row>
      <xdr:rowOff>24130</xdr:rowOff>
    </xdr:to>
    <xdr:sp macro="" textlink="">
      <xdr:nvSpPr>
        <xdr:cNvPr id="531" name="フローチャート: 判断 530">
          <a:extLst>
            <a:ext uri="{FF2B5EF4-FFF2-40B4-BE49-F238E27FC236}">
              <a16:creationId xmlns:a16="http://schemas.microsoft.com/office/drawing/2014/main" id="{00000000-0008-0000-0F00-000013020000}"/>
            </a:ext>
          </a:extLst>
        </xdr:cNvPr>
        <xdr:cNvSpPr/>
      </xdr:nvSpPr>
      <xdr:spPr>
        <a:xfrm>
          <a:off x="162687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32" name="フローチャート: 判断 531">
          <a:extLst>
            <a:ext uri="{FF2B5EF4-FFF2-40B4-BE49-F238E27FC236}">
              <a16:creationId xmlns:a16="http://schemas.microsoft.com/office/drawing/2014/main" id="{00000000-0008-0000-0F00-000014020000}"/>
            </a:ext>
          </a:extLst>
        </xdr:cNvPr>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17780</xdr:rowOff>
    </xdr:from>
    <xdr:to>
      <xdr:col>76</xdr:col>
      <xdr:colOff>165100</xdr:colOff>
      <xdr:row>59</xdr:row>
      <xdr:rowOff>119380</xdr:rowOff>
    </xdr:to>
    <xdr:sp macro="" textlink="">
      <xdr:nvSpPr>
        <xdr:cNvPr id="533" name="フローチャート: 判断 532">
          <a:extLst>
            <a:ext uri="{FF2B5EF4-FFF2-40B4-BE49-F238E27FC236}">
              <a16:creationId xmlns:a16="http://schemas.microsoft.com/office/drawing/2014/main" id="{00000000-0008-0000-0F00-000015020000}"/>
            </a:ext>
          </a:extLst>
        </xdr:cNvPr>
        <xdr:cNvSpPr/>
      </xdr:nvSpPr>
      <xdr:spPr>
        <a:xfrm>
          <a:off x="14541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156845</xdr:rowOff>
    </xdr:from>
    <xdr:to>
      <xdr:col>72</xdr:col>
      <xdr:colOff>38100</xdr:colOff>
      <xdr:row>59</xdr:row>
      <xdr:rowOff>86995</xdr:rowOff>
    </xdr:to>
    <xdr:sp macro="" textlink="">
      <xdr:nvSpPr>
        <xdr:cNvPr id="534" name="フローチャート: 判断 533">
          <a:extLst>
            <a:ext uri="{FF2B5EF4-FFF2-40B4-BE49-F238E27FC236}">
              <a16:creationId xmlns:a16="http://schemas.microsoft.com/office/drawing/2014/main" id="{00000000-0008-0000-0F00-000016020000}"/>
            </a:ext>
          </a:extLst>
        </xdr:cNvPr>
        <xdr:cNvSpPr/>
      </xdr:nvSpPr>
      <xdr:spPr>
        <a:xfrm>
          <a:off x="13652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130175</xdr:rowOff>
    </xdr:from>
    <xdr:to>
      <xdr:col>67</xdr:col>
      <xdr:colOff>101600</xdr:colOff>
      <xdr:row>59</xdr:row>
      <xdr:rowOff>60325</xdr:rowOff>
    </xdr:to>
    <xdr:sp macro="" textlink="">
      <xdr:nvSpPr>
        <xdr:cNvPr id="535" name="フローチャート: 判断 534">
          <a:extLst>
            <a:ext uri="{FF2B5EF4-FFF2-40B4-BE49-F238E27FC236}">
              <a16:creationId xmlns:a16="http://schemas.microsoft.com/office/drawing/2014/main" id="{00000000-0008-0000-0F00-000017020000}"/>
            </a:ext>
          </a:extLst>
        </xdr:cNvPr>
        <xdr:cNvSpPr/>
      </xdr:nvSpPr>
      <xdr:spPr>
        <a:xfrm>
          <a:off x="12763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00000000-0008-0000-0F00-000018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00000000-0008-0000-0F00-000019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F00-00001A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F00-00001B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114935</xdr:rowOff>
    </xdr:from>
    <xdr:to>
      <xdr:col>85</xdr:col>
      <xdr:colOff>177800</xdr:colOff>
      <xdr:row>60</xdr:row>
      <xdr:rowOff>45085</xdr:rowOff>
    </xdr:to>
    <xdr:sp macro="" textlink="">
      <xdr:nvSpPr>
        <xdr:cNvPr id="541" name="楕円 540">
          <a:extLst>
            <a:ext uri="{FF2B5EF4-FFF2-40B4-BE49-F238E27FC236}">
              <a16:creationId xmlns:a16="http://schemas.microsoft.com/office/drawing/2014/main" id="{00000000-0008-0000-0F00-00001D020000}"/>
            </a:ext>
          </a:extLst>
        </xdr:cNvPr>
        <xdr:cNvSpPr/>
      </xdr:nvSpPr>
      <xdr:spPr>
        <a:xfrm>
          <a:off x="162687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93362</xdr:rowOff>
    </xdr:from>
    <xdr:ext cx="405111" cy="259045"/>
    <xdr:sp macro="" textlink="">
      <xdr:nvSpPr>
        <xdr:cNvPr id="542" name="【保健センター・保健所】&#10;有形固定資産減価償却率該当値テキスト">
          <a:extLst>
            <a:ext uri="{FF2B5EF4-FFF2-40B4-BE49-F238E27FC236}">
              <a16:creationId xmlns:a16="http://schemas.microsoft.com/office/drawing/2014/main" id="{00000000-0008-0000-0F00-00001E020000}"/>
            </a:ext>
          </a:extLst>
        </xdr:cNvPr>
        <xdr:cNvSpPr txBox="1"/>
      </xdr:nvSpPr>
      <xdr:spPr>
        <a:xfrm>
          <a:off x="16357600" y="1020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76835</xdr:rowOff>
    </xdr:from>
    <xdr:to>
      <xdr:col>81</xdr:col>
      <xdr:colOff>101600</xdr:colOff>
      <xdr:row>60</xdr:row>
      <xdr:rowOff>6985</xdr:rowOff>
    </xdr:to>
    <xdr:sp macro="" textlink="">
      <xdr:nvSpPr>
        <xdr:cNvPr id="543" name="楕円 542">
          <a:extLst>
            <a:ext uri="{FF2B5EF4-FFF2-40B4-BE49-F238E27FC236}">
              <a16:creationId xmlns:a16="http://schemas.microsoft.com/office/drawing/2014/main" id="{00000000-0008-0000-0F00-00001F020000}"/>
            </a:ext>
          </a:extLst>
        </xdr:cNvPr>
        <xdr:cNvSpPr/>
      </xdr:nvSpPr>
      <xdr:spPr>
        <a:xfrm>
          <a:off x="154305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127635</xdr:rowOff>
    </xdr:from>
    <xdr:to>
      <xdr:col>85</xdr:col>
      <xdr:colOff>127000</xdr:colOff>
      <xdr:row>59</xdr:row>
      <xdr:rowOff>165735</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a:off x="15481300" y="1024318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36830</xdr:rowOff>
    </xdr:from>
    <xdr:to>
      <xdr:col>76</xdr:col>
      <xdr:colOff>165100</xdr:colOff>
      <xdr:row>59</xdr:row>
      <xdr:rowOff>138430</xdr:rowOff>
    </xdr:to>
    <xdr:sp macro="" textlink="">
      <xdr:nvSpPr>
        <xdr:cNvPr id="545" name="楕円 544">
          <a:extLst>
            <a:ext uri="{FF2B5EF4-FFF2-40B4-BE49-F238E27FC236}">
              <a16:creationId xmlns:a16="http://schemas.microsoft.com/office/drawing/2014/main" id="{00000000-0008-0000-0F00-000021020000}"/>
            </a:ext>
          </a:extLst>
        </xdr:cNvPr>
        <xdr:cNvSpPr/>
      </xdr:nvSpPr>
      <xdr:spPr>
        <a:xfrm>
          <a:off x="145415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87630</xdr:rowOff>
    </xdr:from>
    <xdr:to>
      <xdr:col>81</xdr:col>
      <xdr:colOff>50800</xdr:colOff>
      <xdr:row>59</xdr:row>
      <xdr:rowOff>127635</xdr:rowOff>
    </xdr:to>
    <xdr:cxnSp macro="">
      <xdr:nvCxnSpPr>
        <xdr:cNvPr id="546" name="直線コネクタ 545">
          <a:extLst>
            <a:ext uri="{FF2B5EF4-FFF2-40B4-BE49-F238E27FC236}">
              <a16:creationId xmlns:a16="http://schemas.microsoft.com/office/drawing/2014/main" id="{00000000-0008-0000-0F00-000022020000}"/>
            </a:ext>
          </a:extLst>
        </xdr:cNvPr>
        <xdr:cNvCxnSpPr/>
      </xdr:nvCxnSpPr>
      <xdr:spPr>
        <a:xfrm>
          <a:off x="14592300" y="102031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4445</xdr:rowOff>
    </xdr:from>
    <xdr:to>
      <xdr:col>72</xdr:col>
      <xdr:colOff>38100</xdr:colOff>
      <xdr:row>59</xdr:row>
      <xdr:rowOff>106045</xdr:rowOff>
    </xdr:to>
    <xdr:sp macro="" textlink="">
      <xdr:nvSpPr>
        <xdr:cNvPr id="547" name="楕円 546">
          <a:extLst>
            <a:ext uri="{FF2B5EF4-FFF2-40B4-BE49-F238E27FC236}">
              <a16:creationId xmlns:a16="http://schemas.microsoft.com/office/drawing/2014/main" id="{00000000-0008-0000-0F00-000023020000}"/>
            </a:ext>
          </a:extLst>
        </xdr:cNvPr>
        <xdr:cNvSpPr/>
      </xdr:nvSpPr>
      <xdr:spPr>
        <a:xfrm>
          <a:off x="136525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55245</xdr:rowOff>
    </xdr:from>
    <xdr:to>
      <xdr:col>76</xdr:col>
      <xdr:colOff>114300</xdr:colOff>
      <xdr:row>59</xdr:row>
      <xdr:rowOff>87630</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a:off x="13703300" y="101707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137795</xdr:rowOff>
    </xdr:from>
    <xdr:to>
      <xdr:col>67</xdr:col>
      <xdr:colOff>101600</xdr:colOff>
      <xdr:row>59</xdr:row>
      <xdr:rowOff>67945</xdr:rowOff>
    </xdr:to>
    <xdr:sp macro="" textlink="">
      <xdr:nvSpPr>
        <xdr:cNvPr id="549" name="楕円 548">
          <a:extLst>
            <a:ext uri="{FF2B5EF4-FFF2-40B4-BE49-F238E27FC236}">
              <a16:creationId xmlns:a16="http://schemas.microsoft.com/office/drawing/2014/main" id="{00000000-0008-0000-0F00-000025020000}"/>
            </a:ext>
          </a:extLst>
        </xdr:cNvPr>
        <xdr:cNvSpPr/>
      </xdr:nvSpPr>
      <xdr:spPr>
        <a:xfrm>
          <a:off x="127635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17145</xdr:rowOff>
    </xdr:from>
    <xdr:to>
      <xdr:col>71</xdr:col>
      <xdr:colOff>177800</xdr:colOff>
      <xdr:row>59</xdr:row>
      <xdr:rowOff>55245</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a:off x="12814300" y="101326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551" name="n_1aveValue【保健センター・保健所】&#10;有形固定資産減価償却率">
          <a:extLst>
            <a:ext uri="{FF2B5EF4-FFF2-40B4-BE49-F238E27FC236}">
              <a16:creationId xmlns:a16="http://schemas.microsoft.com/office/drawing/2014/main" id="{00000000-0008-0000-0F00-000027020000}"/>
            </a:ext>
          </a:extLst>
        </xdr:cNvPr>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135907</xdr:rowOff>
    </xdr:from>
    <xdr:ext cx="405111" cy="259045"/>
    <xdr:sp macro="" textlink="">
      <xdr:nvSpPr>
        <xdr:cNvPr id="552" name="n_2aveValue【保健センター・保健所】&#10;有形固定資産減価償却率">
          <a:extLst>
            <a:ext uri="{FF2B5EF4-FFF2-40B4-BE49-F238E27FC236}">
              <a16:creationId xmlns:a16="http://schemas.microsoft.com/office/drawing/2014/main" id="{00000000-0008-0000-0F00-000028020000}"/>
            </a:ext>
          </a:extLst>
        </xdr:cNvPr>
        <xdr:cNvSpPr txBox="1"/>
      </xdr:nvSpPr>
      <xdr:spPr>
        <a:xfrm>
          <a:off x="14389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103522</xdr:rowOff>
    </xdr:from>
    <xdr:ext cx="405111" cy="259045"/>
    <xdr:sp macro="" textlink="">
      <xdr:nvSpPr>
        <xdr:cNvPr id="553" name="n_3aveValue【保健センター・保健所】&#10;有形固定資産減価償却率">
          <a:extLst>
            <a:ext uri="{FF2B5EF4-FFF2-40B4-BE49-F238E27FC236}">
              <a16:creationId xmlns:a16="http://schemas.microsoft.com/office/drawing/2014/main" id="{00000000-0008-0000-0F00-000029020000}"/>
            </a:ext>
          </a:extLst>
        </xdr:cNvPr>
        <xdr:cNvSpPr txBox="1"/>
      </xdr:nvSpPr>
      <xdr:spPr>
        <a:xfrm>
          <a:off x="13500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76852</xdr:rowOff>
    </xdr:from>
    <xdr:ext cx="405111" cy="259045"/>
    <xdr:sp macro="" textlink="">
      <xdr:nvSpPr>
        <xdr:cNvPr id="554" name="n_4aveValue【保健センター・保健所】&#10;有形固定資産減価償却率">
          <a:extLst>
            <a:ext uri="{FF2B5EF4-FFF2-40B4-BE49-F238E27FC236}">
              <a16:creationId xmlns:a16="http://schemas.microsoft.com/office/drawing/2014/main" id="{00000000-0008-0000-0F00-00002A020000}"/>
            </a:ext>
          </a:extLst>
        </xdr:cNvPr>
        <xdr:cNvSpPr txBox="1"/>
      </xdr:nvSpPr>
      <xdr:spPr>
        <a:xfrm>
          <a:off x="12611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169562</xdr:rowOff>
    </xdr:from>
    <xdr:ext cx="405111" cy="259045"/>
    <xdr:sp macro="" textlink="">
      <xdr:nvSpPr>
        <xdr:cNvPr id="555" name="n_1mainValue【保健センター・保健所】&#10;有形固定資産減価償却率">
          <a:extLst>
            <a:ext uri="{FF2B5EF4-FFF2-40B4-BE49-F238E27FC236}">
              <a16:creationId xmlns:a16="http://schemas.microsoft.com/office/drawing/2014/main" id="{00000000-0008-0000-0F00-00002B020000}"/>
            </a:ext>
          </a:extLst>
        </xdr:cNvPr>
        <xdr:cNvSpPr txBox="1"/>
      </xdr:nvSpPr>
      <xdr:spPr>
        <a:xfrm>
          <a:off x="15266044" y="1028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129557</xdr:rowOff>
    </xdr:from>
    <xdr:ext cx="405111" cy="259045"/>
    <xdr:sp macro="" textlink="">
      <xdr:nvSpPr>
        <xdr:cNvPr id="556" name="n_2mainValue【保健センター・保健所】&#10;有形固定資産減価償却率">
          <a:extLst>
            <a:ext uri="{FF2B5EF4-FFF2-40B4-BE49-F238E27FC236}">
              <a16:creationId xmlns:a16="http://schemas.microsoft.com/office/drawing/2014/main" id="{00000000-0008-0000-0F00-00002C020000}"/>
            </a:ext>
          </a:extLst>
        </xdr:cNvPr>
        <xdr:cNvSpPr txBox="1"/>
      </xdr:nvSpPr>
      <xdr:spPr>
        <a:xfrm>
          <a:off x="14389744"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97172</xdr:rowOff>
    </xdr:from>
    <xdr:ext cx="405111" cy="259045"/>
    <xdr:sp macro="" textlink="">
      <xdr:nvSpPr>
        <xdr:cNvPr id="557" name="n_3mainValue【保健センター・保健所】&#10;有形固定資産減価償却率">
          <a:extLst>
            <a:ext uri="{FF2B5EF4-FFF2-40B4-BE49-F238E27FC236}">
              <a16:creationId xmlns:a16="http://schemas.microsoft.com/office/drawing/2014/main" id="{00000000-0008-0000-0F00-00002D020000}"/>
            </a:ext>
          </a:extLst>
        </xdr:cNvPr>
        <xdr:cNvSpPr txBox="1"/>
      </xdr:nvSpPr>
      <xdr:spPr>
        <a:xfrm>
          <a:off x="13500744" y="1021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59072</xdr:rowOff>
    </xdr:from>
    <xdr:ext cx="405111" cy="259045"/>
    <xdr:sp macro="" textlink="">
      <xdr:nvSpPr>
        <xdr:cNvPr id="558" name="n_4mainValue【保健センター・保健所】&#10;有形固定資産減価償却率">
          <a:extLst>
            <a:ext uri="{FF2B5EF4-FFF2-40B4-BE49-F238E27FC236}">
              <a16:creationId xmlns:a16="http://schemas.microsoft.com/office/drawing/2014/main" id="{00000000-0008-0000-0F00-00002E020000}"/>
            </a:ext>
          </a:extLst>
        </xdr:cNvPr>
        <xdr:cNvSpPr txBox="1"/>
      </xdr:nvSpPr>
      <xdr:spPr>
        <a:xfrm>
          <a:off x="12611744" y="1017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a:extLst>
            <a:ext uri="{FF2B5EF4-FFF2-40B4-BE49-F238E27FC236}">
              <a16:creationId xmlns:a16="http://schemas.microsoft.com/office/drawing/2014/main" id="{00000000-0008-0000-0F00-000031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a:extLst>
            <a:ext uri="{FF2B5EF4-FFF2-40B4-BE49-F238E27FC236}">
              <a16:creationId xmlns:a16="http://schemas.microsoft.com/office/drawing/2014/main" id="{00000000-0008-0000-0F00-000032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a:extLst>
            <a:ext uri="{FF2B5EF4-FFF2-40B4-BE49-F238E27FC236}">
              <a16:creationId xmlns:a16="http://schemas.microsoft.com/office/drawing/2014/main" id="{00000000-0008-0000-0F00-000033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a:extLst>
            <a:ext uri="{FF2B5EF4-FFF2-40B4-BE49-F238E27FC236}">
              <a16:creationId xmlns:a16="http://schemas.microsoft.com/office/drawing/2014/main" id="{00000000-0008-0000-0F00-000034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a:extLst>
            <a:ext uri="{FF2B5EF4-FFF2-40B4-BE49-F238E27FC236}">
              <a16:creationId xmlns:a16="http://schemas.microsoft.com/office/drawing/2014/main" id="{00000000-0008-0000-0F00-000035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a:extLst>
            <a:ext uri="{FF2B5EF4-FFF2-40B4-BE49-F238E27FC236}">
              <a16:creationId xmlns:a16="http://schemas.microsoft.com/office/drawing/2014/main" id="{00000000-0008-0000-0F00-000036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保健センター・保健所】&#10;一人当たり面積グラフ枠">
          <a:extLst>
            <a:ext uri="{FF2B5EF4-FFF2-40B4-BE49-F238E27FC236}">
              <a16:creationId xmlns:a16="http://schemas.microsoft.com/office/drawing/2014/main" id="{00000000-0008-0000-0F00-000043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38862</xdr:rowOff>
    </xdr:from>
    <xdr:to>
      <xdr:col>116</xdr:col>
      <xdr:colOff>62864</xdr:colOff>
      <xdr:row>63</xdr:row>
      <xdr:rowOff>125730</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flipV="1">
          <a:off x="22160864" y="9811512"/>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81" name="【保健センター・保健所】&#10;一人当たり面積最小値テキスト">
          <a:extLst>
            <a:ext uri="{FF2B5EF4-FFF2-40B4-BE49-F238E27FC236}">
              <a16:creationId xmlns:a16="http://schemas.microsoft.com/office/drawing/2014/main" id="{00000000-0008-0000-0F00-000045020000}"/>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156989</xdr:rowOff>
    </xdr:from>
    <xdr:ext cx="469744" cy="259045"/>
    <xdr:sp macro="" textlink="">
      <xdr:nvSpPr>
        <xdr:cNvPr id="583" name="【保健センター・保健所】&#10;一人当たり面積最大値テキスト">
          <a:extLst>
            <a:ext uri="{FF2B5EF4-FFF2-40B4-BE49-F238E27FC236}">
              <a16:creationId xmlns:a16="http://schemas.microsoft.com/office/drawing/2014/main" id="{00000000-0008-0000-0F00-000047020000}"/>
            </a:ext>
          </a:extLst>
        </xdr:cNvPr>
        <xdr:cNvSpPr txBox="1"/>
      </xdr:nvSpPr>
      <xdr:spPr>
        <a:xfrm>
          <a:off x="22199600" y="958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38862</xdr:rowOff>
    </xdr:from>
    <xdr:to>
      <xdr:col>116</xdr:col>
      <xdr:colOff>152400</xdr:colOff>
      <xdr:row>57</xdr:row>
      <xdr:rowOff>38862</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a:off x="22072600" y="981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28211</xdr:rowOff>
    </xdr:from>
    <xdr:ext cx="469744" cy="259045"/>
    <xdr:sp macro="" textlink="">
      <xdr:nvSpPr>
        <xdr:cNvPr id="585" name="【保健センター・保健所】&#10;一人当たり面積平均値テキスト">
          <a:extLst>
            <a:ext uri="{FF2B5EF4-FFF2-40B4-BE49-F238E27FC236}">
              <a16:creationId xmlns:a16="http://schemas.microsoft.com/office/drawing/2014/main" id="{00000000-0008-0000-0F00-000049020000}"/>
            </a:ext>
          </a:extLst>
        </xdr:cNvPr>
        <xdr:cNvSpPr txBox="1"/>
      </xdr:nvSpPr>
      <xdr:spPr>
        <a:xfrm>
          <a:off x="22199600" y="10658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49784</xdr:rowOff>
    </xdr:from>
    <xdr:to>
      <xdr:col>116</xdr:col>
      <xdr:colOff>114300</xdr:colOff>
      <xdr:row>62</xdr:row>
      <xdr:rowOff>151384</xdr:rowOff>
    </xdr:to>
    <xdr:sp macro="" textlink="">
      <xdr:nvSpPr>
        <xdr:cNvPr id="586" name="フローチャート: 判断 585">
          <a:extLst>
            <a:ext uri="{FF2B5EF4-FFF2-40B4-BE49-F238E27FC236}">
              <a16:creationId xmlns:a16="http://schemas.microsoft.com/office/drawing/2014/main" id="{00000000-0008-0000-0F00-00004A020000}"/>
            </a:ext>
          </a:extLst>
        </xdr:cNvPr>
        <xdr:cNvSpPr/>
      </xdr:nvSpPr>
      <xdr:spPr>
        <a:xfrm>
          <a:off x="221107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31496</xdr:rowOff>
    </xdr:from>
    <xdr:to>
      <xdr:col>112</xdr:col>
      <xdr:colOff>38100</xdr:colOff>
      <xdr:row>62</xdr:row>
      <xdr:rowOff>133096</xdr:rowOff>
    </xdr:to>
    <xdr:sp macro="" textlink="">
      <xdr:nvSpPr>
        <xdr:cNvPr id="587" name="フローチャート: 判断 586">
          <a:extLst>
            <a:ext uri="{FF2B5EF4-FFF2-40B4-BE49-F238E27FC236}">
              <a16:creationId xmlns:a16="http://schemas.microsoft.com/office/drawing/2014/main" id="{00000000-0008-0000-0F00-00004B020000}"/>
            </a:ext>
          </a:extLst>
        </xdr:cNvPr>
        <xdr:cNvSpPr/>
      </xdr:nvSpPr>
      <xdr:spPr>
        <a:xfrm>
          <a:off x="212725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36068</xdr:rowOff>
    </xdr:from>
    <xdr:to>
      <xdr:col>107</xdr:col>
      <xdr:colOff>101600</xdr:colOff>
      <xdr:row>62</xdr:row>
      <xdr:rowOff>137668</xdr:rowOff>
    </xdr:to>
    <xdr:sp macro="" textlink="">
      <xdr:nvSpPr>
        <xdr:cNvPr id="588" name="フローチャート: 判断 587">
          <a:extLst>
            <a:ext uri="{FF2B5EF4-FFF2-40B4-BE49-F238E27FC236}">
              <a16:creationId xmlns:a16="http://schemas.microsoft.com/office/drawing/2014/main" id="{00000000-0008-0000-0F00-00004C020000}"/>
            </a:ext>
          </a:extLst>
        </xdr:cNvPr>
        <xdr:cNvSpPr/>
      </xdr:nvSpPr>
      <xdr:spPr>
        <a:xfrm>
          <a:off x="20383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8636</xdr:rowOff>
    </xdr:from>
    <xdr:to>
      <xdr:col>102</xdr:col>
      <xdr:colOff>165100</xdr:colOff>
      <xdr:row>62</xdr:row>
      <xdr:rowOff>110236</xdr:rowOff>
    </xdr:to>
    <xdr:sp macro="" textlink="">
      <xdr:nvSpPr>
        <xdr:cNvPr id="589" name="フローチャート: 判断 588">
          <a:extLst>
            <a:ext uri="{FF2B5EF4-FFF2-40B4-BE49-F238E27FC236}">
              <a16:creationId xmlns:a16="http://schemas.microsoft.com/office/drawing/2014/main" id="{00000000-0008-0000-0F00-00004D020000}"/>
            </a:ext>
          </a:extLst>
        </xdr:cNvPr>
        <xdr:cNvSpPr/>
      </xdr:nvSpPr>
      <xdr:spPr>
        <a:xfrm>
          <a:off x="19494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129794</xdr:rowOff>
    </xdr:from>
    <xdr:to>
      <xdr:col>98</xdr:col>
      <xdr:colOff>38100</xdr:colOff>
      <xdr:row>62</xdr:row>
      <xdr:rowOff>59944</xdr:rowOff>
    </xdr:to>
    <xdr:sp macro="" textlink="">
      <xdr:nvSpPr>
        <xdr:cNvPr id="590" name="フローチャート: 判断 589">
          <a:extLst>
            <a:ext uri="{FF2B5EF4-FFF2-40B4-BE49-F238E27FC236}">
              <a16:creationId xmlns:a16="http://schemas.microsoft.com/office/drawing/2014/main" id="{00000000-0008-0000-0F00-00004E020000}"/>
            </a:ext>
          </a:extLst>
        </xdr:cNvPr>
        <xdr:cNvSpPr/>
      </xdr:nvSpPr>
      <xdr:spPr>
        <a:xfrm>
          <a:off x="18605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F00-000053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161798</xdr:rowOff>
    </xdr:from>
    <xdr:to>
      <xdr:col>116</xdr:col>
      <xdr:colOff>114300</xdr:colOff>
      <xdr:row>62</xdr:row>
      <xdr:rowOff>91948</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22110700" y="106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13225</xdr:rowOff>
    </xdr:from>
    <xdr:ext cx="469744" cy="259045"/>
    <xdr:sp macro="" textlink="">
      <xdr:nvSpPr>
        <xdr:cNvPr id="597" name="【保健センター・保健所】&#10;一人当たり面積該当値テキスト">
          <a:extLst>
            <a:ext uri="{FF2B5EF4-FFF2-40B4-BE49-F238E27FC236}">
              <a16:creationId xmlns:a16="http://schemas.microsoft.com/office/drawing/2014/main" id="{00000000-0008-0000-0F00-000055020000}"/>
            </a:ext>
          </a:extLst>
        </xdr:cNvPr>
        <xdr:cNvSpPr txBox="1"/>
      </xdr:nvSpPr>
      <xdr:spPr>
        <a:xfrm>
          <a:off x="22199600" y="1047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166370</xdr:rowOff>
    </xdr:from>
    <xdr:to>
      <xdr:col>112</xdr:col>
      <xdr:colOff>38100</xdr:colOff>
      <xdr:row>62</xdr:row>
      <xdr:rowOff>96520</xdr:rowOff>
    </xdr:to>
    <xdr:sp macro="" textlink="">
      <xdr:nvSpPr>
        <xdr:cNvPr id="598" name="楕円 597">
          <a:extLst>
            <a:ext uri="{FF2B5EF4-FFF2-40B4-BE49-F238E27FC236}">
              <a16:creationId xmlns:a16="http://schemas.microsoft.com/office/drawing/2014/main" id="{00000000-0008-0000-0F00-000056020000}"/>
            </a:ext>
          </a:extLst>
        </xdr:cNvPr>
        <xdr:cNvSpPr/>
      </xdr:nvSpPr>
      <xdr:spPr>
        <a:xfrm>
          <a:off x="21272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41148</xdr:rowOff>
    </xdr:from>
    <xdr:to>
      <xdr:col>116</xdr:col>
      <xdr:colOff>63500</xdr:colOff>
      <xdr:row>62</xdr:row>
      <xdr:rowOff>45720</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flipV="1">
          <a:off x="21323300" y="106710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4064</xdr:rowOff>
    </xdr:from>
    <xdr:to>
      <xdr:col>107</xdr:col>
      <xdr:colOff>101600</xdr:colOff>
      <xdr:row>62</xdr:row>
      <xdr:rowOff>105664</xdr:rowOff>
    </xdr:to>
    <xdr:sp macro="" textlink="">
      <xdr:nvSpPr>
        <xdr:cNvPr id="600" name="楕円 599">
          <a:extLst>
            <a:ext uri="{FF2B5EF4-FFF2-40B4-BE49-F238E27FC236}">
              <a16:creationId xmlns:a16="http://schemas.microsoft.com/office/drawing/2014/main" id="{00000000-0008-0000-0F00-000058020000}"/>
            </a:ext>
          </a:extLst>
        </xdr:cNvPr>
        <xdr:cNvSpPr/>
      </xdr:nvSpPr>
      <xdr:spPr>
        <a:xfrm>
          <a:off x="20383500" y="1063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45720</xdr:rowOff>
    </xdr:from>
    <xdr:to>
      <xdr:col>111</xdr:col>
      <xdr:colOff>177800</xdr:colOff>
      <xdr:row>62</xdr:row>
      <xdr:rowOff>54864</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flipV="1">
          <a:off x="20434300" y="106756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8636</xdr:rowOff>
    </xdr:from>
    <xdr:to>
      <xdr:col>102</xdr:col>
      <xdr:colOff>165100</xdr:colOff>
      <xdr:row>62</xdr:row>
      <xdr:rowOff>110236</xdr:rowOff>
    </xdr:to>
    <xdr:sp macro="" textlink="">
      <xdr:nvSpPr>
        <xdr:cNvPr id="602" name="楕円 601">
          <a:extLst>
            <a:ext uri="{FF2B5EF4-FFF2-40B4-BE49-F238E27FC236}">
              <a16:creationId xmlns:a16="http://schemas.microsoft.com/office/drawing/2014/main" id="{00000000-0008-0000-0F00-00005A020000}"/>
            </a:ext>
          </a:extLst>
        </xdr:cNvPr>
        <xdr:cNvSpPr/>
      </xdr:nvSpPr>
      <xdr:spPr>
        <a:xfrm>
          <a:off x="19494500" y="106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54864</xdr:rowOff>
    </xdr:from>
    <xdr:to>
      <xdr:col>107</xdr:col>
      <xdr:colOff>50800</xdr:colOff>
      <xdr:row>62</xdr:row>
      <xdr:rowOff>59436</xdr:rowOff>
    </xdr:to>
    <xdr:cxnSp macro="">
      <xdr:nvCxnSpPr>
        <xdr:cNvPr id="603" name="直線コネクタ 602">
          <a:extLst>
            <a:ext uri="{FF2B5EF4-FFF2-40B4-BE49-F238E27FC236}">
              <a16:creationId xmlns:a16="http://schemas.microsoft.com/office/drawing/2014/main" id="{00000000-0008-0000-0F00-00005B020000}"/>
            </a:ext>
          </a:extLst>
        </xdr:cNvPr>
        <xdr:cNvCxnSpPr/>
      </xdr:nvCxnSpPr>
      <xdr:spPr>
        <a:xfrm flipV="1">
          <a:off x="19545300" y="106847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17780</xdr:rowOff>
    </xdr:from>
    <xdr:to>
      <xdr:col>98</xdr:col>
      <xdr:colOff>38100</xdr:colOff>
      <xdr:row>62</xdr:row>
      <xdr:rowOff>119380</xdr:rowOff>
    </xdr:to>
    <xdr:sp macro="" textlink="">
      <xdr:nvSpPr>
        <xdr:cNvPr id="604" name="楕円 603">
          <a:extLst>
            <a:ext uri="{FF2B5EF4-FFF2-40B4-BE49-F238E27FC236}">
              <a16:creationId xmlns:a16="http://schemas.microsoft.com/office/drawing/2014/main" id="{00000000-0008-0000-0F00-00005C020000}"/>
            </a:ext>
          </a:extLst>
        </xdr:cNvPr>
        <xdr:cNvSpPr/>
      </xdr:nvSpPr>
      <xdr:spPr>
        <a:xfrm>
          <a:off x="18605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59436</xdr:rowOff>
    </xdr:from>
    <xdr:to>
      <xdr:col>102</xdr:col>
      <xdr:colOff>114300</xdr:colOff>
      <xdr:row>62</xdr:row>
      <xdr:rowOff>68580</xdr:rowOff>
    </xdr:to>
    <xdr:cxnSp macro="">
      <xdr:nvCxnSpPr>
        <xdr:cNvPr id="605" name="直線コネクタ 604">
          <a:extLst>
            <a:ext uri="{FF2B5EF4-FFF2-40B4-BE49-F238E27FC236}">
              <a16:creationId xmlns:a16="http://schemas.microsoft.com/office/drawing/2014/main" id="{00000000-0008-0000-0F00-00005D020000}"/>
            </a:ext>
          </a:extLst>
        </xdr:cNvPr>
        <xdr:cNvCxnSpPr/>
      </xdr:nvCxnSpPr>
      <xdr:spPr>
        <a:xfrm flipV="1">
          <a:off x="18656300" y="106893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124223</xdr:rowOff>
    </xdr:from>
    <xdr:ext cx="469744" cy="259045"/>
    <xdr:sp macro="" textlink="">
      <xdr:nvSpPr>
        <xdr:cNvPr id="606" name="n_1aveValue【保健センター・保健所】&#10;一人当たり面積">
          <a:extLst>
            <a:ext uri="{FF2B5EF4-FFF2-40B4-BE49-F238E27FC236}">
              <a16:creationId xmlns:a16="http://schemas.microsoft.com/office/drawing/2014/main" id="{00000000-0008-0000-0F00-00005E020000}"/>
            </a:ext>
          </a:extLst>
        </xdr:cNvPr>
        <xdr:cNvSpPr txBox="1"/>
      </xdr:nvSpPr>
      <xdr:spPr>
        <a:xfrm>
          <a:off x="21075727" y="1075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128795</xdr:rowOff>
    </xdr:from>
    <xdr:ext cx="469744" cy="259045"/>
    <xdr:sp macro="" textlink="">
      <xdr:nvSpPr>
        <xdr:cNvPr id="607" name="n_2aveValue【保健センター・保健所】&#10;一人当たり面積">
          <a:extLst>
            <a:ext uri="{FF2B5EF4-FFF2-40B4-BE49-F238E27FC236}">
              <a16:creationId xmlns:a16="http://schemas.microsoft.com/office/drawing/2014/main" id="{00000000-0008-0000-0F00-00005F020000}"/>
            </a:ext>
          </a:extLst>
        </xdr:cNvPr>
        <xdr:cNvSpPr txBox="1"/>
      </xdr:nvSpPr>
      <xdr:spPr>
        <a:xfrm>
          <a:off x="201994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101363</xdr:rowOff>
    </xdr:from>
    <xdr:ext cx="469744" cy="259045"/>
    <xdr:sp macro="" textlink="">
      <xdr:nvSpPr>
        <xdr:cNvPr id="608" name="n_3aveValue【保健センター・保健所】&#10;一人当たり面積">
          <a:extLst>
            <a:ext uri="{FF2B5EF4-FFF2-40B4-BE49-F238E27FC236}">
              <a16:creationId xmlns:a16="http://schemas.microsoft.com/office/drawing/2014/main" id="{00000000-0008-0000-0F00-000060020000}"/>
            </a:ext>
          </a:extLst>
        </xdr:cNvPr>
        <xdr:cNvSpPr txBox="1"/>
      </xdr:nvSpPr>
      <xdr:spPr>
        <a:xfrm>
          <a:off x="193104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76471</xdr:rowOff>
    </xdr:from>
    <xdr:ext cx="469744" cy="259045"/>
    <xdr:sp macro="" textlink="">
      <xdr:nvSpPr>
        <xdr:cNvPr id="609" name="n_4aveValue【保健センター・保健所】&#10;一人当たり面積">
          <a:extLst>
            <a:ext uri="{FF2B5EF4-FFF2-40B4-BE49-F238E27FC236}">
              <a16:creationId xmlns:a16="http://schemas.microsoft.com/office/drawing/2014/main" id="{00000000-0008-0000-0F00-000061020000}"/>
            </a:ext>
          </a:extLst>
        </xdr:cNvPr>
        <xdr:cNvSpPr txBox="1"/>
      </xdr:nvSpPr>
      <xdr:spPr>
        <a:xfrm>
          <a:off x="18421427" y="103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113047</xdr:rowOff>
    </xdr:from>
    <xdr:ext cx="469744" cy="259045"/>
    <xdr:sp macro="" textlink="">
      <xdr:nvSpPr>
        <xdr:cNvPr id="610" name="n_1mainValue【保健センター・保健所】&#10;一人当たり面積">
          <a:extLst>
            <a:ext uri="{FF2B5EF4-FFF2-40B4-BE49-F238E27FC236}">
              <a16:creationId xmlns:a16="http://schemas.microsoft.com/office/drawing/2014/main" id="{00000000-0008-0000-0F00-000062020000}"/>
            </a:ext>
          </a:extLst>
        </xdr:cNvPr>
        <xdr:cNvSpPr txBox="1"/>
      </xdr:nvSpPr>
      <xdr:spPr>
        <a:xfrm>
          <a:off x="210757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122191</xdr:rowOff>
    </xdr:from>
    <xdr:ext cx="469744" cy="259045"/>
    <xdr:sp macro="" textlink="">
      <xdr:nvSpPr>
        <xdr:cNvPr id="611" name="n_2mainValue【保健センター・保健所】&#10;一人当たり面積">
          <a:extLst>
            <a:ext uri="{FF2B5EF4-FFF2-40B4-BE49-F238E27FC236}">
              <a16:creationId xmlns:a16="http://schemas.microsoft.com/office/drawing/2014/main" id="{00000000-0008-0000-0F00-000063020000}"/>
            </a:ext>
          </a:extLst>
        </xdr:cNvPr>
        <xdr:cNvSpPr txBox="1"/>
      </xdr:nvSpPr>
      <xdr:spPr>
        <a:xfrm>
          <a:off x="20199427" y="1040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126763</xdr:rowOff>
    </xdr:from>
    <xdr:ext cx="469744" cy="259045"/>
    <xdr:sp macro="" textlink="">
      <xdr:nvSpPr>
        <xdr:cNvPr id="612" name="n_3mainValue【保健センター・保健所】&#10;一人当たり面積">
          <a:extLst>
            <a:ext uri="{FF2B5EF4-FFF2-40B4-BE49-F238E27FC236}">
              <a16:creationId xmlns:a16="http://schemas.microsoft.com/office/drawing/2014/main" id="{00000000-0008-0000-0F00-000064020000}"/>
            </a:ext>
          </a:extLst>
        </xdr:cNvPr>
        <xdr:cNvSpPr txBox="1"/>
      </xdr:nvSpPr>
      <xdr:spPr>
        <a:xfrm>
          <a:off x="19310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110507</xdr:rowOff>
    </xdr:from>
    <xdr:ext cx="469744" cy="259045"/>
    <xdr:sp macro="" textlink="">
      <xdr:nvSpPr>
        <xdr:cNvPr id="613" name="n_4mainValue【保健センター・保健所】&#10;一人当たり面積">
          <a:extLst>
            <a:ext uri="{FF2B5EF4-FFF2-40B4-BE49-F238E27FC236}">
              <a16:creationId xmlns:a16="http://schemas.microsoft.com/office/drawing/2014/main" id="{00000000-0008-0000-0F00-000065020000}"/>
            </a:ext>
          </a:extLst>
        </xdr:cNvPr>
        <xdr:cNvSpPr txBox="1"/>
      </xdr:nvSpPr>
      <xdr:spPr>
        <a:xfrm>
          <a:off x="184214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a:extLst>
            <a:ext uri="{FF2B5EF4-FFF2-40B4-BE49-F238E27FC236}">
              <a16:creationId xmlns:a16="http://schemas.microsoft.com/office/drawing/2014/main" id="{00000000-0008-0000-0F00-00006D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7" name="【消防施設】&#10;有形固定資産減価償却率グラフ枠">
          <a:extLst>
            <a:ext uri="{FF2B5EF4-FFF2-40B4-BE49-F238E27FC236}">
              <a16:creationId xmlns:a16="http://schemas.microsoft.com/office/drawing/2014/main" id="{00000000-0008-0000-0F00-00007D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47625</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flipV="1">
          <a:off x="16318864" y="13506450"/>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51452</xdr:rowOff>
    </xdr:from>
    <xdr:ext cx="405111" cy="259045"/>
    <xdr:sp macro="" textlink="">
      <xdr:nvSpPr>
        <xdr:cNvPr id="639" name="【消防施設】&#10;有形固定資産減価償却率最小値テキスト">
          <a:extLst>
            <a:ext uri="{FF2B5EF4-FFF2-40B4-BE49-F238E27FC236}">
              <a16:creationId xmlns:a16="http://schemas.microsoft.com/office/drawing/2014/main" id="{00000000-0008-0000-0F00-00007F020000}"/>
            </a:ext>
          </a:extLst>
        </xdr:cNvPr>
        <xdr:cNvSpPr txBox="1"/>
      </xdr:nvSpPr>
      <xdr:spPr>
        <a:xfrm>
          <a:off x="16357600" y="1479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47625</xdr:rowOff>
    </xdr:from>
    <xdr:to>
      <xdr:col>86</xdr:col>
      <xdr:colOff>25400</xdr:colOff>
      <xdr:row>86</xdr:row>
      <xdr:rowOff>47625</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6230600" y="1479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641" name="【消防施設】&#10;有形固定資産減価償却率最大値テキスト">
          <a:extLst>
            <a:ext uri="{FF2B5EF4-FFF2-40B4-BE49-F238E27FC236}">
              <a16:creationId xmlns:a16="http://schemas.microsoft.com/office/drawing/2014/main" id="{00000000-0008-0000-0F00-000081020000}"/>
            </a:ext>
          </a:extLst>
        </xdr:cNvPr>
        <xdr:cNvSpPr txBox="1"/>
      </xdr:nvSpPr>
      <xdr:spPr>
        <a:xfrm>
          <a:off x="16357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6230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105427</xdr:rowOff>
    </xdr:from>
    <xdr:ext cx="405111" cy="259045"/>
    <xdr:sp macro="" textlink="">
      <xdr:nvSpPr>
        <xdr:cNvPr id="643" name="【消防施設】&#10;有形固定資産減価償却率平均値テキスト">
          <a:extLst>
            <a:ext uri="{FF2B5EF4-FFF2-40B4-BE49-F238E27FC236}">
              <a16:creationId xmlns:a16="http://schemas.microsoft.com/office/drawing/2014/main" id="{00000000-0008-0000-0F00-000083020000}"/>
            </a:ext>
          </a:extLst>
        </xdr:cNvPr>
        <xdr:cNvSpPr txBox="1"/>
      </xdr:nvSpPr>
      <xdr:spPr>
        <a:xfrm>
          <a:off x="16357600" y="13821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82550</xdr:rowOff>
    </xdr:from>
    <xdr:to>
      <xdr:col>85</xdr:col>
      <xdr:colOff>177800</xdr:colOff>
      <xdr:row>82</xdr:row>
      <xdr:rowOff>12700</xdr:rowOff>
    </xdr:to>
    <xdr:sp macro="" textlink="">
      <xdr:nvSpPr>
        <xdr:cNvPr id="644" name="フローチャート: 判断 643">
          <a:extLst>
            <a:ext uri="{FF2B5EF4-FFF2-40B4-BE49-F238E27FC236}">
              <a16:creationId xmlns:a16="http://schemas.microsoft.com/office/drawing/2014/main" id="{00000000-0008-0000-0F00-000084020000}"/>
            </a:ext>
          </a:extLst>
        </xdr:cNvPr>
        <xdr:cNvSpPr/>
      </xdr:nvSpPr>
      <xdr:spPr>
        <a:xfrm>
          <a:off x="162687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645" name="フローチャート: 判断 644">
          <a:extLst>
            <a:ext uri="{FF2B5EF4-FFF2-40B4-BE49-F238E27FC236}">
              <a16:creationId xmlns:a16="http://schemas.microsoft.com/office/drawing/2014/main" id="{00000000-0008-0000-0F00-000085020000}"/>
            </a:ext>
          </a:extLst>
        </xdr:cNvPr>
        <xdr:cNvSpPr/>
      </xdr:nvSpPr>
      <xdr:spPr>
        <a:xfrm>
          <a:off x="15430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646" name="フローチャート: 判断 645">
          <a:extLst>
            <a:ext uri="{FF2B5EF4-FFF2-40B4-BE49-F238E27FC236}">
              <a16:creationId xmlns:a16="http://schemas.microsoft.com/office/drawing/2014/main" id="{00000000-0008-0000-0F00-000086020000}"/>
            </a:ext>
          </a:extLst>
        </xdr:cNvPr>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19686</xdr:rowOff>
    </xdr:from>
    <xdr:to>
      <xdr:col>72</xdr:col>
      <xdr:colOff>38100</xdr:colOff>
      <xdr:row>81</xdr:row>
      <xdr:rowOff>121286</xdr:rowOff>
    </xdr:to>
    <xdr:sp macro="" textlink="">
      <xdr:nvSpPr>
        <xdr:cNvPr id="647" name="フローチャート: 判断 646">
          <a:extLst>
            <a:ext uri="{FF2B5EF4-FFF2-40B4-BE49-F238E27FC236}">
              <a16:creationId xmlns:a16="http://schemas.microsoft.com/office/drawing/2014/main" id="{00000000-0008-0000-0F00-000087020000}"/>
            </a:ext>
          </a:extLst>
        </xdr:cNvPr>
        <xdr:cNvSpPr/>
      </xdr:nvSpPr>
      <xdr:spPr>
        <a:xfrm>
          <a:off x="13652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151130</xdr:rowOff>
    </xdr:from>
    <xdr:to>
      <xdr:col>67</xdr:col>
      <xdr:colOff>101600</xdr:colOff>
      <xdr:row>81</xdr:row>
      <xdr:rowOff>81280</xdr:rowOff>
    </xdr:to>
    <xdr:sp macro="" textlink="">
      <xdr:nvSpPr>
        <xdr:cNvPr id="648" name="フローチャート: 判断 647">
          <a:extLst>
            <a:ext uri="{FF2B5EF4-FFF2-40B4-BE49-F238E27FC236}">
              <a16:creationId xmlns:a16="http://schemas.microsoft.com/office/drawing/2014/main" id="{00000000-0008-0000-0F00-000088020000}"/>
            </a:ext>
          </a:extLst>
        </xdr:cNvPr>
        <xdr:cNvSpPr/>
      </xdr:nvSpPr>
      <xdr:spPr>
        <a:xfrm>
          <a:off x="12763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25400</xdr:rowOff>
    </xdr:from>
    <xdr:to>
      <xdr:col>85</xdr:col>
      <xdr:colOff>177800</xdr:colOff>
      <xdr:row>83</xdr:row>
      <xdr:rowOff>127000</xdr:rowOff>
    </xdr:to>
    <xdr:sp macro="" textlink="">
      <xdr:nvSpPr>
        <xdr:cNvPr id="654" name="楕円 653">
          <a:extLst>
            <a:ext uri="{FF2B5EF4-FFF2-40B4-BE49-F238E27FC236}">
              <a16:creationId xmlns:a16="http://schemas.microsoft.com/office/drawing/2014/main" id="{00000000-0008-0000-0F00-00008E020000}"/>
            </a:ext>
          </a:extLst>
        </xdr:cNvPr>
        <xdr:cNvSpPr/>
      </xdr:nvSpPr>
      <xdr:spPr>
        <a:xfrm>
          <a:off x="162687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3827</xdr:rowOff>
    </xdr:from>
    <xdr:ext cx="405111" cy="259045"/>
    <xdr:sp macro="" textlink="">
      <xdr:nvSpPr>
        <xdr:cNvPr id="655" name="【消防施設】&#10;有形固定資産減価償却率該当値テキスト">
          <a:extLst>
            <a:ext uri="{FF2B5EF4-FFF2-40B4-BE49-F238E27FC236}">
              <a16:creationId xmlns:a16="http://schemas.microsoft.com/office/drawing/2014/main" id="{00000000-0008-0000-0F00-00008F020000}"/>
            </a:ext>
          </a:extLst>
        </xdr:cNvPr>
        <xdr:cNvSpPr txBox="1"/>
      </xdr:nvSpPr>
      <xdr:spPr>
        <a:xfrm>
          <a:off x="16357600"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156845</xdr:rowOff>
    </xdr:from>
    <xdr:to>
      <xdr:col>81</xdr:col>
      <xdr:colOff>101600</xdr:colOff>
      <xdr:row>83</xdr:row>
      <xdr:rowOff>86995</xdr:rowOff>
    </xdr:to>
    <xdr:sp macro="" textlink="">
      <xdr:nvSpPr>
        <xdr:cNvPr id="656" name="楕円 655">
          <a:extLst>
            <a:ext uri="{FF2B5EF4-FFF2-40B4-BE49-F238E27FC236}">
              <a16:creationId xmlns:a16="http://schemas.microsoft.com/office/drawing/2014/main" id="{00000000-0008-0000-0F00-000090020000}"/>
            </a:ext>
          </a:extLst>
        </xdr:cNvPr>
        <xdr:cNvSpPr/>
      </xdr:nvSpPr>
      <xdr:spPr>
        <a:xfrm>
          <a:off x="15430500" y="142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36195</xdr:rowOff>
    </xdr:from>
    <xdr:to>
      <xdr:col>85</xdr:col>
      <xdr:colOff>127000</xdr:colOff>
      <xdr:row>83</xdr:row>
      <xdr:rowOff>76200</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5481300" y="1426654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166370</xdr:rowOff>
    </xdr:from>
    <xdr:to>
      <xdr:col>76</xdr:col>
      <xdr:colOff>165100</xdr:colOff>
      <xdr:row>83</xdr:row>
      <xdr:rowOff>96520</xdr:rowOff>
    </xdr:to>
    <xdr:sp macro="" textlink="">
      <xdr:nvSpPr>
        <xdr:cNvPr id="658" name="楕円 657">
          <a:extLst>
            <a:ext uri="{FF2B5EF4-FFF2-40B4-BE49-F238E27FC236}">
              <a16:creationId xmlns:a16="http://schemas.microsoft.com/office/drawing/2014/main" id="{00000000-0008-0000-0F00-000092020000}"/>
            </a:ext>
          </a:extLst>
        </xdr:cNvPr>
        <xdr:cNvSpPr/>
      </xdr:nvSpPr>
      <xdr:spPr>
        <a:xfrm>
          <a:off x="145415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36195</xdr:rowOff>
    </xdr:from>
    <xdr:to>
      <xdr:col>81</xdr:col>
      <xdr:colOff>50800</xdr:colOff>
      <xdr:row>83</xdr:row>
      <xdr:rowOff>45720</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flipV="1">
          <a:off x="14592300" y="142665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109220</xdr:rowOff>
    </xdr:from>
    <xdr:to>
      <xdr:col>72</xdr:col>
      <xdr:colOff>38100</xdr:colOff>
      <xdr:row>83</xdr:row>
      <xdr:rowOff>39370</xdr:rowOff>
    </xdr:to>
    <xdr:sp macro="" textlink="">
      <xdr:nvSpPr>
        <xdr:cNvPr id="660" name="楕円 659">
          <a:extLst>
            <a:ext uri="{FF2B5EF4-FFF2-40B4-BE49-F238E27FC236}">
              <a16:creationId xmlns:a16="http://schemas.microsoft.com/office/drawing/2014/main" id="{00000000-0008-0000-0F00-000094020000}"/>
            </a:ext>
          </a:extLst>
        </xdr:cNvPr>
        <xdr:cNvSpPr/>
      </xdr:nvSpPr>
      <xdr:spPr>
        <a:xfrm>
          <a:off x="13652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160020</xdr:rowOff>
    </xdr:from>
    <xdr:to>
      <xdr:col>76</xdr:col>
      <xdr:colOff>114300</xdr:colOff>
      <xdr:row>83</xdr:row>
      <xdr:rowOff>45720</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a:off x="13703300" y="142189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101600</xdr:rowOff>
    </xdr:from>
    <xdr:to>
      <xdr:col>67</xdr:col>
      <xdr:colOff>101600</xdr:colOff>
      <xdr:row>83</xdr:row>
      <xdr:rowOff>31750</xdr:rowOff>
    </xdr:to>
    <xdr:sp macro="" textlink="">
      <xdr:nvSpPr>
        <xdr:cNvPr id="662" name="楕円 661">
          <a:extLst>
            <a:ext uri="{FF2B5EF4-FFF2-40B4-BE49-F238E27FC236}">
              <a16:creationId xmlns:a16="http://schemas.microsoft.com/office/drawing/2014/main" id="{00000000-0008-0000-0F00-000096020000}"/>
            </a:ext>
          </a:extLst>
        </xdr:cNvPr>
        <xdr:cNvSpPr/>
      </xdr:nvSpPr>
      <xdr:spPr>
        <a:xfrm>
          <a:off x="12763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152400</xdr:rowOff>
    </xdr:from>
    <xdr:to>
      <xdr:col>71</xdr:col>
      <xdr:colOff>177800</xdr:colOff>
      <xdr:row>82</xdr:row>
      <xdr:rowOff>160020</xdr:rowOff>
    </xdr:to>
    <xdr:cxnSp macro="">
      <xdr:nvCxnSpPr>
        <xdr:cNvPr id="663" name="直線コネクタ 662">
          <a:extLst>
            <a:ext uri="{FF2B5EF4-FFF2-40B4-BE49-F238E27FC236}">
              <a16:creationId xmlns:a16="http://schemas.microsoft.com/office/drawing/2014/main" id="{00000000-0008-0000-0F00-000097020000}"/>
            </a:ext>
          </a:extLst>
        </xdr:cNvPr>
        <xdr:cNvCxnSpPr/>
      </xdr:nvCxnSpPr>
      <xdr:spPr>
        <a:xfrm>
          <a:off x="12814300" y="14211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170197</xdr:rowOff>
    </xdr:from>
    <xdr:ext cx="405111" cy="259045"/>
    <xdr:sp macro="" textlink="">
      <xdr:nvSpPr>
        <xdr:cNvPr id="664" name="n_1aveValue【消防施設】&#10;有形固定資産減価償却率">
          <a:extLst>
            <a:ext uri="{FF2B5EF4-FFF2-40B4-BE49-F238E27FC236}">
              <a16:creationId xmlns:a16="http://schemas.microsoft.com/office/drawing/2014/main" id="{00000000-0008-0000-0F00-000098020000}"/>
            </a:ext>
          </a:extLst>
        </xdr:cNvPr>
        <xdr:cNvSpPr txBox="1"/>
      </xdr:nvSpPr>
      <xdr:spPr>
        <a:xfrm>
          <a:off x="152660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128288</xdr:rowOff>
    </xdr:from>
    <xdr:ext cx="405111" cy="259045"/>
    <xdr:sp macro="" textlink="">
      <xdr:nvSpPr>
        <xdr:cNvPr id="665" name="n_2aveValue【消防施設】&#10;有形固定資産減価償却率">
          <a:extLst>
            <a:ext uri="{FF2B5EF4-FFF2-40B4-BE49-F238E27FC236}">
              <a16:creationId xmlns:a16="http://schemas.microsoft.com/office/drawing/2014/main" id="{00000000-0008-0000-0F00-000099020000}"/>
            </a:ext>
          </a:extLst>
        </xdr:cNvPr>
        <xdr:cNvSpPr txBox="1"/>
      </xdr:nvSpPr>
      <xdr:spPr>
        <a:xfrm>
          <a:off x="14389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137813</xdr:rowOff>
    </xdr:from>
    <xdr:ext cx="405111" cy="259045"/>
    <xdr:sp macro="" textlink="">
      <xdr:nvSpPr>
        <xdr:cNvPr id="666" name="n_3aveValue【消防施設】&#10;有形固定資産減価償却率">
          <a:extLst>
            <a:ext uri="{FF2B5EF4-FFF2-40B4-BE49-F238E27FC236}">
              <a16:creationId xmlns:a16="http://schemas.microsoft.com/office/drawing/2014/main" id="{00000000-0008-0000-0F00-00009A020000}"/>
            </a:ext>
          </a:extLst>
        </xdr:cNvPr>
        <xdr:cNvSpPr txBox="1"/>
      </xdr:nvSpPr>
      <xdr:spPr>
        <a:xfrm>
          <a:off x="13500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97807</xdr:rowOff>
    </xdr:from>
    <xdr:ext cx="405111" cy="259045"/>
    <xdr:sp macro="" textlink="">
      <xdr:nvSpPr>
        <xdr:cNvPr id="667" name="n_4aveValue【消防施設】&#10;有形固定資産減価償却率">
          <a:extLst>
            <a:ext uri="{FF2B5EF4-FFF2-40B4-BE49-F238E27FC236}">
              <a16:creationId xmlns:a16="http://schemas.microsoft.com/office/drawing/2014/main" id="{00000000-0008-0000-0F00-00009B020000}"/>
            </a:ext>
          </a:extLst>
        </xdr:cNvPr>
        <xdr:cNvSpPr txBox="1"/>
      </xdr:nvSpPr>
      <xdr:spPr>
        <a:xfrm>
          <a:off x="12611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78122</xdr:rowOff>
    </xdr:from>
    <xdr:ext cx="405111" cy="259045"/>
    <xdr:sp macro="" textlink="">
      <xdr:nvSpPr>
        <xdr:cNvPr id="668" name="n_1mainValue【消防施設】&#10;有形固定資産減価償却率">
          <a:extLst>
            <a:ext uri="{FF2B5EF4-FFF2-40B4-BE49-F238E27FC236}">
              <a16:creationId xmlns:a16="http://schemas.microsoft.com/office/drawing/2014/main" id="{00000000-0008-0000-0F00-00009C020000}"/>
            </a:ext>
          </a:extLst>
        </xdr:cNvPr>
        <xdr:cNvSpPr txBox="1"/>
      </xdr:nvSpPr>
      <xdr:spPr>
        <a:xfrm>
          <a:off x="15266044" y="1430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87647</xdr:rowOff>
    </xdr:from>
    <xdr:ext cx="405111" cy="259045"/>
    <xdr:sp macro="" textlink="">
      <xdr:nvSpPr>
        <xdr:cNvPr id="669" name="n_2mainValue【消防施設】&#10;有形固定資産減価償却率">
          <a:extLst>
            <a:ext uri="{FF2B5EF4-FFF2-40B4-BE49-F238E27FC236}">
              <a16:creationId xmlns:a16="http://schemas.microsoft.com/office/drawing/2014/main" id="{00000000-0008-0000-0F00-00009D020000}"/>
            </a:ext>
          </a:extLst>
        </xdr:cNvPr>
        <xdr:cNvSpPr txBox="1"/>
      </xdr:nvSpPr>
      <xdr:spPr>
        <a:xfrm>
          <a:off x="1438974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30497</xdr:rowOff>
    </xdr:from>
    <xdr:ext cx="405111" cy="259045"/>
    <xdr:sp macro="" textlink="">
      <xdr:nvSpPr>
        <xdr:cNvPr id="670" name="n_3mainValue【消防施設】&#10;有形固定資産減価償却率">
          <a:extLst>
            <a:ext uri="{FF2B5EF4-FFF2-40B4-BE49-F238E27FC236}">
              <a16:creationId xmlns:a16="http://schemas.microsoft.com/office/drawing/2014/main" id="{00000000-0008-0000-0F00-00009E020000}"/>
            </a:ext>
          </a:extLst>
        </xdr:cNvPr>
        <xdr:cNvSpPr txBox="1"/>
      </xdr:nvSpPr>
      <xdr:spPr>
        <a:xfrm>
          <a:off x="1350074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22877</xdr:rowOff>
    </xdr:from>
    <xdr:ext cx="405111" cy="259045"/>
    <xdr:sp macro="" textlink="">
      <xdr:nvSpPr>
        <xdr:cNvPr id="671" name="n_4mainValue【消防施設】&#10;有形固定資産減価償却率">
          <a:extLst>
            <a:ext uri="{FF2B5EF4-FFF2-40B4-BE49-F238E27FC236}">
              <a16:creationId xmlns:a16="http://schemas.microsoft.com/office/drawing/2014/main" id="{00000000-0008-0000-0F00-00009F020000}"/>
            </a:ext>
          </a:extLst>
        </xdr:cNvPr>
        <xdr:cNvSpPr txBox="1"/>
      </xdr:nvSpPr>
      <xdr:spPr>
        <a:xfrm>
          <a:off x="12611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3" name="正方形/長方形 672">
          <a:extLst>
            <a:ext uri="{FF2B5EF4-FFF2-40B4-BE49-F238E27FC236}">
              <a16:creationId xmlns:a16="http://schemas.microsoft.com/office/drawing/2014/main" id="{00000000-0008-0000-0F00-0000A1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4" name="正方形/長方形 673">
          <a:extLst>
            <a:ext uri="{FF2B5EF4-FFF2-40B4-BE49-F238E27FC236}">
              <a16:creationId xmlns:a16="http://schemas.microsoft.com/office/drawing/2014/main" id="{00000000-0008-0000-0F00-0000A2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5" name="正方形/長方形 674">
          <a:extLst>
            <a:ext uri="{FF2B5EF4-FFF2-40B4-BE49-F238E27FC236}">
              <a16:creationId xmlns:a16="http://schemas.microsoft.com/office/drawing/2014/main" id="{00000000-0008-0000-0F00-0000A3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6" name="正方形/長方形 675">
          <a:extLst>
            <a:ext uri="{FF2B5EF4-FFF2-40B4-BE49-F238E27FC236}">
              <a16:creationId xmlns:a16="http://schemas.microsoft.com/office/drawing/2014/main" id="{00000000-0008-0000-0F00-0000A4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7" name="正方形/長方形 676">
          <a:extLst>
            <a:ext uri="{FF2B5EF4-FFF2-40B4-BE49-F238E27FC236}">
              <a16:creationId xmlns:a16="http://schemas.microsoft.com/office/drawing/2014/main" id="{00000000-0008-0000-0F00-0000A5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8" name="正方形/長方形 677">
          <a:extLst>
            <a:ext uri="{FF2B5EF4-FFF2-40B4-BE49-F238E27FC236}">
              <a16:creationId xmlns:a16="http://schemas.microsoft.com/office/drawing/2014/main" id="{00000000-0008-0000-0F00-0000A6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9" name="正方形/長方形 678">
          <a:extLst>
            <a:ext uri="{FF2B5EF4-FFF2-40B4-BE49-F238E27FC236}">
              <a16:creationId xmlns:a16="http://schemas.microsoft.com/office/drawing/2014/main" id="{00000000-0008-0000-0F00-0000A7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5" name="テキスト ボックス 684">
          <a:extLst>
            <a:ext uri="{FF2B5EF4-FFF2-40B4-BE49-F238E27FC236}">
              <a16:creationId xmlns:a16="http://schemas.microsoft.com/office/drawing/2014/main" id="{00000000-0008-0000-0F00-0000AD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7" name="テキスト ボックス 686">
          <a:extLst>
            <a:ext uri="{FF2B5EF4-FFF2-40B4-BE49-F238E27FC236}">
              <a16:creationId xmlns:a16="http://schemas.microsoft.com/office/drawing/2014/main" id="{00000000-0008-0000-0F00-0000AF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2" name="【消防施設】&#10;一人当たり面積グラフ枠">
          <a:extLst>
            <a:ext uri="{FF2B5EF4-FFF2-40B4-BE49-F238E27FC236}">
              <a16:creationId xmlns:a16="http://schemas.microsoft.com/office/drawing/2014/main" id="{00000000-0008-0000-0F00-0000B4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156972</xdr:rowOff>
    </xdr:from>
    <xdr:to>
      <xdr:col>116</xdr:col>
      <xdr:colOff>62864</xdr:colOff>
      <xdr:row>85</xdr:row>
      <xdr:rowOff>136398</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flipV="1">
          <a:off x="22160864" y="13530072"/>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694" name="【消防施設】&#10;一人当たり面積最小値テキスト">
          <a:extLst>
            <a:ext uri="{FF2B5EF4-FFF2-40B4-BE49-F238E27FC236}">
              <a16:creationId xmlns:a16="http://schemas.microsoft.com/office/drawing/2014/main" id="{00000000-0008-0000-0F00-0000B6020000}"/>
            </a:ext>
          </a:extLst>
        </xdr:cNvPr>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103649</xdr:rowOff>
    </xdr:from>
    <xdr:ext cx="469744" cy="259045"/>
    <xdr:sp macro="" textlink="">
      <xdr:nvSpPr>
        <xdr:cNvPr id="696" name="【消防施設】&#10;一人当たり面積最大値テキスト">
          <a:extLst>
            <a:ext uri="{FF2B5EF4-FFF2-40B4-BE49-F238E27FC236}">
              <a16:creationId xmlns:a16="http://schemas.microsoft.com/office/drawing/2014/main" id="{00000000-0008-0000-0F00-0000B8020000}"/>
            </a:ext>
          </a:extLst>
        </xdr:cNvPr>
        <xdr:cNvSpPr txBox="1"/>
      </xdr:nvSpPr>
      <xdr:spPr>
        <a:xfrm>
          <a:off x="22199600" y="1330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156972</xdr:rowOff>
    </xdr:from>
    <xdr:to>
      <xdr:col>116</xdr:col>
      <xdr:colOff>152400</xdr:colOff>
      <xdr:row>78</xdr:row>
      <xdr:rowOff>156972</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a:off x="22072600" y="1353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114316</xdr:rowOff>
    </xdr:from>
    <xdr:ext cx="469744" cy="259045"/>
    <xdr:sp macro="" textlink="">
      <xdr:nvSpPr>
        <xdr:cNvPr id="698" name="【消防施設】&#10;一人当たり面積平均値テキスト">
          <a:extLst>
            <a:ext uri="{FF2B5EF4-FFF2-40B4-BE49-F238E27FC236}">
              <a16:creationId xmlns:a16="http://schemas.microsoft.com/office/drawing/2014/main" id="{00000000-0008-0000-0F00-0000BA020000}"/>
            </a:ext>
          </a:extLst>
        </xdr:cNvPr>
        <xdr:cNvSpPr txBox="1"/>
      </xdr:nvSpPr>
      <xdr:spPr>
        <a:xfrm>
          <a:off x="22199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699" name="フローチャート: 判断 698">
          <a:extLst>
            <a:ext uri="{FF2B5EF4-FFF2-40B4-BE49-F238E27FC236}">
              <a16:creationId xmlns:a16="http://schemas.microsoft.com/office/drawing/2014/main" id="{00000000-0008-0000-0F00-0000BB020000}"/>
            </a:ext>
          </a:extLst>
        </xdr:cNvPr>
        <xdr:cNvSpPr/>
      </xdr:nvSpPr>
      <xdr:spPr>
        <a:xfrm>
          <a:off x="22110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145035</xdr:rowOff>
    </xdr:from>
    <xdr:to>
      <xdr:col>112</xdr:col>
      <xdr:colOff>38100</xdr:colOff>
      <xdr:row>84</xdr:row>
      <xdr:rowOff>75185</xdr:rowOff>
    </xdr:to>
    <xdr:sp macro="" textlink="">
      <xdr:nvSpPr>
        <xdr:cNvPr id="700" name="フローチャート: 判断 699">
          <a:extLst>
            <a:ext uri="{FF2B5EF4-FFF2-40B4-BE49-F238E27FC236}">
              <a16:creationId xmlns:a16="http://schemas.microsoft.com/office/drawing/2014/main" id="{00000000-0008-0000-0F00-0000BC020000}"/>
            </a:ext>
          </a:extLst>
        </xdr:cNvPr>
        <xdr:cNvSpPr/>
      </xdr:nvSpPr>
      <xdr:spPr>
        <a:xfrm>
          <a:off x="21272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701" name="フローチャート: 判断 700">
          <a:extLst>
            <a:ext uri="{FF2B5EF4-FFF2-40B4-BE49-F238E27FC236}">
              <a16:creationId xmlns:a16="http://schemas.microsoft.com/office/drawing/2014/main" id="{00000000-0008-0000-0F00-0000BD020000}"/>
            </a:ext>
          </a:extLst>
        </xdr:cNvPr>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145035</xdr:rowOff>
    </xdr:from>
    <xdr:to>
      <xdr:col>102</xdr:col>
      <xdr:colOff>165100</xdr:colOff>
      <xdr:row>84</xdr:row>
      <xdr:rowOff>75185</xdr:rowOff>
    </xdr:to>
    <xdr:sp macro="" textlink="">
      <xdr:nvSpPr>
        <xdr:cNvPr id="702" name="フローチャート: 判断 701">
          <a:extLst>
            <a:ext uri="{FF2B5EF4-FFF2-40B4-BE49-F238E27FC236}">
              <a16:creationId xmlns:a16="http://schemas.microsoft.com/office/drawing/2014/main" id="{00000000-0008-0000-0F00-0000BE020000}"/>
            </a:ext>
          </a:extLst>
        </xdr:cNvPr>
        <xdr:cNvSpPr/>
      </xdr:nvSpPr>
      <xdr:spPr>
        <a:xfrm>
          <a:off x="19494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71882</xdr:rowOff>
    </xdr:from>
    <xdr:to>
      <xdr:col>98</xdr:col>
      <xdr:colOff>38100</xdr:colOff>
      <xdr:row>84</xdr:row>
      <xdr:rowOff>2032</xdr:rowOff>
    </xdr:to>
    <xdr:sp macro="" textlink="">
      <xdr:nvSpPr>
        <xdr:cNvPr id="703" name="フローチャート: 判断 702">
          <a:extLst>
            <a:ext uri="{FF2B5EF4-FFF2-40B4-BE49-F238E27FC236}">
              <a16:creationId xmlns:a16="http://schemas.microsoft.com/office/drawing/2014/main" id="{00000000-0008-0000-0F00-0000BF020000}"/>
            </a:ext>
          </a:extLst>
        </xdr:cNvPr>
        <xdr:cNvSpPr/>
      </xdr:nvSpPr>
      <xdr:spPr>
        <a:xfrm>
          <a:off x="18605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00000000-0008-0000-0F00-0000C4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165608</xdr:rowOff>
    </xdr:from>
    <xdr:to>
      <xdr:col>116</xdr:col>
      <xdr:colOff>114300</xdr:colOff>
      <xdr:row>81</xdr:row>
      <xdr:rowOff>95758</xdr:rowOff>
    </xdr:to>
    <xdr:sp macro="" textlink="">
      <xdr:nvSpPr>
        <xdr:cNvPr id="709" name="楕円 708">
          <a:extLst>
            <a:ext uri="{FF2B5EF4-FFF2-40B4-BE49-F238E27FC236}">
              <a16:creationId xmlns:a16="http://schemas.microsoft.com/office/drawing/2014/main" id="{00000000-0008-0000-0F00-0000C5020000}"/>
            </a:ext>
          </a:extLst>
        </xdr:cNvPr>
        <xdr:cNvSpPr/>
      </xdr:nvSpPr>
      <xdr:spPr>
        <a:xfrm>
          <a:off x="22110700" y="1388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17035</xdr:rowOff>
    </xdr:from>
    <xdr:ext cx="469744" cy="259045"/>
    <xdr:sp macro="" textlink="">
      <xdr:nvSpPr>
        <xdr:cNvPr id="710" name="【消防施設】&#10;一人当たり面積該当値テキスト">
          <a:extLst>
            <a:ext uri="{FF2B5EF4-FFF2-40B4-BE49-F238E27FC236}">
              <a16:creationId xmlns:a16="http://schemas.microsoft.com/office/drawing/2014/main" id="{00000000-0008-0000-0F00-0000C6020000}"/>
            </a:ext>
          </a:extLst>
        </xdr:cNvPr>
        <xdr:cNvSpPr txBox="1"/>
      </xdr:nvSpPr>
      <xdr:spPr>
        <a:xfrm>
          <a:off x="22199600" y="1373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12446</xdr:rowOff>
    </xdr:from>
    <xdr:to>
      <xdr:col>112</xdr:col>
      <xdr:colOff>38100</xdr:colOff>
      <xdr:row>81</xdr:row>
      <xdr:rowOff>114046</xdr:rowOff>
    </xdr:to>
    <xdr:sp macro="" textlink="">
      <xdr:nvSpPr>
        <xdr:cNvPr id="711" name="楕円 710">
          <a:extLst>
            <a:ext uri="{FF2B5EF4-FFF2-40B4-BE49-F238E27FC236}">
              <a16:creationId xmlns:a16="http://schemas.microsoft.com/office/drawing/2014/main" id="{00000000-0008-0000-0F00-0000C7020000}"/>
            </a:ext>
          </a:extLst>
        </xdr:cNvPr>
        <xdr:cNvSpPr/>
      </xdr:nvSpPr>
      <xdr:spPr>
        <a:xfrm>
          <a:off x="21272500" y="1389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44958</xdr:rowOff>
    </xdr:from>
    <xdr:to>
      <xdr:col>116</xdr:col>
      <xdr:colOff>63500</xdr:colOff>
      <xdr:row>81</xdr:row>
      <xdr:rowOff>63246</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flipV="1">
          <a:off x="21323300" y="139324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35306</xdr:rowOff>
    </xdr:from>
    <xdr:to>
      <xdr:col>107</xdr:col>
      <xdr:colOff>101600</xdr:colOff>
      <xdr:row>81</xdr:row>
      <xdr:rowOff>136906</xdr:rowOff>
    </xdr:to>
    <xdr:sp macro="" textlink="">
      <xdr:nvSpPr>
        <xdr:cNvPr id="713" name="楕円 712">
          <a:extLst>
            <a:ext uri="{FF2B5EF4-FFF2-40B4-BE49-F238E27FC236}">
              <a16:creationId xmlns:a16="http://schemas.microsoft.com/office/drawing/2014/main" id="{00000000-0008-0000-0F00-0000C9020000}"/>
            </a:ext>
          </a:extLst>
        </xdr:cNvPr>
        <xdr:cNvSpPr/>
      </xdr:nvSpPr>
      <xdr:spPr>
        <a:xfrm>
          <a:off x="20383500" y="1392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63246</xdr:rowOff>
    </xdr:from>
    <xdr:to>
      <xdr:col>111</xdr:col>
      <xdr:colOff>177800</xdr:colOff>
      <xdr:row>81</xdr:row>
      <xdr:rowOff>86106</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flipV="1">
          <a:off x="20434300" y="139506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62737</xdr:rowOff>
    </xdr:from>
    <xdr:to>
      <xdr:col>102</xdr:col>
      <xdr:colOff>165100</xdr:colOff>
      <xdr:row>81</xdr:row>
      <xdr:rowOff>164337</xdr:rowOff>
    </xdr:to>
    <xdr:sp macro="" textlink="">
      <xdr:nvSpPr>
        <xdr:cNvPr id="715" name="楕円 714">
          <a:extLst>
            <a:ext uri="{FF2B5EF4-FFF2-40B4-BE49-F238E27FC236}">
              <a16:creationId xmlns:a16="http://schemas.microsoft.com/office/drawing/2014/main" id="{00000000-0008-0000-0F00-0000CB020000}"/>
            </a:ext>
          </a:extLst>
        </xdr:cNvPr>
        <xdr:cNvSpPr/>
      </xdr:nvSpPr>
      <xdr:spPr>
        <a:xfrm>
          <a:off x="19494500" y="1395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86106</xdr:rowOff>
    </xdr:from>
    <xdr:to>
      <xdr:col>107</xdr:col>
      <xdr:colOff>50800</xdr:colOff>
      <xdr:row>81</xdr:row>
      <xdr:rowOff>113537</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flipV="1">
          <a:off x="19545300" y="13973556"/>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67311</xdr:rowOff>
    </xdr:from>
    <xdr:to>
      <xdr:col>98</xdr:col>
      <xdr:colOff>38100</xdr:colOff>
      <xdr:row>81</xdr:row>
      <xdr:rowOff>168911</xdr:rowOff>
    </xdr:to>
    <xdr:sp macro="" textlink="">
      <xdr:nvSpPr>
        <xdr:cNvPr id="717" name="楕円 716">
          <a:extLst>
            <a:ext uri="{FF2B5EF4-FFF2-40B4-BE49-F238E27FC236}">
              <a16:creationId xmlns:a16="http://schemas.microsoft.com/office/drawing/2014/main" id="{00000000-0008-0000-0F00-0000CD020000}"/>
            </a:ext>
          </a:extLst>
        </xdr:cNvPr>
        <xdr:cNvSpPr/>
      </xdr:nvSpPr>
      <xdr:spPr>
        <a:xfrm>
          <a:off x="18605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113537</xdr:rowOff>
    </xdr:from>
    <xdr:to>
      <xdr:col>102</xdr:col>
      <xdr:colOff>114300</xdr:colOff>
      <xdr:row>81</xdr:row>
      <xdr:rowOff>118111</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flipV="1">
          <a:off x="18656300" y="140009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66312</xdr:rowOff>
    </xdr:from>
    <xdr:ext cx="469744" cy="259045"/>
    <xdr:sp macro="" textlink="">
      <xdr:nvSpPr>
        <xdr:cNvPr id="719" name="n_1aveValue【消防施設】&#10;一人当たり面積">
          <a:extLst>
            <a:ext uri="{FF2B5EF4-FFF2-40B4-BE49-F238E27FC236}">
              <a16:creationId xmlns:a16="http://schemas.microsoft.com/office/drawing/2014/main" id="{00000000-0008-0000-0F00-0000CF020000}"/>
            </a:ext>
          </a:extLst>
        </xdr:cNvPr>
        <xdr:cNvSpPr txBox="1"/>
      </xdr:nvSpPr>
      <xdr:spPr>
        <a:xfrm>
          <a:off x="210757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70883</xdr:rowOff>
    </xdr:from>
    <xdr:ext cx="469744" cy="259045"/>
    <xdr:sp macro="" textlink="">
      <xdr:nvSpPr>
        <xdr:cNvPr id="720" name="n_2aveValue【消防施設】&#10;一人当たり面積">
          <a:extLst>
            <a:ext uri="{FF2B5EF4-FFF2-40B4-BE49-F238E27FC236}">
              <a16:creationId xmlns:a16="http://schemas.microsoft.com/office/drawing/2014/main" id="{00000000-0008-0000-0F00-0000D0020000}"/>
            </a:ext>
          </a:extLst>
        </xdr:cNvPr>
        <xdr:cNvSpPr txBox="1"/>
      </xdr:nvSpPr>
      <xdr:spPr>
        <a:xfrm>
          <a:off x="201994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66312</xdr:rowOff>
    </xdr:from>
    <xdr:ext cx="469744" cy="259045"/>
    <xdr:sp macro="" textlink="">
      <xdr:nvSpPr>
        <xdr:cNvPr id="721" name="n_3aveValue【消防施設】&#10;一人当たり面積">
          <a:extLst>
            <a:ext uri="{FF2B5EF4-FFF2-40B4-BE49-F238E27FC236}">
              <a16:creationId xmlns:a16="http://schemas.microsoft.com/office/drawing/2014/main" id="{00000000-0008-0000-0F00-0000D1020000}"/>
            </a:ext>
          </a:extLst>
        </xdr:cNvPr>
        <xdr:cNvSpPr txBox="1"/>
      </xdr:nvSpPr>
      <xdr:spPr>
        <a:xfrm>
          <a:off x="193104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164609</xdr:rowOff>
    </xdr:from>
    <xdr:ext cx="469744" cy="259045"/>
    <xdr:sp macro="" textlink="">
      <xdr:nvSpPr>
        <xdr:cNvPr id="722" name="n_4aveValue【消防施設】&#10;一人当たり面積">
          <a:extLst>
            <a:ext uri="{FF2B5EF4-FFF2-40B4-BE49-F238E27FC236}">
              <a16:creationId xmlns:a16="http://schemas.microsoft.com/office/drawing/2014/main" id="{00000000-0008-0000-0F00-0000D2020000}"/>
            </a:ext>
          </a:extLst>
        </xdr:cNvPr>
        <xdr:cNvSpPr txBox="1"/>
      </xdr:nvSpPr>
      <xdr:spPr>
        <a:xfrm>
          <a:off x="18421427" y="1439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130573</xdr:rowOff>
    </xdr:from>
    <xdr:ext cx="469744" cy="259045"/>
    <xdr:sp macro="" textlink="">
      <xdr:nvSpPr>
        <xdr:cNvPr id="723" name="n_1mainValue【消防施設】&#10;一人当たり面積">
          <a:extLst>
            <a:ext uri="{FF2B5EF4-FFF2-40B4-BE49-F238E27FC236}">
              <a16:creationId xmlns:a16="http://schemas.microsoft.com/office/drawing/2014/main" id="{00000000-0008-0000-0F00-0000D3020000}"/>
            </a:ext>
          </a:extLst>
        </xdr:cNvPr>
        <xdr:cNvSpPr txBox="1"/>
      </xdr:nvSpPr>
      <xdr:spPr>
        <a:xfrm>
          <a:off x="21075727" y="1367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153433</xdr:rowOff>
    </xdr:from>
    <xdr:ext cx="469744" cy="259045"/>
    <xdr:sp macro="" textlink="">
      <xdr:nvSpPr>
        <xdr:cNvPr id="724" name="n_2mainValue【消防施設】&#10;一人当たり面積">
          <a:extLst>
            <a:ext uri="{FF2B5EF4-FFF2-40B4-BE49-F238E27FC236}">
              <a16:creationId xmlns:a16="http://schemas.microsoft.com/office/drawing/2014/main" id="{00000000-0008-0000-0F00-0000D4020000}"/>
            </a:ext>
          </a:extLst>
        </xdr:cNvPr>
        <xdr:cNvSpPr txBox="1"/>
      </xdr:nvSpPr>
      <xdr:spPr>
        <a:xfrm>
          <a:off x="20199427" y="1369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9414</xdr:rowOff>
    </xdr:from>
    <xdr:ext cx="469744" cy="259045"/>
    <xdr:sp macro="" textlink="">
      <xdr:nvSpPr>
        <xdr:cNvPr id="725" name="n_3mainValue【消防施設】&#10;一人当たり面積">
          <a:extLst>
            <a:ext uri="{FF2B5EF4-FFF2-40B4-BE49-F238E27FC236}">
              <a16:creationId xmlns:a16="http://schemas.microsoft.com/office/drawing/2014/main" id="{00000000-0008-0000-0F00-0000D5020000}"/>
            </a:ext>
          </a:extLst>
        </xdr:cNvPr>
        <xdr:cNvSpPr txBox="1"/>
      </xdr:nvSpPr>
      <xdr:spPr>
        <a:xfrm>
          <a:off x="19310427" y="1372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13988</xdr:rowOff>
    </xdr:from>
    <xdr:ext cx="469744" cy="259045"/>
    <xdr:sp macro="" textlink="">
      <xdr:nvSpPr>
        <xdr:cNvPr id="726" name="n_4mainValue【消防施設】&#10;一人当たり面積">
          <a:extLst>
            <a:ext uri="{FF2B5EF4-FFF2-40B4-BE49-F238E27FC236}">
              <a16:creationId xmlns:a16="http://schemas.microsoft.com/office/drawing/2014/main" id="{00000000-0008-0000-0F00-0000D6020000}"/>
            </a:ext>
          </a:extLst>
        </xdr:cNvPr>
        <xdr:cNvSpPr txBox="1"/>
      </xdr:nvSpPr>
      <xdr:spPr>
        <a:xfrm>
          <a:off x="18421427" y="1372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2" name="正方形/長方形 731">
          <a:extLst>
            <a:ext uri="{FF2B5EF4-FFF2-40B4-BE49-F238E27FC236}">
              <a16:creationId xmlns:a16="http://schemas.microsoft.com/office/drawing/2014/main" id="{00000000-0008-0000-0F00-0000DC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3" name="正方形/長方形 732">
          <a:extLst>
            <a:ext uri="{FF2B5EF4-FFF2-40B4-BE49-F238E27FC236}">
              <a16:creationId xmlns:a16="http://schemas.microsoft.com/office/drawing/2014/main" id="{00000000-0008-0000-0F00-0000DD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4" name="正方形/長方形 733">
          <a:extLst>
            <a:ext uri="{FF2B5EF4-FFF2-40B4-BE49-F238E27FC236}">
              <a16:creationId xmlns:a16="http://schemas.microsoft.com/office/drawing/2014/main" id="{00000000-0008-0000-0F00-0000DE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5" name="テキスト ボックス 744">
          <a:extLst>
            <a:ext uri="{FF2B5EF4-FFF2-40B4-BE49-F238E27FC236}">
              <a16:creationId xmlns:a16="http://schemas.microsoft.com/office/drawing/2014/main" id="{00000000-0008-0000-0F00-0000E9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庁舎】&#10;有形固定資産減価償却率グラフ枠">
          <a:extLst>
            <a:ext uri="{FF2B5EF4-FFF2-40B4-BE49-F238E27FC236}">
              <a16:creationId xmlns:a16="http://schemas.microsoft.com/office/drawing/2014/main" id="{00000000-0008-0000-0F00-0000EF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753" name="【庁舎】&#10;有形固定資産減価償却率最小値テキスト">
          <a:extLst>
            <a:ext uri="{FF2B5EF4-FFF2-40B4-BE49-F238E27FC236}">
              <a16:creationId xmlns:a16="http://schemas.microsoft.com/office/drawing/2014/main" id="{00000000-0008-0000-0F00-0000F1020000}"/>
            </a:ext>
          </a:extLst>
        </xdr:cNvPr>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755" name="【庁舎】&#10;有形固定資産減価償却率最大値テキスト">
          <a:extLst>
            <a:ext uri="{FF2B5EF4-FFF2-40B4-BE49-F238E27FC236}">
              <a16:creationId xmlns:a16="http://schemas.microsoft.com/office/drawing/2014/main" id="{00000000-0008-0000-0F00-0000F3020000}"/>
            </a:ext>
          </a:extLst>
        </xdr:cNvPr>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11991</xdr:rowOff>
    </xdr:from>
    <xdr:ext cx="405111" cy="259045"/>
    <xdr:sp macro="" textlink="">
      <xdr:nvSpPr>
        <xdr:cNvPr id="757" name="【庁舎】&#10;有形固定資産減価償却率平均値テキスト">
          <a:extLst>
            <a:ext uri="{FF2B5EF4-FFF2-40B4-BE49-F238E27FC236}">
              <a16:creationId xmlns:a16="http://schemas.microsoft.com/office/drawing/2014/main" id="{00000000-0008-0000-0F00-0000F5020000}"/>
            </a:ext>
          </a:extLst>
        </xdr:cNvPr>
        <xdr:cNvSpPr txBox="1"/>
      </xdr:nvSpPr>
      <xdr:spPr>
        <a:xfrm>
          <a:off x="16357600" y="18014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33564</xdr:rowOff>
    </xdr:from>
    <xdr:to>
      <xdr:col>85</xdr:col>
      <xdr:colOff>177800</xdr:colOff>
      <xdr:row>105</xdr:row>
      <xdr:rowOff>135164</xdr:rowOff>
    </xdr:to>
    <xdr:sp macro="" textlink="">
      <xdr:nvSpPr>
        <xdr:cNvPr id="758" name="フローチャート: 判断 757">
          <a:extLst>
            <a:ext uri="{FF2B5EF4-FFF2-40B4-BE49-F238E27FC236}">
              <a16:creationId xmlns:a16="http://schemas.microsoft.com/office/drawing/2014/main" id="{00000000-0008-0000-0F00-0000F6020000}"/>
            </a:ext>
          </a:extLst>
        </xdr:cNvPr>
        <xdr:cNvSpPr/>
      </xdr:nvSpPr>
      <xdr:spPr>
        <a:xfrm>
          <a:off x="16268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123371</xdr:rowOff>
    </xdr:from>
    <xdr:to>
      <xdr:col>81</xdr:col>
      <xdr:colOff>101600</xdr:colOff>
      <xdr:row>105</xdr:row>
      <xdr:rowOff>53521</xdr:rowOff>
    </xdr:to>
    <xdr:sp macro="" textlink="">
      <xdr:nvSpPr>
        <xdr:cNvPr id="759" name="フローチャート: 判断 758">
          <a:extLst>
            <a:ext uri="{FF2B5EF4-FFF2-40B4-BE49-F238E27FC236}">
              <a16:creationId xmlns:a16="http://schemas.microsoft.com/office/drawing/2014/main" id="{00000000-0008-0000-0F00-0000F7020000}"/>
            </a:ext>
          </a:extLst>
        </xdr:cNvPr>
        <xdr:cNvSpPr/>
      </xdr:nvSpPr>
      <xdr:spPr>
        <a:xfrm>
          <a:off x="15430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760" name="フローチャート: 判断 759">
          <a:extLst>
            <a:ext uri="{FF2B5EF4-FFF2-40B4-BE49-F238E27FC236}">
              <a16:creationId xmlns:a16="http://schemas.microsoft.com/office/drawing/2014/main" id="{00000000-0008-0000-0F00-0000F8020000}"/>
            </a:ext>
          </a:extLst>
        </xdr:cNvPr>
        <xdr:cNvSpPr/>
      </xdr:nvSpPr>
      <xdr:spPr>
        <a:xfrm>
          <a:off x="14541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136434</xdr:rowOff>
    </xdr:from>
    <xdr:to>
      <xdr:col>72</xdr:col>
      <xdr:colOff>38100</xdr:colOff>
      <xdr:row>105</xdr:row>
      <xdr:rowOff>66584</xdr:rowOff>
    </xdr:to>
    <xdr:sp macro="" textlink="">
      <xdr:nvSpPr>
        <xdr:cNvPr id="761" name="フローチャート: 判断 760">
          <a:extLst>
            <a:ext uri="{FF2B5EF4-FFF2-40B4-BE49-F238E27FC236}">
              <a16:creationId xmlns:a16="http://schemas.microsoft.com/office/drawing/2014/main" id="{00000000-0008-0000-0F00-0000F9020000}"/>
            </a:ext>
          </a:extLst>
        </xdr:cNvPr>
        <xdr:cNvSpPr/>
      </xdr:nvSpPr>
      <xdr:spPr>
        <a:xfrm>
          <a:off x="13652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762" name="フローチャート: 判断 761">
          <a:extLst>
            <a:ext uri="{FF2B5EF4-FFF2-40B4-BE49-F238E27FC236}">
              <a16:creationId xmlns:a16="http://schemas.microsoft.com/office/drawing/2014/main" id="{00000000-0008-0000-0F00-0000FA020000}"/>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00000000-0008-0000-0F00-0000FC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00000000-0008-0000-0F00-0000FD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00000000-0008-0000-0F00-0000FE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00000000-0008-0000-0F00-0000FF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139700</xdr:rowOff>
    </xdr:from>
    <xdr:to>
      <xdr:col>85</xdr:col>
      <xdr:colOff>177800</xdr:colOff>
      <xdr:row>104</xdr:row>
      <xdr:rowOff>69850</xdr:rowOff>
    </xdr:to>
    <xdr:sp macro="" textlink="">
      <xdr:nvSpPr>
        <xdr:cNvPr id="768" name="楕円 767">
          <a:extLst>
            <a:ext uri="{FF2B5EF4-FFF2-40B4-BE49-F238E27FC236}">
              <a16:creationId xmlns:a16="http://schemas.microsoft.com/office/drawing/2014/main" id="{00000000-0008-0000-0F00-000000030000}"/>
            </a:ext>
          </a:extLst>
        </xdr:cNvPr>
        <xdr:cNvSpPr/>
      </xdr:nvSpPr>
      <xdr:spPr>
        <a:xfrm>
          <a:off x="162687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162577</xdr:rowOff>
    </xdr:from>
    <xdr:ext cx="405111" cy="259045"/>
    <xdr:sp macro="" textlink="">
      <xdr:nvSpPr>
        <xdr:cNvPr id="769" name="【庁舎】&#10;有形固定資産減価償却率該当値テキスト">
          <a:extLst>
            <a:ext uri="{FF2B5EF4-FFF2-40B4-BE49-F238E27FC236}">
              <a16:creationId xmlns:a16="http://schemas.microsoft.com/office/drawing/2014/main" id="{00000000-0008-0000-0F00-000001030000}"/>
            </a:ext>
          </a:extLst>
        </xdr:cNvPr>
        <xdr:cNvSpPr txBox="1"/>
      </xdr:nvSpPr>
      <xdr:spPr>
        <a:xfrm>
          <a:off x="16357600"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110308</xdr:rowOff>
    </xdr:from>
    <xdr:to>
      <xdr:col>81</xdr:col>
      <xdr:colOff>101600</xdr:colOff>
      <xdr:row>104</xdr:row>
      <xdr:rowOff>40458</xdr:rowOff>
    </xdr:to>
    <xdr:sp macro="" textlink="">
      <xdr:nvSpPr>
        <xdr:cNvPr id="770" name="楕円 769">
          <a:extLst>
            <a:ext uri="{FF2B5EF4-FFF2-40B4-BE49-F238E27FC236}">
              <a16:creationId xmlns:a16="http://schemas.microsoft.com/office/drawing/2014/main" id="{00000000-0008-0000-0F00-000002030000}"/>
            </a:ext>
          </a:extLst>
        </xdr:cNvPr>
        <xdr:cNvSpPr/>
      </xdr:nvSpPr>
      <xdr:spPr>
        <a:xfrm>
          <a:off x="15430500" y="1776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161108</xdr:rowOff>
    </xdr:from>
    <xdr:to>
      <xdr:col>85</xdr:col>
      <xdr:colOff>127000</xdr:colOff>
      <xdr:row>104</xdr:row>
      <xdr:rowOff>19050</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a:off x="15481300" y="17820458"/>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79284</xdr:rowOff>
    </xdr:from>
    <xdr:to>
      <xdr:col>76</xdr:col>
      <xdr:colOff>165100</xdr:colOff>
      <xdr:row>104</xdr:row>
      <xdr:rowOff>9434</xdr:rowOff>
    </xdr:to>
    <xdr:sp macro="" textlink="">
      <xdr:nvSpPr>
        <xdr:cNvPr id="772" name="楕円 771">
          <a:extLst>
            <a:ext uri="{FF2B5EF4-FFF2-40B4-BE49-F238E27FC236}">
              <a16:creationId xmlns:a16="http://schemas.microsoft.com/office/drawing/2014/main" id="{00000000-0008-0000-0F00-000004030000}"/>
            </a:ext>
          </a:extLst>
        </xdr:cNvPr>
        <xdr:cNvSpPr/>
      </xdr:nvSpPr>
      <xdr:spPr>
        <a:xfrm>
          <a:off x="14541500" y="1773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130084</xdr:rowOff>
    </xdr:from>
    <xdr:to>
      <xdr:col>81</xdr:col>
      <xdr:colOff>50800</xdr:colOff>
      <xdr:row>103</xdr:row>
      <xdr:rowOff>161108</xdr:rowOff>
    </xdr:to>
    <xdr:cxnSp macro="">
      <xdr:nvCxnSpPr>
        <xdr:cNvPr id="773" name="直線コネクタ 772">
          <a:extLst>
            <a:ext uri="{FF2B5EF4-FFF2-40B4-BE49-F238E27FC236}">
              <a16:creationId xmlns:a16="http://schemas.microsoft.com/office/drawing/2014/main" id="{00000000-0008-0000-0F00-000005030000}"/>
            </a:ext>
          </a:extLst>
        </xdr:cNvPr>
        <xdr:cNvCxnSpPr/>
      </xdr:nvCxnSpPr>
      <xdr:spPr>
        <a:xfrm>
          <a:off x="14592300" y="1778943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35198</xdr:rowOff>
    </xdr:from>
    <xdr:to>
      <xdr:col>72</xdr:col>
      <xdr:colOff>38100</xdr:colOff>
      <xdr:row>103</xdr:row>
      <xdr:rowOff>136798</xdr:rowOff>
    </xdr:to>
    <xdr:sp macro="" textlink="">
      <xdr:nvSpPr>
        <xdr:cNvPr id="774" name="楕円 773">
          <a:extLst>
            <a:ext uri="{FF2B5EF4-FFF2-40B4-BE49-F238E27FC236}">
              <a16:creationId xmlns:a16="http://schemas.microsoft.com/office/drawing/2014/main" id="{00000000-0008-0000-0F00-000006030000}"/>
            </a:ext>
          </a:extLst>
        </xdr:cNvPr>
        <xdr:cNvSpPr/>
      </xdr:nvSpPr>
      <xdr:spPr>
        <a:xfrm>
          <a:off x="13652500" y="1769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85998</xdr:rowOff>
    </xdr:from>
    <xdr:to>
      <xdr:col>76</xdr:col>
      <xdr:colOff>114300</xdr:colOff>
      <xdr:row>103</xdr:row>
      <xdr:rowOff>130084</xdr:rowOff>
    </xdr:to>
    <xdr:cxnSp macro="">
      <xdr:nvCxnSpPr>
        <xdr:cNvPr id="775" name="直線コネクタ 774">
          <a:extLst>
            <a:ext uri="{FF2B5EF4-FFF2-40B4-BE49-F238E27FC236}">
              <a16:creationId xmlns:a16="http://schemas.microsoft.com/office/drawing/2014/main" id="{00000000-0008-0000-0F00-000007030000}"/>
            </a:ext>
          </a:extLst>
        </xdr:cNvPr>
        <xdr:cNvCxnSpPr/>
      </xdr:nvCxnSpPr>
      <xdr:spPr>
        <a:xfrm>
          <a:off x="13703300" y="17745348"/>
          <a:ext cx="8890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169092</xdr:rowOff>
    </xdr:from>
    <xdr:to>
      <xdr:col>67</xdr:col>
      <xdr:colOff>101600</xdr:colOff>
      <xdr:row>103</xdr:row>
      <xdr:rowOff>99242</xdr:rowOff>
    </xdr:to>
    <xdr:sp macro="" textlink="">
      <xdr:nvSpPr>
        <xdr:cNvPr id="776" name="楕円 775">
          <a:extLst>
            <a:ext uri="{FF2B5EF4-FFF2-40B4-BE49-F238E27FC236}">
              <a16:creationId xmlns:a16="http://schemas.microsoft.com/office/drawing/2014/main" id="{00000000-0008-0000-0F00-000008030000}"/>
            </a:ext>
          </a:extLst>
        </xdr:cNvPr>
        <xdr:cNvSpPr/>
      </xdr:nvSpPr>
      <xdr:spPr>
        <a:xfrm>
          <a:off x="12763500" y="1765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48442</xdr:rowOff>
    </xdr:from>
    <xdr:to>
      <xdr:col>71</xdr:col>
      <xdr:colOff>177800</xdr:colOff>
      <xdr:row>103</xdr:row>
      <xdr:rowOff>85998</xdr:rowOff>
    </xdr:to>
    <xdr:cxnSp macro="">
      <xdr:nvCxnSpPr>
        <xdr:cNvPr id="777" name="直線コネクタ 776">
          <a:extLst>
            <a:ext uri="{FF2B5EF4-FFF2-40B4-BE49-F238E27FC236}">
              <a16:creationId xmlns:a16="http://schemas.microsoft.com/office/drawing/2014/main" id="{00000000-0008-0000-0F00-000009030000}"/>
            </a:ext>
          </a:extLst>
        </xdr:cNvPr>
        <xdr:cNvCxnSpPr/>
      </xdr:nvCxnSpPr>
      <xdr:spPr>
        <a:xfrm>
          <a:off x="12814300" y="1770779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44648</xdr:rowOff>
    </xdr:from>
    <xdr:ext cx="405111" cy="259045"/>
    <xdr:sp macro="" textlink="">
      <xdr:nvSpPr>
        <xdr:cNvPr id="778" name="n_1aveValue【庁舎】&#10;有形固定資産減価償却率">
          <a:extLst>
            <a:ext uri="{FF2B5EF4-FFF2-40B4-BE49-F238E27FC236}">
              <a16:creationId xmlns:a16="http://schemas.microsoft.com/office/drawing/2014/main" id="{00000000-0008-0000-0F00-00000A030000}"/>
            </a:ext>
          </a:extLst>
        </xdr:cNvPr>
        <xdr:cNvSpPr txBox="1"/>
      </xdr:nvSpPr>
      <xdr:spPr>
        <a:xfrm>
          <a:off x="152660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10358</xdr:rowOff>
    </xdr:from>
    <xdr:ext cx="405111" cy="259045"/>
    <xdr:sp macro="" textlink="">
      <xdr:nvSpPr>
        <xdr:cNvPr id="779" name="n_2aveValue【庁舎】&#10;有形固定資産減価償却率">
          <a:extLst>
            <a:ext uri="{FF2B5EF4-FFF2-40B4-BE49-F238E27FC236}">
              <a16:creationId xmlns:a16="http://schemas.microsoft.com/office/drawing/2014/main" id="{00000000-0008-0000-0F00-00000B030000}"/>
            </a:ext>
          </a:extLst>
        </xdr:cNvPr>
        <xdr:cNvSpPr txBox="1"/>
      </xdr:nvSpPr>
      <xdr:spPr>
        <a:xfrm>
          <a:off x="14389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57711</xdr:rowOff>
    </xdr:from>
    <xdr:ext cx="405111" cy="259045"/>
    <xdr:sp macro="" textlink="">
      <xdr:nvSpPr>
        <xdr:cNvPr id="780" name="n_3aveValue【庁舎】&#10;有形固定資産減価償却率">
          <a:extLst>
            <a:ext uri="{FF2B5EF4-FFF2-40B4-BE49-F238E27FC236}">
              <a16:creationId xmlns:a16="http://schemas.microsoft.com/office/drawing/2014/main" id="{00000000-0008-0000-0F00-00000C030000}"/>
            </a:ext>
          </a:extLst>
        </xdr:cNvPr>
        <xdr:cNvSpPr txBox="1"/>
      </xdr:nvSpPr>
      <xdr:spPr>
        <a:xfrm>
          <a:off x="13500744" y="1805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781" name="n_4aveValue【庁舎】&#10;有形固定資産減価償却率">
          <a:extLst>
            <a:ext uri="{FF2B5EF4-FFF2-40B4-BE49-F238E27FC236}">
              <a16:creationId xmlns:a16="http://schemas.microsoft.com/office/drawing/2014/main" id="{00000000-0008-0000-0F00-00000D030000}"/>
            </a:ext>
          </a:extLst>
        </xdr:cNvPr>
        <xdr:cNvSpPr txBox="1"/>
      </xdr:nvSpPr>
      <xdr:spPr>
        <a:xfrm>
          <a:off x="12611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56985</xdr:rowOff>
    </xdr:from>
    <xdr:ext cx="405111" cy="259045"/>
    <xdr:sp macro="" textlink="">
      <xdr:nvSpPr>
        <xdr:cNvPr id="782" name="n_1mainValue【庁舎】&#10;有形固定資産減価償却率">
          <a:extLst>
            <a:ext uri="{FF2B5EF4-FFF2-40B4-BE49-F238E27FC236}">
              <a16:creationId xmlns:a16="http://schemas.microsoft.com/office/drawing/2014/main" id="{00000000-0008-0000-0F00-00000E030000}"/>
            </a:ext>
          </a:extLst>
        </xdr:cNvPr>
        <xdr:cNvSpPr txBox="1"/>
      </xdr:nvSpPr>
      <xdr:spPr>
        <a:xfrm>
          <a:off x="15266044" y="1754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25961</xdr:rowOff>
    </xdr:from>
    <xdr:ext cx="405111" cy="259045"/>
    <xdr:sp macro="" textlink="">
      <xdr:nvSpPr>
        <xdr:cNvPr id="783" name="n_2mainValue【庁舎】&#10;有形固定資産減価償却率">
          <a:extLst>
            <a:ext uri="{FF2B5EF4-FFF2-40B4-BE49-F238E27FC236}">
              <a16:creationId xmlns:a16="http://schemas.microsoft.com/office/drawing/2014/main" id="{00000000-0008-0000-0F00-00000F030000}"/>
            </a:ext>
          </a:extLst>
        </xdr:cNvPr>
        <xdr:cNvSpPr txBox="1"/>
      </xdr:nvSpPr>
      <xdr:spPr>
        <a:xfrm>
          <a:off x="14389744" y="1751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153325</xdr:rowOff>
    </xdr:from>
    <xdr:ext cx="405111" cy="259045"/>
    <xdr:sp macro="" textlink="">
      <xdr:nvSpPr>
        <xdr:cNvPr id="784" name="n_3mainValue【庁舎】&#10;有形固定資産減価償却率">
          <a:extLst>
            <a:ext uri="{FF2B5EF4-FFF2-40B4-BE49-F238E27FC236}">
              <a16:creationId xmlns:a16="http://schemas.microsoft.com/office/drawing/2014/main" id="{00000000-0008-0000-0F00-000010030000}"/>
            </a:ext>
          </a:extLst>
        </xdr:cNvPr>
        <xdr:cNvSpPr txBox="1"/>
      </xdr:nvSpPr>
      <xdr:spPr>
        <a:xfrm>
          <a:off x="13500744" y="1746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115769</xdr:rowOff>
    </xdr:from>
    <xdr:ext cx="405111" cy="259045"/>
    <xdr:sp macro="" textlink="">
      <xdr:nvSpPr>
        <xdr:cNvPr id="785" name="n_4mainValue【庁舎】&#10;有形固定資産減価償却率">
          <a:extLst>
            <a:ext uri="{FF2B5EF4-FFF2-40B4-BE49-F238E27FC236}">
              <a16:creationId xmlns:a16="http://schemas.microsoft.com/office/drawing/2014/main" id="{00000000-0008-0000-0F00-000011030000}"/>
            </a:ext>
          </a:extLst>
        </xdr:cNvPr>
        <xdr:cNvSpPr txBox="1"/>
      </xdr:nvSpPr>
      <xdr:spPr>
        <a:xfrm>
          <a:off x="12611744" y="1743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0" name="正方形/長方形 789">
          <a:extLst>
            <a:ext uri="{FF2B5EF4-FFF2-40B4-BE49-F238E27FC236}">
              <a16:creationId xmlns:a16="http://schemas.microsoft.com/office/drawing/2014/main" id="{00000000-0008-0000-0F00-000016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1" name="正方形/長方形 790">
          <a:extLst>
            <a:ext uri="{FF2B5EF4-FFF2-40B4-BE49-F238E27FC236}">
              <a16:creationId xmlns:a16="http://schemas.microsoft.com/office/drawing/2014/main" id="{00000000-0008-0000-0F00-000017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2" name="正方形/長方形 791">
          <a:extLst>
            <a:ext uri="{FF2B5EF4-FFF2-40B4-BE49-F238E27FC236}">
              <a16:creationId xmlns:a16="http://schemas.microsoft.com/office/drawing/2014/main" id="{00000000-0008-0000-0F00-000018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3" name="正方形/長方形 792">
          <a:extLst>
            <a:ext uri="{FF2B5EF4-FFF2-40B4-BE49-F238E27FC236}">
              <a16:creationId xmlns:a16="http://schemas.microsoft.com/office/drawing/2014/main" id="{00000000-0008-0000-0F00-000019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4" name="テキスト ボックス 793">
          <a:extLst>
            <a:ext uri="{FF2B5EF4-FFF2-40B4-BE49-F238E27FC236}">
              <a16:creationId xmlns:a16="http://schemas.microsoft.com/office/drawing/2014/main" id="{00000000-0008-0000-0F00-00001A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9" name="テキスト ボックス 798">
          <a:extLst>
            <a:ext uri="{FF2B5EF4-FFF2-40B4-BE49-F238E27FC236}">
              <a16:creationId xmlns:a16="http://schemas.microsoft.com/office/drawing/2014/main" id="{00000000-0008-0000-0F00-00001F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1" name="テキスト ボックス 800">
          <a:extLst>
            <a:ext uri="{FF2B5EF4-FFF2-40B4-BE49-F238E27FC236}">
              <a16:creationId xmlns:a16="http://schemas.microsoft.com/office/drawing/2014/main" id="{00000000-0008-0000-0F00-000021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2" name="直線コネクタ 801">
          <a:extLst>
            <a:ext uri="{FF2B5EF4-FFF2-40B4-BE49-F238E27FC236}">
              <a16:creationId xmlns:a16="http://schemas.microsoft.com/office/drawing/2014/main" id="{00000000-0008-0000-0F00-000022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3" name="テキスト ボックス 802">
          <a:extLst>
            <a:ext uri="{FF2B5EF4-FFF2-40B4-BE49-F238E27FC236}">
              <a16:creationId xmlns:a16="http://schemas.microsoft.com/office/drawing/2014/main" id="{00000000-0008-0000-0F00-000023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4" name="直線コネクタ 803">
          <a:extLst>
            <a:ext uri="{FF2B5EF4-FFF2-40B4-BE49-F238E27FC236}">
              <a16:creationId xmlns:a16="http://schemas.microsoft.com/office/drawing/2014/main" id="{00000000-0008-0000-0F00-000024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5" name="テキスト ボックス 804">
          <a:extLst>
            <a:ext uri="{FF2B5EF4-FFF2-40B4-BE49-F238E27FC236}">
              <a16:creationId xmlns:a16="http://schemas.microsoft.com/office/drawing/2014/main" id="{00000000-0008-0000-0F00-000025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0" name="【庁舎】&#10;一人当たり面積グラフ枠">
          <a:extLst>
            <a:ext uri="{FF2B5EF4-FFF2-40B4-BE49-F238E27FC236}">
              <a16:creationId xmlns:a16="http://schemas.microsoft.com/office/drawing/2014/main" id="{00000000-0008-0000-0F00-00002A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77832</xdr:rowOff>
    </xdr:from>
    <xdr:to>
      <xdr:col>116</xdr:col>
      <xdr:colOff>62864</xdr:colOff>
      <xdr:row>108</xdr:row>
      <xdr:rowOff>53339</xdr:rowOff>
    </xdr:to>
    <xdr:cxnSp macro="">
      <xdr:nvCxnSpPr>
        <xdr:cNvPr id="811" name="直線コネクタ 810">
          <a:extLst>
            <a:ext uri="{FF2B5EF4-FFF2-40B4-BE49-F238E27FC236}">
              <a16:creationId xmlns:a16="http://schemas.microsoft.com/office/drawing/2014/main" id="{00000000-0008-0000-0F00-00002B030000}"/>
            </a:ext>
          </a:extLst>
        </xdr:cNvPr>
        <xdr:cNvCxnSpPr/>
      </xdr:nvCxnSpPr>
      <xdr:spPr>
        <a:xfrm flipV="1">
          <a:off x="22160864" y="17222832"/>
          <a:ext cx="0" cy="1347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812" name="【庁舎】&#10;一人当たり面積最小値テキスト">
          <a:extLst>
            <a:ext uri="{FF2B5EF4-FFF2-40B4-BE49-F238E27FC236}">
              <a16:creationId xmlns:a16="http://schemas.microsoft.com/office/drawing/2014/main" id="{00000000-0008-0000-0F00-00002C030000}"/>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813" name="直線コネクタ 812">
          <a:extLst>
            <a:ext uri="{FF2B5EF4-FFF2-40B4-BE49-F238E27FC236}">
              <a16:creationId xmlns:a16="http://schemas.microsoft.com/office/drawing/2014/main" id="{00000000-0008-0000-0F00-00002D030000}"/>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24509</xdr:rowOff>
    </xdr:from>
    <xdr:ext cx="469744" cy="259045"/>
    <xdr:sp macro="" textlink="">
      <xdr:nvSpPr>
        <xdr:cNvPr id="814" name="【庁舎】&#10;一人当たり面積最大値テキスト">
          <a:extLst>
            <a:ext uri="{FF2B5EF4-FFF2-40B4-BE49-F238E27FC236}">
              <a16:creationId xmlns:a16="http://schemas.microsoft.com/office/drawing/2014/main" id="{00000000-0008-0000-0F00-00002E030000}"/>
            </a:ext>
          </a:extLst>
        </xdr:cNvPr>
        <xdr:cNvSpPr txBox="1"/>
      </xdr:nvSpPr>
      <xdr:spPr>
        <a:xfrm>
          <a:off x="22199600" y="1699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77832</xdr:rowOff>
    </xdr:from>
    <xdr:to>
      <xdr:col>116</xdr:col>
      <xdr:colOff>152400</xdr:colOff>
      <xdr:row>100</xdr:row>
      <xdr:rowOff>77832</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a:off x="22072600" y="1722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65876</xdr:rowOff>
    </xdr:from>
    <xdr:ext cx="469744" cy="259045"/>
    <xdr:sp macro="" textlink="">
      <xdr:nvSpPr>
        <xdr:cNvPr id="816" name="【庁舎】&#10;一人当たり面積平均値テキスト">
          <a:extLst>
            <a:ext uri="{FF2B5EF4-FFF2-40B4-BE49-F238E27FC236}">
              <a16:creationId xmlns:a16="http://schemas.microsoft.com/office/drawing/2014/main" id="{00000000-0008-0000-0F00-000030030000}"/>
            </a:ext>
          </a:extLst>
        </xdr:cNvPr>
        <xdr:cNvSpPr txBox="1"/>
      </xdr:nvSpPr>
      <xdr:spPr>
        <a:xfrm>
          <a:off x="22199600" y="18239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817" name="フローチャート: 判断 816">
          <a:extLst>
            <a:ext uri="{FF2B5EF4-FFF2-40B4-BE49-F238E27FC236}">
              <a16:creationId xmlns:a16="http://schemas.microsoft.com/office/drawing/2014/main" id="{00000000-0008-0000-0F00-000031030000}"/>
            </a:ext>
          </a:extLst>
        </xdr:cNvPr>
        <xdr:cNvSpPr/>
      </xdr:nvSpPr>
      <xdr:spPr>
        <a:xfrm>
          <a:off x="22110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79284</xdr:rowOff>
    </xdr:from>
    <xdr:to>
      <xdr:col>112</xdr:col>
      <xdr:colOff>38100</xdr:colOff>
      <xdr:row>107</xdr:row>
      <xdr:rowOff>9434</xdr:rowOff>
    </xdr:to>
    <xdr:sp macro="" textlink="">
      <xdr:nvSpPr>
        <xdr:cNvPr id="818" name="フローチャート: 判断 817">
          <a:extLst>
            <a:ext uri="{FF2B5EF4-FFF2-40B4-BE49-F238E27FC236}">
              <a16:creationId xmlns:a16="http://schemas.microsoft.com/office/drawing/2014/main" id="{00000000-0008-0000-0F00-000032030000}"/>
            </a:ext>
          </a:extLst>
        </xdr:cNvPr>
        <xdr:cNvSpPr/>
      </xdr:nvSpPr>
      <xdr:spPr>
        <a:xfrm>
          <a:off x="212725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819" name="フローチャート: 判断 818">
          <a:extLst>
            <a:ext uri="{FF2B5EF4-FFF2-40B4-BE49-F238E27FC236}">
              <a16:creationId xmlns:a16="http://schemas.microsoft.com/office/drawing/2014/main" id="{00000000-0008-0000-0F00-000033030000}"/>
            </a:ext>
          </a:extLst>
        </xdr:cNvPr>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102144</xdr:rowOff>
    </xdr:from>
    <xdr:to>
      <xdr:col>102</xdr:col>
      <xdr:colOff>165100</xdr:colOff>
      <xdr:row>107</xdr:row>
      <xdr:rowOff>32294</xdr:rowOff>
    </xdr:to>
    <xdr:sp macro="" textlink="">
      <xdr:nvSpPr>
        <xdr:cNvPr id="820" name="フローチャート: 判断 819">
          <a:extLst>
            <a:ext uri="{FF2B5EF4-FFF2-40B4-BE49-F238E27FC236}">
              <a16:creationId xmlns:a16="http://schemas.microsoft.com/office/drawing/2014/main" id="{00000000-0008-0000-0F00-000034030000}"/>
            </a:ext>
          </a:extLst>
        </xdr:cNvPr>
        <xdr:cNvSpPr/>
      </xdr:nvSpPr>
      <xdr:spPr>
        <a:xfrm>
          <a:off x="19494500" y="182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59689</xdr:rowOff>
    </xdr:from>
    <xdr:to>
      <xdr:col>98</xdr:col>
      <xdr:colOff>38100</xdr:colOff>
      <xdr:row>106</xdr:row>
      <xdr:rowOff>161289</xdr:rowOff>
    </xdr:to>
    <xdr:sp macro="" textlink="">
      <xdr:nvSpPr>
        <xdr:cNvPr id="821" name="フローチャート: 判断 820">
          <a:extLst>
            <a:ext uri="{FF2B5EF4-FFF2-40B4-BE49-F238E27FC236}">
              <a16:creationId xmlns:a16="http://schemas.microsoft.com/office/drawing/2014/main" id="{00000000-0008-0000-0F00-000035030000}"/>
            </a:ext>
          </a:extLst>
        </xdr:cNvPr>
        <xdr:cNvSpPr/>
      </xdr:nvSpPr>
      <xdr:spPr>
        <a:xfrm>
          <a:off x="18605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00000000-0008-0000-0F00-000036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00000000-0008-0000-0F00-000037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00000000-0008-0000-0F00-000038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0000000-0008-0000-0F00-000039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F00-00003A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27032</xdr:rowOff>
    </xdr:from>
    <xdr:to>
      <xdr:col>116</xdr:col>
      <xdr:colOff>114300</xdr:colOff>
      <xdr:row>100</xdr:row>
      <xdr:rowOff>128632</xdr:rowOff>
    </xdr:to>
    <xdr:sp macro="" textlink="">
      <xdr:nvSpPr>
        <xdr:cNvPr id="827" name="楕円 826">
          <a:extLst>
            <a:ext uri="{FF2B5EF4-FFF2-40B4-BE49-F238E27FC236}">
              <a16:creationId xmlns:a16="http://schemas.microsoft.com/office/drawing/2014/main" id="{00000000-0008-0000-0F00-00003B030000}"/>
            </a:ext>
          </a:extLst>
        </xdr:cNvPr>
        <xdr:cNvSpPr/>
      </xdr:nvSpPr>
      <xdr:spPr>
        <a:xfrm>
          <a:off x="22110700" y="1717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151509</xdr:rowOff>
    </xdr:from>
    <xdr:ext cx="469744" cy="259045"/>
    <xdr:sp macro="" textlink="">
      <xdr:nvSpPr>
        <xdr:cNvPr id="828" name="【庁舎】&#10;一人当たり面積該当値テキスト">
          <a:extLst>
            <a:ext uri="{FF2B5EF4-FFF2-40B4-BE49-F238E27FC236}">
              <a16:creationId xmlns:a16="http://schemas.microsoft.com/office/drawing/2014/main" id="{00000000-0008-0000-0F00-00003C030000}"/>
            </a:ext>
          </a:extLst>
        </xdr:cNvPr>
        <xdr:cNvSpPr txBox="1"/>
      </xdr:nvSpPr>
      <xdr:spPr>
        <a:xfrm>
          <a:off x="22199600" y="1712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56424</xdr:rowOff>
    </xdr:from>
    <xdr:to>
      <xdr:col>112</xdr:col>
      <xdr:colOff>38100</xdr:colOff>
      <xdr:row>100</xdr:row>
      <xdr:rowOff>158024</xdr:rowOff>
    </xdr:to>
    <xdr:sp macro="" textlink="">
      <xdr:nvSpPr>
        <xdr:cNvPr id="829" name="楕円 828">
          <a:extLst>
            <a:ext uri="{FF2B5EF4-FFF2-40B4-BE49-F238E27FC236}">
              <a16:creationId xmlns:a16="http://schemas.microsoft.com/office/drawing/2014/main" id="{00000000-0008-0000-0F00-00003D030000}"/>
            </a:ext>
          </a:extLst>
        </xdr:cNvPr>
        <xdr:cNvSpPr/>
      </xdr:nvSpPr>
      <xdr:spPr>
        <a:xfrm>
          <a:off x="21272500" y="1720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77832</xdr:rowOff>
    </xdr:from>
    <xdr:to>
      <xdr:col>116</xdr:col>
      <xdr:colOff>63500</xdr:colOff>
      <xdr:row>100</xdr:row>
      <xdr:rowOff>107224</xdr:rowOff>
    </xdr:to>
    <xdr:cxnSp macro="">
      <xdr:nvCxnSpPr>
        <xdr:cNvPr id="830" name="直線コネクタ 829">
          <a:extLst>
            <a:ext uri="{FF2B5EF4-FFF2-40B4-BE49-F238E27FC236}">
              <a16:creationId xmlns:a16="http://schemas.microsoft.com/office/drawing/2014/main" id="{00000000-0008-0000-0F00-00003E030000}"/>
            </a:ext>
          </a:extLst>
        </xdr:cNvPr>
        <xdr:cNvCxnSpPr/>
      </xdr:nvCxnSpPr>
      <xdr:spPr>
        <a:xfrm flipV="1">
          <a:off x="21323300" y="17222832"/>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93980</xdr:rowOff>
    </xdr:from>
    <xdr:to>
      <xdr:col>107</xdr:col>
      <xdr:colOff>101600</xdr:colOff>
      <xdr:row>101</xdr:row>
      <xdr:rowOff>24130</xdr:rowOff>
    </xdr:to>
    <xdr:sp macro="" textlink="">
      <xdr:nvSpPr>
        <xdr:cNvPr id="831" name="楕円 830">
          <a:extLst>
            <a:ext uri="{FF2B5EF4-FFF2-40B4-BE49-F238E27FC236}">
              <a16:creationId xmlns:a16="http://schemas.microsoft.com/office/drawing/2014/main" id="{00000000-0008-0000-0F00-00003F030000}"/>
            </a:ext>
          </a:extLst>
        </xdr:cNvPr>
        <xdr:cNvSpPr/>
      </xdr:nvSpPr>
      <xdr:spPr>
        <a:xfrm>
          <a:off x="20383500" y="172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107224</xdr:rowOff>
    </xdr:from>
    <xdr:to>
      <xdr:col>111</xdr:col>
      <xdr:colOff>177800</xdr:colOff>
      <xdr:row>100</xdr:row>
      <xdr:rowOff>144780</xdr:rowOff>
    </xdr:to>
    <xdr:cxnSp macro="">
      <xdr:nvCxnSpPr>
        <xdr:cNvPr id="832" name="直線コネクタ 831">
          <a:extLst>
            <a:ext uri="{FF2B5EF4-FFF2-40B4-BE49-F238E27FC236}">
              <a16:creationId xmlns:a16="http://schemas.microsoft.com/office/drawing/2014/main" id="{00000000-0008-0000-0F00-000040030000}"/>
            </a:ext>
          </a:extLst>
        </xdr:cNvPr>
        <xdr:cNvCxnSpPr/>
      </xdr:nvCxnSpPr>
      <xdr:spPr>
        <a:xfrm flipV="1">
          <a:off x="20434300" y="1725222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129902</xdr:rowOff>
    </xdr:from>
    <xdr:to>
      <xdr:col>102</xdr:col>
      <xdr:colOff>165100</xdr:colOff>
      <xdr:row>101</xdr:row>
      <xdr:rowOff>60052</xdr:rowOff>
    </xdr:to>
    <xdr:sp macro="" textlink="">
      <xdr:nvSpPr>
        <xdr:cNvPr id="833" name="楕円 832">
          <a:extLst>
            <a:ext uri="{FF2B5EF4-FFF2-40B4-BE49-F238E27FC236}">
              <a16:creationId xmlns:a16="http://schemas.microsoft.com/office/drawing/2014/main" id="{00000000-0008-0000-0F00-000041030000}"/>
            </a:ext>
          </a:extLst>
        </xdr:cNvPr>
        <xdr:cNvSpPr/>
      </xdr:nvSpPr>
      <xdr:spPr>
        <a:xfrm>
          <a:off x="19494500" y="1727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144780</xdr:rowOff>
    </xdr:from>
    <xdr:to>
      <xdr:col>107</xdr:col>
      <xdr:colOff>50800</xdr:colOff>
      <xdr:row>101</xdr:row>
      <xdr:rowOff>9252</xdr:rowOff>
    </xdr:to>
    <xdr:cxnSp macro="">
      <xdr:nvCxnSpPr>
        <xdr:cNvPr id="834" name="直線コネクタ 833">
          <a:extLst>
            <a:ext uri="{FF2B5EF4-FFF2-40B4-BE49-F238E27FC236}">
              <a16:creationId xmlns:a16="http://schemas.microsoft.com/office/drawing/2014/main" id="{00000000-0008-0000-0F00-000042030000}"/>
            </a:ext>
          </a:extLst>
        </xdr:cNvPr>
        <xdr:cNvCxnSpPr/>
      </xdr:nvCxnSpPr>
      <xdr:spPr>
        <a:xfrm flipV="1">
          <a:off x="19545300" y="17289780"/>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159294</xdr:rowOff>
    </xdr:from>
    <xdr:to>
      <xdr:col>98</xdr:col>
      <xdr:colOff>38100</xdr:colOff>
      <xdr:row>101</xdr:row>
      <xdr:rowOff>89444</xdr:rowOff>
    </xdr:to>
    <xdr:sp macro="" textlink="">
      <xdr:nvSpPr>
        <xdr:cNvPr id="835" name="楕円 834">
          <a:extLst>
            <a:ext uri="{FF2B5EF4-FFF2-40B4-BE49-F238E27FC236}">
              <a16:creationId xmlns:a16="http://schemas.microsoft.com/office/drawing/2014/main" id="{00000000-0008-0000-0F00-000043030000}"/>
            </a:ext>
          </a:extLst>
        </xdr:cNvPr>
        <xdr:cNvSpPr/>
      </xdr:nvSpPr>
      <xdr:spPr>
        <a:xfrm>
          <a:off x="18605500" y="1730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9252</xdr:rowOff>
    </xdr:from>
    <xdr:to>
      <xdr:col>102</xdr:col>
      <xdr:colOff>114300</xdr:colOff>
      <xdr:row>101</xdr:row>
      <xdr:rowOff>38644</xdr:rowOff>
    </xdr:to>
    <xdr:cxnSp macro="">
      <xdr:nvCxnSpPr>
        <xdr:cNvPr id="836" name="直線コネクタ 835">
          <a:extLst>
            <a:ext uri="{FF2B5EF4-FFF2-40B4-BE49-F238E27FC236}">
              <a16:creationId xmlns:a16="http://schemas.microsoft.com/office/drawing/2014/main" id="{00000000-0008-0000-0F00-000044030000}"/>
            </a:ext>
          </a:extLst>
        </xdr:cNvPr>
        <xdr:cNvCxnSpPr/>
      </xdr:nvCxnSpPr>
      <xdr:spPr>
        <a:xfrm flipV="1">
          <a:off x="18656300" y="17325702"/>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561</xdr:rowOff>
    </xdr:from>
    <xdr:ext cx="469744" cy="259045"/>
    <xdr:sp macro="" textlink="">
      <xdr:nvSpPr>
        <xdr:cNvPr id="837" name="n_1aveValue【庁舎】&#10;一人当たり面積">
          <a:extLst>
            <a:ext uri="{FF2B5EF4-FFF2-40B4-BE49-F238E27FC236}">
              <a16:creationId xmlns:a16="http://schemas.microsoft.com/office/drawing/2014/main" id="{00000000-0008-0000-0F00-000045030000}"/>
            </a:ext>
          </a:extLst>
        </xdr:cNvPr>
        <xdr:cNvSpPr txBox="1"/>
      </xdr:nvSpPr>
      <xdr:spPr>
        <a:xfrm>
          <a:off x="21075727" y="1834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5459</xdr:rowOff>
    </xdr:from>
    <xdr:ext cx="469744" cy="259045"/>
    <xdr:sp macro="" textlink="">
      <xdr:nvSpPr>
        <xdr:cNvPr id="838" name="n_2aveValue【庁舎】&#10;一人当たり面積">
          <a:extLst>
            <a:ext uri="{FF2B5EF4-FFF2-40B4-BE49-F238E27FC236}">
              <a16:creationId xmlns:a16="http://schemas.microsoft.com/office/drawing/2014/main" id="{00000000-0008-0000-0F00-000046030000}"/>
            </a:ext>
          </a:extLst>
        </xdr:cNvPr>
        <xdr:cNvSpPr txBox="1"/>
      </xdr:nvSpPr>
      <xdr:spPr>
        <a:xfrm>
          <a:off x="20199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23421</xdr:rowOff>
    </xdr:from>
    <xdr:ext cx="469744" cy="259045"/>
    <xdr:sp macro="" textlink="">
      <xdr:nvSpPr>
        <xdr:cNvPr id="839" name="n_3aveValue【庁舎】&#10;一人当たり面積">
          <a:extLst>
            <a:ext uri="{FF2B5EF4-FFF2-40B4-BE49-F238E27FC236}">
              <a16:creationId xmlns:a16="http://schemas.microsoft.com/office/drawing/2014/main" id="{00000000-0008-0000-0F00-000047030000}"/>
            </a:ext>
          </a:extLst>
        </xdr:cNvPr>
        <xdr:cNvSpPr txBox="1"/>
      </xdr:nvSpPr>
      <xdr:spPr>
        <a:xfrm>
          <a:off x="19310427" y="1836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152416</xdr:rowOff>
    </xdr:from>
    <xdr:ext cx="469744" cy="259045"/>
    <xdr:sp macro="" textlink="">
      <xdr:nvSpPr>
        <xdr:cNvPr id="840" name="n_4aveValue【庁舎】&#10;一人当たり面積">
          <a:extLst>
            <a:ext uri="{FF2B5EF4-FFF2-40B4-BE49-F238E27FC236}">
              <a16:creationId xmlns:a16="http://schemas.microsoft.com/office/drawing/2014/main" id="{00000000-0008-0000-0F00-000048030000}"/>
            </a:ext>
          </a:extLst>
        </xdr:cNvPr>
        <xdr:cNvSpPr txBox="1"/>
      </xdr:nvSpPr>
      <xdr:spPr>
        <a:xfrm>
          <a:off x="184214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3101</xdr:rowOff>
    </xdr:from>
    <xdr:ext cx="469744" cy="259045"/>
    <xdr:sp macro="" textlink="">
      <xdr:nvSpPr>
        <xdr:cNvPr id="841" name="n_1mainValue【庁舎】&#10;一人当たり面積">
          <a:extLst>
            <a:ext uri="{FF2B5EF4-FFF2-40B4-BE49-F238E27FC236}">
              <a16:creationId xmlns:a16="http://schemas.microsoft.com/office/drawing/2014/main" id="{00000000-0008-0000-0F00-000049030000}"/>
            </a:ext>
          </a:extLst>
        </xdr:cNvPr>
        <xdr:cNvSpPr txBox="1"/>
      </xdr:nvSpPr>
      <xdr:spPr>
        <a:xfrm>
          <a:off x="21075727" y="1697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40657</xdr:rowOff>
    </xdr:from>
    <xdr:ext cx="469744" cy="259045"/>
    <xdr:sp macro="" textlink="">
      <xdr:nvSpPr>
        <xdr:cNvPr id="842" name="n_2mainValue【庁舎】&#10;一人当たり面積">
          <a:extLst>
            <a:ext uri="{FF2B5EF4-FFF2-40B4-BE49-F238E27FC236}">
              <a16:creationId xmlns:a16="http://schemas.microsoft.com/office/drawing/2014/main" id="{00000000-0008-0000-0F00-00004A030000}"/>
            </a:ext>
          </a:extLst>
        </xdr:cNvPr>
        <xdr:cNvSpPr txBox="1"/>
      </xdr:nvSpPr>
      <xdr:spPr>
        <a:xfrm>
          <a:off x="20199427" y="1701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76579</xdr:rowOff>
    </xdr:from>
    <xdr:ext cx="469744" cy="259045"/>
    <xdr:sp macro="" textlink="">
      <xdr:nvSpPr>
        <xdr:cNvPr id="843" name="n_3mainValue【庁舎】&#10;一人当たり面積">
          <a:extLst>
            <a:ext uri="{FF2B5EF4-FFF2-40B4-BE49-F238E27FC236}">
              <a16:creationId xmlns:a16="http://schemas.microsoft.com/office/drawing/2014/main" id="{00000000-0008-0000-0F00-00004B030000}"/>
            </a:ext>
          </a:extLst>
        </xdr:cNvPr>
        <xdr:cNvSpPr txBox="1"/>
      </xdr:nvSpPr>
      <xdr:spPr>
        <a:xfrm>
          <a:off x="19310427" y="1705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105971</xdr:rowOff>
    </xdr:from>
    <xdr:ext cx="469744" cy="259045"/>
    <xdr:sp macro="" textlink="">
      <xdr:nvSpPr>
        <xdr:cNvPr id="844" name="n_4mainValue【庁舎】&#10;一人当たり面積">
          <a:extLst>
            <a:ext uri="{FF2B5EF4-FFF2-40B4-BE49-F238E27FC236}">
              <a16:creationId xmlns:a16="http://schemas.microsoft.com/office/drawing/2014/main" id="{00000000-0008-0000-0F00-00004C030000}"/>
            </a:ext>
          </a:extLst>
        </xdr:cNvPr>
        <xdr:cNvSpPr txBox="1"/>
      </xdr:nvSpPr>
      <xdr:spPr>
        <a:xfrm>
          <a:off x="18421427" y="1707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5" name="正方形/長方形 844">
          <a:extLst>
            <a:ext uri="{FF2B5EF4-FFF2-40B4-BE49-F238E27FC236}">
              <a16:creationId xmlns:a16="http://schemas.microsoft.com/office/drawing/2014/main" id="{00000000-0008-0000-0F00-00004D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6" name="正方形/長方形 845">
          <a:extLst>
            <a:ext uri="{FF2B5EF4-FFF2-40B4-BE49-F238E27FC236}">
              <a16:creationId xmlns:a16="http://schemas.microsoft.com/office/drawing/2014/main" id="{00000000-0008-0000-0F00-00004E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類似団体と比較して特に有形固定資産減価償却率が高くなっている施設は，福祉施設，市民会館，消防施設である。</a:t>
          </a:r>
        </a:p>
        <a:p>
          <a:r>
            <a:rPr kumimoji="1" lang="ja-JP" altLang="en-US" sz="1300">
              <a:latin typeface="ＭＳ Ｐゴシック" panose="020B0600070205080204" pitchFamily="50" charset="-128"/>
              <a:ea typeface="ＭＳ Ｐゴシック" panose="020B0600070205080204" pitchFamily="50" charset="-128"/>
            </a:rPr>
            <a:t>老朽化によるものが主な要因であると思われるため，今後，個別施設計画に基づき，施設の適正化に取り組んでいく。</a:t>
          </a:r>
        </a:p>
        <a:p>
          <a:r>
            <a:rPr kumimoji="1" lang="ja-JP" altLang="en-US" sz="1300">
              <a:latin typeface="ＭＳ Ｐゴシック" panose="020B0600070205080204" pitchFamily="50" charset="-128"/>
              <a:ea typeface="ＭＳ Ｐゴシック" panose="020B0600070205080204" pitchFamily="50" charset="-128"/>
            </a:rPr>
            <a:t>庁舎について，有形固定資産減価償却率が類似団体を下回っている要因は，平成２６年度の新庁舎建設によるものと考えられる。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鹿児島県さつま町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19,157
18,674
303.90
18,279,225
16,906,023
1,230,105
7,945,067
12,463,135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人口の減少や全国平均を上回る高齢化率（令和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年度末４２．</a:t>
          </a:r>
          <a:r>
            <a:rPr kumimoji="1" lang="ja-JP" altLang="en-US" sz="1100" b="0" i="0" baseline="0">
              <a:solidFill>
                <a:schemeClr val="dk1"/>
              </a:solidFill>
              <a:effectLst/>
              <a:latin typeface="+mn-lt"/>
              <a:ea typeface="+mn-ea"/>
              <a:cs typeface="+mn-cs"/>
            </a:rPr>
            <a:t>８</a:t>
          </a:r>
          <a:r>
            <a:rPr kumimoji="1" lang="ja-JP" altLang="ja-JP" sz="1100" b="0" i="0" baseline="0">
              <a:solidFill>
                <a:schemeClr val="dk1"/>
              </a:solidFill>
              <a:effectLst/>
              <a:latin typeface="+mn-lt"/>
              <a:ea typeface="+mn-ea"/>
              <a:cs typeface="+mn-cs"/>
            </a:rPr>
            <a:t>％）に加え</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町内に中心となる産業が少ないこと等により</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財政基盤が弱く</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類似団体平均をかなり下回っている。今後も課税客体の適正な把握</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自主財源の確保及び歳出の徹底的な見直しに努め</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財政基盤の強化を図っていく。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36286</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37036"/>
          <a:ext cx="0" cy="16373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122663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36286</xdr:rowOff>
    </xdr:from>
    <xdr:to>
      <xdr:col>24</xdr:col>
      <xdr:colOff>12700</xdr:colOff>
      <xdr:row>35</xdr:row>
      <xdr:rowOff>36286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27215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71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109962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796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27215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9978</xdr:rowOff>
    </xdr:from>
    <xdr:to>
      <xdr:col>15</xdr:col>
      <xdr:colOff>82550</xdr:colOff>
      <xdr:row>44</xdr:row>
      <xdr:rowOff>27215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537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170742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9978</xdr:rowOff>
    </xdr:from>
    <xdr:to>
      <xdr:col>11</xdr:col>
      <xdr:colOff>31750</xdr:colOff>
      <xdr:row>44</xdr:row>
      <xdr:rowOff>27215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5537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161472</xdr:rowOff>
    </xdr:from>
    <xdr:to>
      <xdr:col>11</xdr:col>
      <xdr:colOff>82550</xdr:colOff>
      <xdr:row>40</xdr:row>
      <xdr:rowOff>91622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101799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170742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130628</xdr:rowOff>
    </xdr:from>
    <xdr:to>
      <xdr:col>11</xdr:col>
      <xdr:colOff>82550</xdr:colOff>
      <xdr:row>44</xdr:row>
      <xdr:rowOff>60778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45555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lang="ja-JP" altLang="ja-JP" sz="1100" b="0" i="0" baseline="0">
              <a:solidFill>
                <a:schemeClr val="dk1"/>
              </a:solidFill>
              <a:effectLst/>
              <a:latin typeface="+mn-lt"/>
              <a:ea typeface="+mn-ea"/>
              <a:cs typeface="+mn-cs"/>
            </a:rPr>
            <a:t>行革による人件費や公債費等の削減に努めているが</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普通交付税の合併算定替が終了し</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令和２年度から一本算定となった。令和</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年度は普通交付税における減額の影響により、令和</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年度より悪化した。今後においても</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さらなる普通交付税の縮減をはじめ</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扶助費</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維持補修費</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繰出金等の増加により比率の悪化が予想されるため</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事務事業の更なる見直しを進めるとともに</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公共施設等総合管理計画や個別施設計画に基づき</a:t>
          </a:r>
          <a:r>
            <a:rPr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計画的な施設の統廃合や民営化を含め</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管理経費等の抑制に努める。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88265</xdr:rowOff>
    </xdr:from>
    <xdr:to>
      <xdr:col>23</xdr:col>
      <xdr:colOff>133350</xdr:colOff>
      <xdr:row>67</xdr:row>
      <xdr:rowOff>168487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03815"/>
          <a:ext cx="0" cy="1451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140564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168487</xdr:rowOff>
    </xdr:from>
    <xdr:to>
      <xdr:col>24</xdr:col>
      <xdr:colOff>12700</xdr:colOff>
      <xdr:row>67</xdr:row>
      <xdr:rowOff>168487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5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3192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4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88265</xdr:rowOff>
    </xdr:from>
    <xdr:to>
      <xdr:col>24</xdr:col>
      <xdr:colOff>12700</xdr:colOff>
      <xdr:row>59</xdr:row>
      <xdr:rowOff>88265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0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36830</xdr:rowOff>
    </xdr:from>
    <xdr:to>
      <xdr:col>23</xdr:col>
      <xdr:colOff>133350</xdr:colOff>
      <xdr:row>65</xdr:row>
      <xdr:rowOff>56938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18108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81508</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828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64981</xdr:rowOff>
    </xdr:from>
    <xdr:to>
      <xdr:col>23</xdr:col>
      <xdr:colOff>184150</xdr:colOff>
      <xdr:row>64</xdr:row>
      <xdr:rowOff>166581</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170604</xdr:rowOff>
    </xdr:from>
    <xdr:to>
      <xdr:col>19</xdr:col>
      <xdr:colOff>133350</xdr:colOff>
      <xdr:row>65</xdr:row>
      <xdr:rowOff>36830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971954"/>
          <a:ext cx="8890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64981</xdr:rowOff>
    </xdr:from>
    <xdr:to>
      <xdr:col>19</xdr:col>
      <xdr:colOff>184150</xdr:colOff>
      <xdr:row>64</xdr:row>
      <xdr:rowOff>166581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5308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806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170604</xdr:rowOff>
    </xdr:from>
    <xdr:to>
      <xdr:col>15</xdr:col>
      <xdr:colOff>82550</xdr:colOff>
      <xdr:row>65</xdr:row>
      <xdr:rowOff>153458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971954"/>
          <a:ext cx="889000" cy="32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95673</xdr:rowOff>
    </xdr:from>
    <xdr:to>
      <xdr:col>15</xdr:col>
      <xdr:colOff>133350</xdr:colOff>
      <xdr:row>64</xdr:row>
      <xdr:rowOff>25823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36000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6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145415</xdr:rowOff>
    </xdr:from>
    <xdr:to>
      <xdr:col>11</xdr:col>
      <xdr:colOff>31750</xdr:colOff>
      <xdr:row>65</xdr:row>
      <xdr:rowOff>153458</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1289665"/>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105198</xdr:rowOff>
    </xdr:from>
    <xdr:to>
      <xdr:col>11</xdr:col>
      <xdr:colOff>82550</xdr:colOff>
      <xdr:row>65</xdr:row>
      <xdr:rowOff>35348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45525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4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49547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6138</xdr:rowOff>
    </xdr:from>
    <xdr:to>
      <xdr:col>23</xdr:col>
      <xdr:colOff>184150</xdr:colOff>
      <xdr:row>65</xdr:row>
      <xdr:rowOff>107738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15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149665</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122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157480</xdr:rowOff>
    </xdr:from>
    <xdr:to>
      <xdr:col>19</xdr:col>
      <xdr:colOff>184150</xdr:colOff>
      <xdr:row>65</xdr:row>
      <xdr:rowOff>87630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72407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21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119804</xdr:rowOff>
    </xdr:from>
    <xdr:to>
      <xdr:col>15</xdr:col>
      <xdr:colOff>133350</xdr:colOff>
      <xdr:row>64</xdr:row>
      <xdr:rowOff>49954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34731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102658</xdr:rowOff>
    </xdr:from>
    <xdr:to>
      <xdr:col>11</xdr:col>
      <xdr:colOff>82550</xdr:colOff>
      <xdr:row>66</xdr:row>
      <xdr:rowOff>32808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24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17585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33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94615</xdr:rowOff>
    </xdr:from>
    <xdr:to>
      <xdr:col>7</xdr:col>
      <xdr:colOff>31750</xdr:colOff>
      <xdr:row>66</xdr:row>
      <xdr:rowOff>24765</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9542</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32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[226,572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chemeClr val="dk1"/>
              </a:solidFill>
              <a:effectLst/>
              <a:latin typeface="+mn-lt"/>
              <a:ea typeface="+mn-ea"/>
              <a:cs typeface="+mn-cs"/>
            </a:rPr>
            <a:t>人件費</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物件費</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維持補修費の中で人口１人当たりの金額が類似団体平均を上回っているのは</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主に人件費が要因となっている。これは</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合併以降</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消防業務と衛生処理業務を町単独で運営していること等から</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職員数の増に影響していることが考えられる。今後は</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民間でも実施可能な部分については</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指定管理者制度の導入などにより委託化を進め</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コストの低減を図っていく方針である。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84900</xdr:rowOff>
    </xdr:from>
    <xdr:to>
      <xdr:col>23</xdr:col>
      <xdr:colOff>133350</xdr:colOff>
      <xdr:row>88</xdr:row>
      <xdr:rowOff>127777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0900"/>
          <a:ext cx="0" cy="14144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99854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8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127777</xdr:rowOff>
    </xdr:from>
    <xdr:to>
      <xdr:col>24</xdr:col>
      <xdr:colOff>12700</xdr:colOff>
      <xdr:row>88</xdr:row>
      <xdr:rowOff>127777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1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171277</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84900</xdr:rowOff>
    </xdr:from>
    <xdr:to>
      <xdr:col>24</xdr:col>
      <xdr:colOff>12700</xdr:colOff>
      <xdr:row>80</xdr:row>
      <xdr:rowOff>84900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144163</xdr:rowOff>
    </xdr:from>
    <xdr:to>
      <xdr:col>23</xdr:col>
      <xdr:colOff>133350</xdr:colOff>
      <xdr:row>86</xdr:row>
      <xdr:rowOff>74028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717413"/>
          <a:ext cx="838200" cy="10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169229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566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152702</xdr:rowOff>
    </xdr:from>
    <xdr:to>
      <xdr:col>23</xdr:col>
      <xdr:colOff>184150</xdr:colOff>
      <xdr:row>83</xdr:row>
      <xdr:rowOff>82852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63240</xdr:rowOff>
    </xdr:from>
    <xdr:to>
      <xdr:col>19</xdr:col>
      <xdr:colOff>133350</xdr:colOff>
      <xdr:row>85</xdr:row>
      <xdr:rowOff>144163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636490"/>
          <a:ext cx="889000" cy="8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129715</xdr:rowOff>
    </xdr:from>
    <xdr:to>
      <xdr:col>19</xdr:col>
      <xdr:colOff>184150</xdr:colOff>
      <xdr:row>83</xdr:row>
      <xdr:rowOff>59865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70042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57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61044</xdr:rowOff>
    </xdr:from>
    <xdr:to>
      <xdr:col>15</xdr:col>
      <xdr:colOff>82550</xdr:colOff>
      <xdr:row>85</xdr:row>
      <xdr:rowOff>63240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634294"/>
          <a:ext cx="889000" cy="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76805</xdr:rowOff>
    </xdr:from>
    <xdr:to>
      <xdr:col>15</xdr:col>
      <xdr:colOff>133350</xdr:colOff>
      <xdr:row>83</xdr:row>
      <xdr:rowOff>6955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3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17132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0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125044</xdr:rowOff>
    </xdr:from>
    <xdr:to>
      <xdr:col>11</xdr:col>
      <xdr:colOff>31750</xdr:colOff>
      <xdr:row>85</xdr:row>
      <xdr:rowOff>61044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526844"/>
          <a:ext cx="889000" cy="10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250</xdr:rowOff>
    </xdr:from>
    <xdr:to>
      <xdr:col>11</xdr:col>
      <xdr:colOff>82550</xdr:colOff>
      <xdr:row>82</xdr:row>
      <xdr:rowOff>101850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112027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82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118845</xdr:rowOff>
    </xdr:from>
    <xdr:to>
      <xdr:col>7</xdr:col>
      <xdr:colOff>31750</xdr:colOff>
      <xdr:row>82</xdr:row>
      <xdr:rowOff>48995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59172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775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23228</xdr:rowOff>
    </xdr:from>
    <xdr:to>
      <xdr:col>23</xdr:col>
      <xdr:colOff>184150</xdr:colOff>
      <xdr:row>86</xdr:row>
      <xdr:rowOff>124828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76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166755</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74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93363</xdr:rowOff>
    </xdr:from>
    <xdr:to>
      <xdr:col>19</xdr:col>
      <xdr:colOff>184150</xdr:colOff>
      <xdr:row>86</xdr:row>
      <xdr:rowOff>23513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66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8290</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752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12440</xdr:rowOff>
    </xdr:from>
    <xdr:to>
      <xdr:col>15</xdr:col>
      <xdr:colOff>133350</xdr:colOff>
      <xdr:row>85</xdr:row>
      <xdr:rowOff>114040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58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98817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67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10244</xdr:rowOff>
    </xdr:from>
    <xdr:to>
      <xdr:col>11</xdr:col>
      <xdr:colOff>82550</xdr:colOff>
      <xdr:row>85</xdr:row>
      <xdr:rowOff>111844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58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96621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669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74244</xdr:rowOff>
    </xdr:from>
    <xdr:to>
      <xdr:col>7</xdr:col>
      <xdr:colOff>31750</xdr:colOff>
      <xdr:row>85</xdr:row>
      <xdr:rowOff>4394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47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160621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562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chemeClr val="dk1"/>
              </a:solidFill>
              <a:effectLst/>
              <a:latin typeface="+mn-lt"/>
              <a:ea typeface="+mn-ea"/>
              <a:cs typeface="+mn-cs"/>
            </a:rPr>
            <a:t>給与制度の見直しが遅れ</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平成２７年度までは類似団体平均を上回っていたが</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昨年度に引き続き</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年度は</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職員の採用・退職及び階層変動等により</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類似団体平均並びに全国町村平均をともに下回った。今後も</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類似団体等の平均水準を参考としながら引き続き給与の適正化に努める。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146957</xdr:rowOff>
    </xdr:from>
    <xdr:to>
      <xdr:col>81</xdr:col>
      <xdr:colOff>44450</xdr:colOff>
      <xdr:row>88</xdr:row>
      <xdr:rowOff>155121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691507"/>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61884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3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146957</xdr:rowOff>
    </xdr:from>
    <xdr:to>
      <xdr:col>81</xdr:col>
      <xdr:colOff>133350</xdr:colOff>
      <xdr:row>79</xdr:row>
      <xdr:rowOff>146957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69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81643</xdr:rowOff>
    </xdr:from>
    <xdr:to>
      <xdr:col>81</xdr:col>
      <xdr:colOff>44450</xdr:colOff>
      <xdr:row>83</xdr:row>
      <xdr:rowOff>133350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311993"/>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98879</xdr:rowOff>
    </xdr:from>
    <xdr:to>
      <xdr:col>77</xdr:col>
      <xdr:colOff>44450</xdr:colOff>
      <xdr:row>83</xdr:row>
      <xdr:rowOff>133350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3292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98879</xdr:rowOff>
    </xdr:from>
    <xdr:to>
      <xdr:col>72</xdr:col>
      <xdr:colOff>203200</xdr:colOff>
      <xdr:row>83</xdr:row>
      <xdr:rowOff>116114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3292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116114</xdr:rowOff>
    </xdr:from>
    <xdr:to>
      <xdr:col>68</xdr:col>
      <xdr:colOff>152400</xdr:colOff>
      <xdr:row>83</xdr:row>
      <xdr:rowOff>150586</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3464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84563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47370</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10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48079</xdr:rowOff>
    </xdr:from>
    <xdr:to>
      <xdr:col>73</xdr:col>
      <xdr:colOff>44450</xdr:colOff>
      <xdr:row>83</xdr:row>
      <xdr:rowOff>149679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65314</xdr:rowOff>
    </xdr:from>
    <xdr:to>
      <xdr:col>68</xdr:col>
      <xdr:colOff>203200</xdr:colOff>
      <xdr:row>83</xdr:row>
      <xdr:rowOff>166914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5641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99786</xdr:rowOff>
    </xdr:from>
    <xdr:to>
      <xdr:col>64</xdr:col>
      <xdr:colOff>152400</xdr:colOff>
      <xdr:row>84</xdr:row>
      <xdr:rowOff>29936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40113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chemeClr val="dk1"/>
              </a:solidFill>
              <a:effectLst/>
              <a:latin typeface="+mn-lt"/>
              <a:ea typeface="+mn-ea"/>
              <a:cs typeface="+mn-cs"/>
            </a:rPr>
            <a:t>第２次定員管理計画（平成２２年度～平成２６年度）に基づき</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定年退職者の不補充や組織体制等の見直しにより職員数の抑制に努めてきたが</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合併以降</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消防部門と衛生処理部門について</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町単独で運営することになったため</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人口千人当たりの職員数は類似団体と比較して高い数値となっている。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第３次定員管理計画（平成２７年度～令和６年度）に基づき</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消防職員等の増員や年齢構成の平準化などから職員数の抑制は難しいが</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本町の実情に即した定員管理に取り組んでいく。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68</xdr:row>
      <xdr:rowOff>24040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88335"/>
          <a:ext cx="0" cy="15943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167567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65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24040</xdr:rowOff>
    </xdr:from>
    <xdr:to>
      <xdr:col>81</xdr:col>
      <xdr:colOff>133350</xdr:colOff>
      <xdr:row>68</xdr:row>
      <xdr:rowOff>24040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147229</xdr:rowOff>
    </xdr:from>
    <xdr:to>
      <xdr:col>81</xdr:col>
      <xdr:colOff>44450</xdr:colOff>
      <xdr:row>68</xdr:row>
      <xdr:rowOff>24040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1634379"/>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121302</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08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104775</xdr:rowOff>
    </xdr:from>
    <xdr:to>
      <xdr:col>81</xdr:col>
      <xdr:colOff>95250</xdr:colOff>
      <xdr:row>62</xdr:row>
      <xdr:rowOff>34925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138612</xdr:rowOff>
    </xdr:from>
    <xdr:to>
      <xdr:col>77</xdr:col>
      <xdr:colOff>44450</xdr:colOff>
      <xdr:row>67</xdr:row>
      <xdr:rowOff>147229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1625762"/>
          <a:ext cx="889000" cy="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80645</xdr:rowOff>
    </xdr:from>
    <xdr:to>
      <xdr:col>77</xdr:col>
      <xdr:colOff>95250</xdr:colOff>
      <xdr:row>62</xdr:row>
      <xdr:rowOff>10795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20972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0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76563</xdr:rowOff>
    </xdr:from>
    <xdr:to>
      <xdr:col>72</xdr:col>
      <xdr:colOff>203200</xdr:colOff>
      <xdr:row>67</xdr:row>
      <xdr:rowOff>138612</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1563713"/>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70303</xdr:rowOff>
    </xdr:from>
    <xdr:to>
      <xdr:col>73</xdr:col>
      <xdr:colOff>44450</xdr:colOff>
      <xdr:row>62</xdr:row>
      <xdr:rowOff>453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10630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29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67</xdr:row>
      <xdr:rowOff>76563</xdr:rowOff>
    </xdr:from>
    <xdr:to>
      <xdr:col>68</xdr:col>
      <xdr:colOff>152400</xdr:colOff>
      <xdr:row>67</xdr:row>
      <xdr:rowOff>128270</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flipV="1">
          <a:off x="13512800" y="1156371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137268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32385</xdr:rowOff>
    </xdr:from>
    <xdr:to>
      <xdr:col>64</xdr:col>
      <xdr:colOff>152400</xdr:colOff>
      <xdr:row>61</xdr:row>
      <xdr:rowOff>133985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144162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67</xdr:row>
      <xdr:rowOff>144690</xdr:rowOff>
    </xdr:from>
    <xdr:to>
      <xdr:col>81</xdr:col>
      <xdr:colOff>95250</xdr:colOff>
      <xdr:row>68</xdr:row>
      <xdr:rowOff>74840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16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67</xdr:row>
      <xdr:rowOff>40567</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15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67</xdr:row>
      <xdr:rowOff>96429</xdr:rowOff>
    </xdr:from>
    <xdr:to>
      <xdr:col>77</xdr:col>
      <xdr:colOff>95250</xdr:colOff>
      <xdr:row>68</xdr:row>
      <xdr:rowOff>26579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158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68</xdr:row>
      <xdr:rowOff>11356</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1669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67</xdr:row>
      <xdr:rowOff>87812</xdr:rowOff>
    </xdr:from>
    <xdr:to>
      <xdr:col>73</xdr:col>
      <xdr:colOff>44450</xdr:colOff>
      <xdr:row>68</xdr:row>
      <xdr:rowOff>17962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157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68</xdr:row>
      <xdr:rowOff>2739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1661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67</xdr:row>
      <xdr:rowOff>25763</xdr:rowOff>
    </xdr:from>
    <xdr:to>
      <xdr:col>68</xdr:col>
      <xdr:colOff>203200</xdr:colOff>
      <xdr:row>67</xdr:row>
      <xdr:rowOff>127363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151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112140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1599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67</xdr:row>
      <xdr:rowOff>77470</xdr:rowOff>
    </xdr:from>
    <xdr:to>
      <xdr:col>64</xdr:col>
      <xdr:colOff>152400</xdr:colOff>
      <xdr:row>68</xdr:row>
      <xdr:rowOff>7620</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156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163847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165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chemeClr val="dk1"/>
              </a:solidFill>
              <a:effectLst/>
              <a:latin typeface="+mn-lt"/>
              <a:ea typeface="+mn-ea"/>
              <a:cs typeface="+mn-cs"/>
            </a:rPr>
            <a:t>公債費負担適正化計画に基づき新規発行債を抑制してきたことにより年々公債費が減少し</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比率が順調に改善してきていたが</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年度は類似団体及び県の平均値を下回ったものの</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前年度と比較し０．</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ポイント悪化した。普通交付税の縮減期間も終わり</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改善が難しくなりつつあるが</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今後においても新規発行債の抑制などにより比率の低下に努める。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98552</xdr:rowOff>
    </xdr:from>
    <xdr:to>
      <xdr:col>81</xdr:col>
      <xdr:colOff>44450</xdr:colOff>
      <xdr:row>45</xdr:row>
      <xdr:rowOff>41910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70752"/>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13479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98552</xdr:rowOff>
    </xdr:from>
    <xdr:to>
      <xdr:col>81</xdr:col>
      <xdr:colOff>133350</xdr:colOff>
      <xdr:row>36</xdr:row>
      <xdr:rowOff>98552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7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28194</xdr:rowOff>
    </xdr:from>
    <xdr:to>
      <xdr:col>81</xdr:col>
      <xdr:colOff>44450</xdr:colOff>
      <xdr:row>39</xdr:row>
      <xdr:rowOff>47498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71474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123207</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161036</xdr:rowOff>
    </xdr:from>
    <xdr:to>
      <xdr:col>77</xdr:col>
      <xdr:colOff>44450</xdr:colOff>
      <xdr:row>39</xdr:row>
      <xdr:rowOff>28194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67613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112522</xdr:rowOff>
    </xdr:from>
    <xdr:to>
      <xdr:col>77</xdr:col>
      <xdr:colOff>95250</xdr:colOff>
      <xdr:row>40</xdr:row>
      <xdr:rowOff>42672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27449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85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132080</xdr:rowOff>
    </xdr:from>
    <xdr:to>
      <xdr:col>72</xdr:col>
      <xdr:colOff>203200</xdr:colOff>
      <xdr:row>38</xdr:row>
      <xdr:rowOff>161036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64718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93218</xdr:rowOff>
    </xdr:from>
    <xdr:to>
      <xdr:col>73</xdr:col>
      <xdr:colOff>44450</xdr:colOff>
      <xdr:row>40</xdr:row>
      <xdr:rowOff>23368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8145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132080</xdr:rowOff>
    </xdr:from>
    <xdr:to>
      <xdr:col>68</xdr:col>
      <xdr:colOff>152400</xdr:colOff>
      <xdr:row>38</xdr:row>
      <xdr:rowOff>151384</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64718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8145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75709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168148</xdr:rowOff>
    </xdr:from>
    <xdr:to>
      <xdr:col>81</xdr:col>
      <xdr:colOff>95250</xdr:colOff>
      <xdr:row>39</xdr:row>
      <xdr:rowOff>98298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13225</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52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148844</xdr:rowOff>
    </xdr:from>
    <xdr:to>
      <xdr:col>77</xdr:col>
      <xdr:colOff>95250</xdr:colOff>
      <xdr:row>39</xdr:row>
      <xdr:rowOff>78994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89171</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432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110236</xdr:rowOff>
    </xdr:from>
    <xdr:to>
      <xdr:col>73</xdr:col>
      <xdr:colOff>44450</xdr:colOff>
      <xdr:row>39</xdr:row>
      <xdr:rowOff>40386</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50563</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81280</xdr:rowOff>
    </xdr:from>
    <xdr:to>
      <xdr:col>68</xdr:col>
      <xdr:colOff>203200</xdr:colOff>
      <xdr:row>39</xdr:row>
      <xdr:rowOff>11430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21607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100584</xdr:rowOff>
    </xdr:from>
    <xdr:to>
      <xdr:col>64</xdr:col>
      <xdr:colOff>152400</xdr:colOff>
      <xdr:row>39</xdr:row>
      <xdr:rowOff>30734</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61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40911</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38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chemeClr val="dk1"/>
              </a:solidFill>
              <a:effectLst/>
              <a:latin typeface="+mn-lt"/>
              <a:ea typeface="+mn-ea"/>
              <a:cs typeface="+mn-cs"/>
            </a:rPr>
            <a:t>類似団体の中でも低い水準で推移してきたが</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平成２７年度から基金などの充当可能財源等が地方債残高などの将来負担額を上回ったため</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比率がマイナス数値となっている。今後においては</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公債費等の減額幅の減少や普通交付税の縮減に伴い</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基金等からの財源投入が懸念されることから</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事務事業評価に基づく事業の見直しなど</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将来負担の軽減に努める。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143298</xdr:rowOff>
    </xdr:from>
    <xdr:to>
      <xdr:col>73</xdr:col>
      <xdr:colOff>44450</xdr:colOff>
      <xdr:row>14</xdr:row>
      <xdr:rowOff>73448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83625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4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7239</xdr:rowOff>
    </xdr:from>
    <xdr:to>
      <xdr:col>68</xdr:col>
      <xdr:colOff>203200</xdr:colOff>
      <xdr:row>14</xdr:row>
      <xdr:rowOff>108839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119016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7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xdr:rowOff>
    </xdr:from>
    <xdr:to>
      <xdr:col>64</xdr:col>
      <xdr:colOff>152400</xdr:colOff>
      <xdr:row>14</xdr:row>
      <xdr:rowOff>104817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114994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鹿児島県さつま町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19,157
18,674
303.90
18,279,225
16,906,023
1,230,105
7,945,067
12,463,135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人件費が３０．</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％と類似団体の中で高い水準にあるのは</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消防業務と衛生処理業務を町単独で運営しているため</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職員数が類似団体と比較して多いことが要因であり</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行政サービスの提供方法の差異によるものといえる。今後においても</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民間でも実施可能な業務については</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指定管理者制度の導入や施設の譲渡等の検討も踏まえ</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コスト削減に努める。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113284</xdr:rowOff>
    </xdr:from>
    <xdr:to>
      <xdr:col>24</xdr:col>
      <xdr:colOff>25400</xdr:colOff>
      <xdr:row>41</xdr:row>
      <xdr:rowOff>60706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9684"/>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32783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60706</xdr:rowOff>
    </xdr:from>
    <xdr:to>
      <xdr:col>24</xdr:col>
      <xdr:colOff>114300</xdr:colOff>
      <xdr:row>41</xdr:row>
      <xdr:rowOff>60706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28211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113284</xdr:rowOff>
    </xdr:from>
    <xdr:to>
      <xdr:col>24</xdr:col>
      <xdr:colOff>114300</xdr:colOff>
      <xdr:row>32</xdr:row>
      <xdr:rowOff>113284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163576</xdr:rowOff>
    </xdr:from>
    <xdr:to>
      <xdr:col>24</xdr:col>
      <xdr:colOff>25400</xdr:colOff>
      <xdr:row>39</xdr:row>
      <xdr:rowOff>10414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67867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140733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70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99568</xdr:rowOff>
    </xdr:from>
    <xdr:to>
      <xdr:col>19</xdr:col>
      <xdr:colOff>187325</xdr:colOff>
      <xdr:row>39</xdr:row>
      <xdr:rowOff>10414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61466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124206</xdr:rowOff>
    </xdr:from>
    <xdr:to>
      <xdr:col>20</xdr:col>
      <xdr:colOff>38100</xdr:colOff>
      <xdr:row>36</xdr:row>
      <xdr:rowOff>54356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64533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99568</xdr:rowOff>
    </xdr:from>
    <xdr:to>
      <xdr:col>15</xdr:col>
      <xdr:colOff>98425</xdr:colOff>
      <xdr:row>40</xdr:row>
      <xdr:rowOff>76708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614668"/>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69342</xdr:rowOff>
    </xdr:from>
    <xdr:to>
      <xdr:col>15</xdr:col>
      <xdr:colOff>149225</xdr:colOff>
      <xdr:row>35</xdr:row>
      <xdr:rowOff>170942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7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9669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67564</xdr:rowOff>
    </xdr:from>
    <xdr:to>
      <xdr:col>11</xdr:col>
      <xdr:colOff>9525</xdr:colOff>
      <xdr:row>40</xdr:row>
      <xdr:rowOff>76708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9255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160782</xdr:rowOff>
    </xdr:from>
    <xdr:to>
      <xdr:col>11</xdr:col>
      <xdr:colOff>60325</xdr:colOff>
      <xdr:row>36</xdr:row>
      <xdr:rowOff>90932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101109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133113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112776</xdr:rowOff>
    </xdr:from>
    <xdr:to>
      <xdr:col>24</xdr:col>
      <xdr:colOff>76200</xdr:colOff>
      <xdr:row>39</xdr:row>
      <xdr:rowOff>42926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84853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131064</xdr:rowOff>
    </xdr:from>
    <xdr:to>
      <xdr:col>20</xdr:col>
      <xdr:colOff>38100</xdr:colOff>
      <xdr:row>39</xdr:row>
      <xdr:rowOff>61214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45991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32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48768</xdr:rowOff>
    </xdr:from>
    <xdr:to>
      <xdr:col>15</xdr:col>
      <xdr:colOff>149225</xdr:colOff>
      <xdr:row>38</xdr:row>
      <xdr:rowOff>150368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135145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25908</xdr:rowOff>
    </xdr:from>
    <xdr:to>
      <xdr:col>11</xdr:col>
      <xdr:colOff>60325</xdr:colOff>
      <xdr:row>40</xdr:row>
      <xdr:rowOff>127508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8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112285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97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16764</xdr:rowOff>
    </xdr:from>
    <xdr:to>
      <xdr:col>6</xdr:col>
      <xdr:colOff>171450</xdr:colOff>
      <xdr:row>40</xdr:row>
      <xdr:rowOff>118364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87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103141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96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物件費は１</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７</a:t>
          </a:r>
          <a:r>
            <a:rPr kumimoji="1" lang="ja-JP" altLang="ja-JP" sz="1100" b="0" i="0" baseline="0">
              <a:solidFill>
                <a:schemeClr val="dk1"/>
              </a:solidFill>
              <a:effectLst/>
              <a:latin typeface="+mn-lt"/>
              <a:ea typeface="+mn-ea"/>
              <a:cs typeface="+mn-cs"/>
            </a:rPr>
            <a:t>％と類似団体の中では低い水準にあるが</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今後公共施設の維持管理経費の増大などが見込まれることから</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公共施設等総合管理計画や個別施設計画の策定に基づき</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計画的な施設の統廃合や民営化を含め</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管理経費等の抑制に努める。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143328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8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137886</xdr:rowOff>
    </xdr:from>
    <xdr:to>
      <xdr:col>82</xdr:col>
      <xdr:colOff>107950</xdr:colOff>
      <xdr:row>15</xdr:row>
      <xdr:rowOff>107950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38186"/>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64606</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0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113393</xdr:rowOff>
    </xdr:from>
    <xdr:to>
      <xdr:col>78</xdr:col>
      <xdr:colOff>69850</xdr:colOff>
      <xdr:row>14</xdr:row>
      <xdr:rowOff>137886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342243"/>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157134</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113393</xdr:rowOff>
    </xdr:from>
    <xdr:to>
      <xdr:col>73</xdr:col>
      <xdr:colOff>180975</xdr:colOff>
      <xdr:row>14</xdr:row>
      <xdr:rowOff>18143</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3422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18143</xdr:rowOff>
    </xdr:from>
    <xdr:to>
      <xdr:col>69</xdr:col>
      <xdr:colOff>92075</xdr:colOff>
      <xdr:row>14</xdr:row>
      <xdr:rowOff>18143</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4184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59871</xdr:rowOff>
    </xdr:from>
    <xdr:to>
      <xdr:col>69</xdr:col>
      <xdr:colOff>142875</xdr:colOff>
      <xdr:row>16</xdr:row>
      <xdr:rowOff>161471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146248</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148970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57150</xdr:rowOff>
    </xdr:from>
    <xdr:to>
      <xdr:col>82</xdr:col>
      <xdr:colOff>158750</xdr:colOff>
      <xdr:row>15</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73677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87086</xdr:rowOff>
    </xdr:from>
    <xdr:to>
      <xdr:col>78</xdr:col>
      <xdr:colOff>120650</xdr:colOff>
      <xdr:row>15</xdr:row>
      <xdr:rowOff>17236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27413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56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62593</xdr:rowOff>
    </xdr:from>
    <xdr:to>
      <xdr:col>74</xdr:col>
      <xdr:colOff>31750</xdr:colOff>
      <xdr:row>13</xdr:row>
      <xdr:rowOff>164193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29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2920</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06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138793</xdr:rowOff>
    </xdr:from>
    <xdr:to>
      <xdr:col>69</xdr:col>
      <xdr:colOff>142875</xdr:colOff>
      <xdr:row>14</xdr:row>
      <xdr:rowOff>68943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79120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138793</xdr:rowOff>
    </xdr:from>
    <xdr:to>
      <xdr:col>65</xdr:col>
      <xdr:colOff>53975</xdr:colOff>
      <xdr:row>14</xdr:row>
      <xdr:rowOff>68943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79120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扶助費が８．９％と類似団体の中でもやや高い水準にあるのは</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少子高齢化が進行し</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福祉サービスが充実・高度化する中で</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制度に基づく教育・保育給付費</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障害福祉サービス費</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老人保護措置費等に加え</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町の施策による特例加算等が要因となっている。今後においても資格審査等を適正に実施し</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特別加算の見直し等により扶助費の抑制に努める。</a:t>
          </a:r>
          <a:endParaRPr lang="en-US"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53522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73028"/>
          <a:ext cx="0" cy="133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53522</xdr:rowOff>
    </xdr:from>
    <xdr:to>
      <xdr:col>24</xdr:col>
      <xdr:colOff>25400</xdr:colOff>
      <xdr:row>57</xdr:row>
      <xdr:rowOff>53522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8261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92727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57</xdr:row>
      <xdr:rowOff>53522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7282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58</xdr:row>
      <xdr:rowOff>29028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728200"/>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90005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37193</xdr:rowOff>
    </xdr:from>
    <xdr:to>
      <xdr:col>11</xdr:col>
      <xdr:colOff>9525</xdr:colOff>
      <xdr:row>58</xdr:row>
      <xdr:rowOff>29028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8098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155320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146249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2722</xdr:rowOff>
    </xdr:from>
    <xdr:to>
      <xdr:col>20</xdr:col>
      <xdr:colOff>38100</xdr:colOff>
      <xdr:row>57</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89099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86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149678</xdr:rowOff>
    </xdr:from>
    <xdr:to>
      <xdr:col>11</xdr:col>
      <xdr:colOff>60325</xdr:colOff>
      <xdr:row>58</xdr:row>
      <xdr:rowOff>79828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64605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その他では</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１５．</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％のうち繰出金が１４．</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％と大きな割合を占めている</a:t>
          </a:r>
          <a:r>
            <a:rPr lang="ja-JP" altLang="en-US" sz="1100" b="0" i="0" baseline="0">
              <a:solidFill>
                <a:schemeClr val="dk1"/>
              </a:solidFill>
              <a:effectLst/>
              <a:latin typeface="+mn-lt"/>
              <a:ea typeface="+mn-ea"/>
              <a:cs typeface="+mn-cs"/>
            </a:rPr>
            <a:t>が、令和５年度においては維持補修費の増額が前年度比０．４％増の主な影響となっている。</a:t>
          </a:r>
          <a:r>
            <a:rPr lang="ja-JP" altLang="ja-JP" sz="1100" b="0" i="0" baseline="0">
              <a:solidFill>
                <a:schemeClr val="dk1"/>
              </a:solidFill>
              <a:effectLst/>
              <a:latin typeface="+mn-lt"/>
              <a:ea typeface="+mn-ea"/>
              <a:cs typeface="+mn-cs"/>
            </a:rPr>
            <a:t>今後においては</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特別会計についても財政健全化を図り</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繰出基準に基づく適正な繰出に努める。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47843"/>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83457</xdr:rowOff>
    </xdr:from>
    <xdr:to>
      <xdr:col>82</xdr:col>
      <xdr:colOff>107950</xdr:colOff>
      <xdr:row>58</xdr:row>
      <xdr:rowOff>127000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0275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65512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61685</xdr:rowOff>
    </xdr:from>
    <xdr:to>
      <xdr:col>78</xdr:col>
      <xdr:colOff>69850</xdr:colOff>
      <xdr:row>58</xdr:row>
      <xdr:rowOff>83457</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0057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48985</xdr:rowOff>
    </xdr:from>
    <xdr:to>
      <xdr:col>78</xdr:col>
      <xdr:colOff>120650</xdr:colOff>
      <xdr:row>56</xdr:row>
      <xdr:rowOff>150585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160762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61685</xdr:rowOff>
    </xdr:from>
    <xdr:to>
      <xdr:col>73</xdr:col>
      <xdr:colOff>180975</xdr:colOff>
      <xdr:row>59</xdr:row>
      <xdr:rowOff>20865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0057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20865</xdr:rowOff>
    </xdr:from>
    <xdr:to>
      <xdr:col>69</xdr:col>
      <xdr:colOff>92075</xdr:colOff>
      <xdr:row>59</xdr:row>
      <xdr:rowOff>42635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1364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65512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152599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32657</xdr:rowOff>
    </xdr:from>
    <xdr:to>
      <xdr:col>78</xdr:col>
      <xdr:colOff>120650</xdr:colOff>
      <xdr:row>58</xdr:row>
      <xdr:rowOff>134257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119034</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06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10885</xdr:rowOff>
    </xdr:from>
    <xdr:to>
      <xdr:col>74</xdr:col>
      <xdr:colOff>31750</xdr:colOff>
      <xdr:row>58</xdr:row>
      <xdr:rowOff>112485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97262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141515</xdr:rowOff>
    </xdr:from>
    <xdr:to>
      <xdr:col>69</xdr:col>
      <xdr:colOff>142875</xdr:colOff>
      <xdr:row>59</xdr:row>
      <xdr:rowOff>71665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56442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78212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補助費等が５．</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％と類似団体の中では最も低い水準にあるのは</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消防・衛生処理施設等の運営を町単独で行っており</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加入している一部事務組合に対する負担金等が少ないことが要因となっている。今後は</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各種団体への補助要綱等の見直しや補助期間の設定など補助事業全体の見直しに努める。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168148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79160"/>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145288</xdr:rowOff>
    </xdr:from>
    <xdr:to>
      <xdr:col>82</xdr:col>
      <xdr:colOff>107950</xdr:colOff>
      <xdr:row>34</xdr:row>
      <xdr:rowOff>149860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597458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113284</xdr:rowOff>
    </xdr:from>
    <xdr:to>
      <xdr:col>78</xdr:col>
      <xdr:colOff>69850</xdr:colOff>
      <xdr:row>34</xdr:row>
      <xdr:rowOff>145288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59425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113284</xdr:rowOff>
    </xdr:from>
    <xdr:to>
      <xdr:col>73</xdr:col>
      <xdr:colOff>180975</xdr:colOff>
      <xdr:row>34</xdr:row>
      <xdr:rowOff>122428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59425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122428</xdr:rowOff>
    </xdr:from>
    <xdr:to>
      <xdr:col>69</xdr:col>
      <xdr:colOff>92075</xdr:colOff>
      <xdr:row>34</xdr:row>
      <xdr:rowOff>140716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59517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99060</xdr:rowOff>
    </xdr:from>
    <xdr:to>
      <xdr:col>82</xdr:col>
      <xdr:colOff>158750</xdr:colOff>
      <xdr:row>35</xdr:row>
      <xdr:rowOff>29210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7637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3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94488</xdr:rowOff>
    </xdr:from>
    <xdr:to>
      <xdr:col>78</xdr:col>
      <xdr:colOff>120650</xdr:colOff>
      <xdr:row>35</xdr:row>
      <xdr:rowOff>24638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34815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69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62484</xdr:rowOff>
    </xdr:from>
    <xdr:to>
      <xdr:col>74</xdr:col>
      <xdr:colOff>31750</xdr:colOff>
      <xdr:row>34</xdr:row>
      <xdr:rowOff>164084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2811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66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71628</xdr:rowOff>
    </xdr:from>
    <xdr:to>
      <xdr:col>69</xdr:col>
      <xdr:colOff>142875</xdr:colOff>
      <xdr:row>35</xdr:row>
      <xdr:rowOff>1778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11955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66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89916</xdr:rowOff>
    </xdr:from>
    <xdr:to>
      <xdr:col>65</xdr:col>
      <xdr:colOff>53975</xdr:colOff>
      <xdr:row>35</xdr:row>
      <xdr:rowOff>20066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30243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68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公債費は</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１</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０</a:t>
          </a:r>
          <a:r>
            <a:rPr kumimoji="1" lang="ja-JP" altLang="ja-JP" sz="1100" b="0" i="0" baseline="0">
              <a:solidFill>
                <a:schemeClr val="dk1"/>
              </a:solidFill>
              <a:effectLst/>
              <a:latin typeface="+mn-lt"/>
              <a:ea typeface="+mn-ea"/>
              <a:cs typeface="+mn-cs"/>
            </a:rPr>
            <a:t>％と類似団体の中でも高い水準にある。これまで公債費負担適正化計画に基づく新規発行債の抑制により</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公債費は大幅に減少してきているものの</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依然として全国平均値よりも高い比率となっている。今後においても</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計画に基づき公債費の抑制に努める。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82</xdr:row>
      <xdr:rowOff>8128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94844"/>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151655</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3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8128</xdr:rowOff>
    </xdr:from>
    <xdr:to>
      <xdr:col>24</xdr:col>
      <xdr:colOff>114300</xdr:colOff>
      <xdr:row>82</xdr:row>
      <xdr:rowOff>8128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06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46989</xdr:rowOff>
    </xdr:from>
    <xdr:to>
      <xdr:col>24</xdr:col>
      <xdr:colOff>25400</xdr:colOff>
      <xdr:row>79</xdr:row>
      <xdr:rowOff>147574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591539"/>
          <a:ext cx="8382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170451</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29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153924</xdr:rowOff>
    </xdr:from>
    <xdr:to>
      <xdr:col>24</xdr:col>
      <xdr:colOff>76200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56135</xdr:rowOff>
    </xdr:from>
    <xdr:to>
      <xdr:col>19</xdr:col>
      <xdr:colOff>187325</xdr:colOff>
      <xdr:row>79</xdr:row>
      <xdr:rowOff>147574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600685"/>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56135</xdr:rowOff>
    </xdr:from>
    <xdr:to>
      <xdr:col>15</xdr:col>
      <xdr:colOff>98425</xdr:colOff>
      <xdr:row>79</xdr:row>
      <xdr:rowOff>147574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600685"/>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147574</xdr:rowOff>
    </xdr:from>
    <xdr:to>
      <xdr:col>11</xdr:col>
      <xdr:colOff>9525</xdr:colOff>
      <xdr:row>80</xdr:row>
      <xdr:rowOff>3556</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6921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153924</xdr:rowOff>
    </xdr:from>
    <xdr:to>
      <xdr:col>11</xdr:col>
      <xdr:colOff>60325</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94251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5097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167639</xdr:rowOff>
    </xdr:from>
    <xdr:to>
      <xdr:col>24</xdr:col>
      <xdr:colOff>76200</xdr:colOff>
      <xdr:row>79</xdr:row>
      <xdr:rowOff>97789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139716</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96774</xdr:rowOff>
    </xdr:from>
    <xdr:to>
      <xdr:col>20</xdr:col>
      <xdr:colOff>38100</xdr:colOff>
      <xdr:row>80</xdr:row>
      <xdr:rowOff>26924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11701</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72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5335</xdr:rowOff>
    </xdr:from>
    <xdr:to>
      <xdr:col>15</xdr:col>
      <xdr:colOff>149225</xdr:colOff>
      <xdr:row>79</xdr:row>
      <xdr:rowOff>106935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91712</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96774</xdr:rowOff>
    </xdr:from>
    <xdr:to>
      <xdr:col>11</xdr:col>
      <xdr:colOff>60325</xdr:colOff>
      <xdr:row>80</xdr:row>
      <xdr:rowOff>26924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11701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72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124206</xdr:rowOff>
    </xdr:from>
    <xdr:to>
      <xdr:col>6</xdr:col>
      <xdr:colOff>171450</xdr:colOff>
      <xdr:row>80</xdr:row>
      <xdr:rowOff>54356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39133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75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年々扶助費が増加傾向にあり</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経常収支比率を悪化させる要因となっている。今後においても</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特別会計の財政健全化や物件費等の抑制等により経常経費の節減に努める。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163576</xdr:rowOff>
    </xdr:from>
    <xdr:to>
      <xdr:col>82</xdr:col>
      <xdr:colOff>107950</xdr:colOff>
      <xdr:row>80</xdr:row>
      <xdr:rowOff>104139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07976"/>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78503</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5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163576</xdr:rowOff>
    </xdr:from>
    <xdr:to>
      <xdr:col>82</xdr:col>
      <xdr:colOff>196850</xdr:colOff>
      <xdr:row>72</xdr:row>
      <xdr:rowOff>163576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07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77</xdr:row>
      <xdr:rowOff>28702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15720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271</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106426</xdr:rowOff>
    </xdr:from>
    <xdr:to>
      <xdr:col>78</xdr:col>
      <xdr:colOff>69850</xdr:colOff>
      <xdr:row>76</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965176"/>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106426</xdr:rowOff>
    </xdr:from>
    <xdr:to>
      <xdr:col>73</xdr:col>
      <xdr:colOff>180975</xdr:colOff>
      <xdr:row>77</xdr:row>
      <xdr:rowOff>88137</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965176"/>
          <a:ext cx="889000" cy="32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44196</xdr:rowOff>
    </xdr:from>
    <xdr:to>
      <xdr:col>74</xdr:col>
      <xdr:colOff>31750</xdr:colOff>
      <xdr:row>76</xdr:row>
      <xdr:rowOff>145796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130573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65278</xdr:rowOff>
    </xdr:from>
    <xdr:to>
      <xdr:col>69</xdr:col>
      <xdr:colOff>92075</xdr:colOff>
      <xdr:row>77</xdr:row>
      <xdr:rowOff>88137</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26692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73913</xdr:rowOff>
    </xdr:from>
    <xdr:to>
      <xdr:col>69</xdr:col>
      <xdr:colOff>142875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160290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123714</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149352</xdr:rowOff>
    </xdr:from>
    <xdr:to>
      <xdr:col>82</xdr:col>
      <xdr:colOff>158750</xdr:colOff>
      <xdr:row>77</xdr:row>
      <xdr:rowOff>79502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165879</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02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76200</xdr:rowOff>
    </xdr:from>
    <xdr:to>
      <xdr:col>78</xdr:col>
      <xdr:colOff>120650</xdr:colOff>
      <xdr:row>77</xdr:row>
      <xdr:rowOff>6350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55626</xdr:rowOff>
    </xdr:from>
    <xdr:to>
      <xdr:col>74</xdr:col>
      <xdr:colOff>31750</xdr:colOff>
      <xdr:row>75</xdr:row>
      <xdr:rowOff>157226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167403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68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37337</xdr:rowOff>
    </xdr:from>
    <xdr:to>
      <xdr:col>69</xdr:col>
      <xdr:colOff>142875</xdr:colOff>
      <xdr:row>77</xdr:row>
      <xdr:rowOff>138937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149114</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14478</xdr:rowOff>
    </xdr:from>
    <xdr:to>
      <xdr:col>65</xdr:col>
      <xdr:colOff>53975</xdr:colOff>
      <xdr:row>77</xdr:row>
      <xdr:rowOff>116078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126255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鹿児島県さつま町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51333</xdr:rowOff>
    </xdr:from>
    <xdr:to>
      <xdr:col>29</xdr:col>
      <xdr:colOff>127000</xdr:colOff>
      <xdr:row>20</xdr:row>
      <xdr:rowOff>111970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4908"/>
          <a:ext cx="0" cy="16036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84047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111970</xdr:rowOff>
    </xdr:from>
    <xdr:to>
      <xdr:col>30</xdr:col>
      <xdr:colOff>25400</xdr:colOff>
      <xdr:row>20</xdr:row>
      <xdr:rowOff>111970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5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137710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51333</xdr:rowOff>
    </xdr:from>
    <xdr:to>
      <xdr:col>30</xdr:col>
      <xdr:colOff>25400</xdr:colOff>
      <xdr:row>11</xdr:row>
      <xdr:rowOff>51333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49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51333</xdr:rowOff>
    </xdr:from>
    <xdr:to>
      <xdr:col>29</xdr:col>
      <xdr:colOff>127000</xdr:colOff>
      <xdr:row>11</xdr:row>
      <xdr:rowOff>169177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1984908"/>
          <a:ext cx="647700" cy="1178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9129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714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37052</xdr:rowOff>
    </xdr:from>
    <xdr:to>
      <xdr:col>29</xdr:col>
      <xdr:colOff>177800</xdr:colOff>
      <xdr:row>17</xdr:row>
      <xdr:rowOff>138652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99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11</xdr:row>
      <xdr:rowOff>152108</xdr:rowOff>
    </xdr:from>
    <xdr:to>
      <xdr:col>26</xdr:col>
      <xdr:colOff>50800</xdr:colOff>
      <xdr:row>11</xdr:row>
      <xdr:rowOff>169177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085683"/>
          <a:ext cx="698500" cy="17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87325</xdr:rowOff>
    </xdr:from>
    <xdr:to>
      <xdr:col>26</xdr:col>
      <xdr:colOff>101600</xdr:colOff>
      <xdr:row>18</xdr:row>
      <xdr:rowOff>17475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49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2252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3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11</xdr:row>
      <xdr:rowOff>152108</xdr:rowOff>
    </xdr:from>
    <xdr:to>
      <xdr:col>22</xdr:col>
      <xdr:colOff>114300</xdr:colOff>
      <xdr:row>11</xdr:row>
      <xdr:rowOff>153194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085683"/>
          <a:ext cx="698500" cy="1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101289</xdr:rowOff>
    </xdr:from>
    <xdr:to>
      <xdr:col>22</xdr:col>
      <xdr:colOff>165100</xdr:colOff>
      <xdr:row>18</xdr:row>
      <xdr:rowOff>31439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16216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4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11</xdr:row>
      <xdr:rowOff>153194</xdr:rowOff>
    </xdr:from>
    <xdr:to>
      <xdr:col>18</xdr:col>
      <xdr:colOff>177800</xdr:colOff>
      <xdr:row>12</xdr:row>
      <xdr:rowOff>57925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086769"/>
          <a:ext cx="698500" cy="76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2915</xdr:rowOff>
    </xdr:from>
    <xdr:to>
      <xdr:col>19</xdr:col>
      <xdr:colOff>38100</xdr:colOff>
      <xdr:row>18</xdr:row>
      <xdr:rowOff>104515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89292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15545</xdr:rowOff>
    </xdr:from>
    <xdr:to>
      <xdr:col>15</xdr:col>
      <xdr:colOff>101600</xdr:colOff>
      <xdr:row>18</xdr:row>
      <xdr:rowOff>117145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101922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3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533</xdr:rowOff>
    </xdr:from>
    <xdr:to>
      <xdr:col>29</xdr:col>
      <xdr:colOff>177800</xdr:colOff>
      <xdr:row>11</xdr:row>
      <xdr:rowOff>102133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1934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118660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1880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118377</xdr:rowOff>
    </xdr:from>
    <xdr:to>
      <xdr:col>26</xdr:col>
      <xdr:colOff>101600</xdr:colOff>
      <xdr:row>12</xdr:row>
      <xdr:rowOff>48527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051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58704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1820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11</xdr:row>
      <xdr:rowOff>101308</xdr:rowOff>
    </xdr:from>
    <xdr:to>
      <xdr:col>22</xdr:col>
      <xdr:colOff>165100</xdr:colOff>
      <xdr:row>12</xdr:row>
      <xdr:rowOff>31458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034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41635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180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11</xdr:row>
      <xdr:rowOff>102394</xdr:rowOff>
    </xdr:from>
    <xdr:to>
      <xdr:col>19</xdr:col>
      <xdr:colOff>38100</xdr:colOff>
      <xdr:row>12</xdr:row>
      <xdr:rowOff>32544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035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42721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1804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7125</xdr:rowOff>
    </xdr:from>
    <xdr:to>
      <xdr:col>15</xdr:col>
      <xdr:colOff>101600</xdr:colOff>
      <xdr:row>12</xdr:row>
      <xdr:rowOff>108725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112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10</xdr:row>
      <xdr:rowOff>118902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188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233528</xdr:rowOff>
    </xdr:from>
    <xdr:to>
      <xdr:col>29</xdr:col>
      <xdr:colOff>127000</xdr:colOff>
      <xdr:row>38</xdr:row>
      <xdr:rowOff>103487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8078"/>
          <a:ext cx="0" cy="14130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75564</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4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103487</xdr:rowOff>
    </xdr:from>
    <xdr:to>
      <xdr:col>30</xdr:col>
      <xdr:colOff>25400</xdr:colOff>
      <xdr:row>38</xdr:row>
      <xdr:rowOff>103487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71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148455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0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233528</xdr:rowOff>
    </xdr:from>
    <xdr:to>
      <xdr:col>30</xdr:col>
      <xdr:colOff>25400</xdr:colOff>
      <xdr:row>33</xdr:row>
      <xdr:rowOff>233528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80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67009</xdr:rowOff>
    </xdr:from>
    <xdr:to>
      <xdr:col>29</xdr:col>
      <xdr:colOff>127000</xdr:colOff>
      <xdr:row>36</xdr:row>
      <xdr:rowOff>110606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020259"/>
          <a:ext cx="647700" cy="435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95383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04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69832</xdr:rowOff>
    </xdr:from>
    <xdr:to>
      <xdr:col>29</xdr:col>
      <xdr:colOff>177800</xdr:colOff>
      <xdr:row>36</xdr:row>
      <xdr:rowOff>171432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60347</xdr:rowOff>
    </xdr:from>
    <xdr:to>
      <xdr:col>26</xdr:col>
      <xdr:colOff>50800</xdr:colOff>
      <xdr:row>36</xdr:row>
      <xdr:rowOff>67009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013597"/>
          <a:ext cx="698500" cy="6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89198</xdr:rowOff>
    </xdr:from>
    <xdr:to>
      <xdr:col>26</xdr:col>
      <xdr:colOff>101600</xdr:colOff>
      <xdr:row>37</xdr:row>
      <xdr:rowOff>19348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4125</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28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60347</xdr:rowOff>
    </xdr:from>
    <xdr:to>
      <xdr:col>22</xdr:col>
      <xdr:colOff>114300</xdr:colOff>
      <xdr:row>37</xdr:row>
      <xdr:rowOff>37291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013597"/>
          <a:ext cx="698500" cy="148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157876</xdr:rowOff>
    </xdr:from>
    <xdr:to>
      <xdr:col>22</xdr:col>
      <xdr:colOff>165100</xdr:colOff>
      <xdr:row>37</xdr:row>
      <xdr:rowOff>88026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72803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9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37291</xdr:rowOff>
    </xdr:from>
    <xdr:to>
      <xdr:col>18</xdr:col>
      <xdr:colOff>177800</xdr:colOff>
      <xdr:row>37</xdr:row>
      <xdr:rowOff>86178</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161991"/>
          <a:ext cx="698500" cy="48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29272</xdr:rowOff>
    </xdr:from>
    <xdr:to>
      <xdr:col>19</xdr:col>
      <xdr:colOff>38100</xdr:colOff>
      <xdr:row>37</xdr:row>
      <xdr:rowOff>130872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115649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2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141384</xdr:rowOff>
    </xdr:from>
    <xdr:to>
      <xdr:col>15</xdr:col>
      <xdr:colOff>101600</xdr:colOff>
      <xdr:row>37</xdr:row>
      <xdr:rowOff>71534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94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253161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6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59806</xdr:rowOff>
    </xdr:from>
    <xdr:to>
      <xdr:col>29</xdr:col>
      <xdr:colOff>177800</xdr:colOff>
      <xdr:row>36</xdr:row>
      <xdr:rowOff>161406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013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247783</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85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16209</xdr:rowOff>
    </xdr:from>
    <xdr:to>
      <xdr:col>26</xdr:col>
      <xdr:colOff>101600</xdr:colOff>
      <xdr:row>36</xdr:row>
      <xdr:rowOff>117809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69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127986</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738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9547</xdr:rowOff>
    </xdr:from>
    <xdr:to>
      <xdr:col>22</xdr:col>
      <xdr:colOff>165100</xdr:colOff>
      <xdr:row>36</xdr:row>
      <xdr:rowOff>111147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962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121324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731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157941</xdr:rowOff>
    </xdr:from>
    <xdr:to>
      <xdr:col>19</xdr:col>
      <xdr:colOff>38100</xdr:colOff>
      <xdr:row>37</xdr:row>
      <xdr:rowOff>88091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111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269718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88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35378</xdr:rowOff>
    </xdr:from>
    <xdr:to>
      <xdr:col>15</xdr:col>
      <xdr:colOff>101600</xdr:colOff>
      <xdr:row>37</xdr:row>
      <xdr:rowOff>136978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160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121755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246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鹿児島県さつま町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19,157
18,674
303.90
18,279,225
16,906,023
1,230,105
7,945,067
12,463,135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109933</xdr:rowOff>
    </xdr:from>
    <xdr:to>
      <xdr:col>24</xdr:col>
      <xdr:colOff>62865</xdr:colOff>
      <xdr:row>38</xdr:row>
      <xdr:rowOff>60800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3433"/>
          <a:ext cx="1270" cy="132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64627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60800</xdr:rowOff>
    </xdr:from>
    <xdr:to>
      <xdr:col>24</xdr:col>
      <xdr:colOff>152400</xdr:colOff>
      <xdr:row>38</xdr:row>
      <xdr:rowOff>60800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56610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109933</xdr:rowOff>
    </xdr:from>
    <xdr:to>
      <xdr:col>24</xdr:col>
      <xdr:colOff>152400</xdr:colOff>
      <xdr:row>30</xdr:row>
      <xdr:rowOff>109933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109933</xdr:rowOff>
    </xdr:from>
    <xdr:to>
      <xdr:col>24</xdr:col>
      <xdr:colOff>63500</xdr:colOff>
      <xdr:row>30</xdr:row>
      <xdr:rowOff>112954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253433"/>
          <a:ext cx="838200" cy="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81631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2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103204</xdr:rowOff>
    </xdr:from>
    <xdr:to>
      <xdr:col>24</xdr:col>
      <xdr:colOff>114300</xdr:colOff>
      <xdr:row>36</xdr:row>
      <xdr:rowOff>33354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106471</xdr:rowOff>
    </xdr:from>
    <xdr:to>
      <xdr:col>19</xdr:col>
      <xdr:colOff>177800</xdr:colOff>
      <xdr:row>30</xdr:row>
      <xdr:rowOff>112954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249971"/>
          <a:ext cx="889000" cy="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140629</xdr:rowOff>
    </xdr:from>
    <xdr:to>
      <xdr:col>20</xdr:col>
      <xdr:colOff>38100</xdr:colOff>
      <xdr:row>36</xdr:row>
      <xdr:rowOff>70779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61906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3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92706</xdr:rowOff>
    </xdr:from>
    <xdr:to>
      <xdr:col>15</xdr:col>
      <xdr:colOff>50800</xdr:colOff>
      <xdr:row>30</xdr:row>
      <xdr:rowOff>106471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236206"/>
          <a:ext cx="889000" cy="1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149414</xdr:rowOff>
    </xdr:from>
    <xdr:to>
      <xdr:col>15</xdr:col>
      <xdr:colOff>101600</xdr:colOff>
      <xdr:row>36</xdr:row>
      <xdr:rowOff>79564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70691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4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92706</xdr:rowOff>
    </xdr:from>
    <xdr:to>
      <xdr:col>10</xdr:col>
      <xdr:colOff>114300</xdr:colOff>
      <xdr:row>30</xdr:row>
      <xdr:rowOff>145725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236206"/>
          <a:ext cx="889000" cy="5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54218</xdr:rowOff>
    </xdr:from>
    <xdr:to>
      <xdr:col>10</xdr:col>
      <xdr:colOff>165100</xdr:colOff>
      <xdr:row>36</xdr:row>
      <xdr:rowOff>155818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146945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1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16026</xdr:rowOff>
    </xdr:from>
    <xdr:to>
      <xdr:col>6</xdr:col>
      <xdr:colOff>38100</xdr:colOff>
      <xdr:row>37</xdr:row>
      <xdr:rowOff>117626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108753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59133</xdr:rowOff>
    </xdr:from>
    <xdr:to>
      <xdr:col>24</xdr:col>
      <xdr:colOff>114300</xdr:colOff>
      <xdr:row>30</xdr:row>
      <xdr:rowOff>160733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20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12160</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1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62154</xdr:rowOff>
    </xdr:from>
    <xdr:to>
      <xdr:col>20</xdr:col>
      <xdr:colOff>38100</xdr:colOff>
      <xdr:row>30</xdr:row>
      <xdr:rowOff>163754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20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8831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498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55671</xdr:rowOff>
    </xdr:from>
    <xdr:to>
      <xdr:col>15</xdr:col>
      <xdr:colOff>101600</xdr:colOff>
      <xdr:row>30</xdr:row>
      <xdr:rowOff>157271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19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2348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4974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41906</xdr:rowOff>
    </xdr:from>
    <xdr:to>
      <xdr:col>10</xdr:col>
      <xdr:colOff>165100</xdr:colOff>
      <xdr:row>30</xdr:row>
      <xdr:rowOff>143506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18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28</xdr:row>
      <xdr:rowOff>160033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4960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94925</xdr:rowOff>
    </xdr:from>
    <xdr:to>
      <xdr:col>6</xdr:col>
      <xdr:colOff>38100</xdr:colOff>
      <xdr:row>31</xdr:row>
      <xdr:rowOff>25075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23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29</xdr:row>
      <xdr:rowOff>41602</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01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91429</xdr:rowOff>
    </xdr:from>
    <xdr:to>
      <xdr:col>24</xdr:col>
      <xdr:colOff>62865</xdr:colOff>
      <xdr:row>59</xdr:row>
      <xdr:rowOff>7624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3929"/>
          <a:ext cx="1270" cy="145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11451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7624</xdr:rowOff>
    </xdr:from>
    <xdr:to>
      <xdr:col>24</xdr:col>
      <xdr:colOff>152400</xdr:colOff>
      <xdr:row>59</xdr:row>
      <xdr:rowOff>7624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38106</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3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91429</xdr:rowOff>
    </xdr:from>
    <xdr:to>
      <xdr:col>24</xdr:col>
      <xdr:colOff>152400</xdr:colOff>
      <xdr:row>50</xdr:row>
      <xdr:rowOff>91429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3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143294</xdr:rowOff>
    </xdr:from>
    <xdr:to>
      <xdr:col>24</xdr:col>
      <xdr:colOff>63500</xdr:colOff>
      <xdr:row>57</xdr:row>
      <xdr:rowOff>20334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44494"/>
          <a:ext cx="838200" cy="4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159435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9558</xdr:rowOff>
    </xdr:from>
    <xdr:to>
      <xdr:col>24</xdr:col>
      <xdr:colOff>114300</xdr:colOff>
      <xdr:row>57</xdr:row>
      <xdr:rowOff>111158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20334</xdr:rowOff>
    </xdr:from>
    <xdr:to>
      <xdr:col>19</xdr:col>
      <xdr:colOff>177800</xdr:colOff>
      <xdr:row>57</xdr:row>
      <xdr:rowOff>121147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92984"/>
          <a:ext cx="889000" cy="10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11432</xdr:rowOff>
    </xdr:from>
    <xdr:to>
      <xdr:col>20</xdr:col>
      <xdr:colOff>38100</xdr:colOff>
      <xdr:row>57</xdr:row>
      <xdr:rowOff>113032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8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104159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7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121147</xdr:rowOff>
    </xdr:from>
    <xdr:to>
      <xdr:col>15</xdr:col>
      <xdr:colOff>50800</xdr:colOff>
      <xdr:row>57</xdr:row>
      <xdr:rowOff>132961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93797"/>
          <a:ext cx="889000" cy="1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68225</xdr:rowOff>
    </xdr:from>
    <xdr:to>
      <xdr:col>15</xdr:col>
      <xdr:colOff>101600</xdr:colOff>
      <xdr:row>57</xdr:row>
      <xdr:rowOff>169825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14902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1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132961</xdr:rowOff>
    </xdr:from>
    <xdr:to>
      <xdr:col>10</xdr:col>
      <xdr:colOff>114300</xdr:colOff>
      <xdr:row>58</xdr:row>
      <xdr:rowOff>46641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05611"/>
          <a:ext cx="889000" cy="8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110141</xdr:rowOff>
    </xdr:from>
    <xdr:to>
      <xdr:col>10</xdr:col>
      <xdr:colOff>165100</xdr:colOff>
      <xdr:row>58</xdr:row>
      <xdr:rowOff>40291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8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31418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92713</xdr:rowOff>
    </xdr:from>
    <xdr:to>
      <xdr:col>6</xdr:col>
      <xdr:colOff>38100</xdr:colOff>
      <xdr:row>58</xdr:row>
      <xdr:rowOff>22863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39390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92494</xdr:rowOff>
    </xdr:from>
    <xdr:to>
      <xdr:col>24</xdr:col>
      <xdr:colOff>114300</xdr:colOff>
      <xdr:row>57</xdr:row>
      <xdr:rowOff>22644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9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115371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4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140984</xdr:rowOff>
    </xdr:from>
    <xdr:to>
      <xdr:col>20</xdr:col>
      <xdr:colOff>38100</xdr:colOff>
      <xdr:row>57</xdr:row>
      <xdr:rowOff>71134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4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87661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1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70347</xdr:rowOff>
    </xdr:from>
    <xdr:to>
      <xdr:col>15</xdr:col>
      <xdr:colOff>101600</xdr:colOff>
      <xdr:row>58</xdr:row>
      <xdr:rowOff>497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4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163074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3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82161</xdr:rowOff>
    </xdr:from>
    <xdr:to>
      <xdr:col>10</xdr:col>
      <xdr:colOff>165100</xdr:colOff>
      <xdr:row>58</xdr:row>
      <xdr:rowOff>12311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28838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63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167291</xdr:rowOff>
    </xdr:from>
    <xdr:to>
      <xdr:col>6</xdr:col>
      <xdr:colOff>38100</xdr:colOff>
      <xdr:row>58</xdr:row>
      <xdr:rowOff>97441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3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88568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3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37135</xdr:rowOff>
    </xdr:from>
    <xdr:to>
      <xdr:col>24</xdr:col>
      <xdr:colOff>62865</xdr:colOff>
      <xdr:row>78</xdr:row>
      <xdr:rowOff>143053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10085"/>
          <a:ext cx="1270" cy="1306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146880</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9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143053</xdr:rowOff>
    </xdr:from>
    <xdr:to>
      <xdr:col>24</xdr:col>
      <xdr:colOff>152400</xdr:colOff>
      <xdr:row>78</xdr:row>
      <xdr:rowOff>143053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1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155262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37135</xdr:rowOff>
    </xdr:from>
    <xdr:to>
      <xdr:col>24</xdr:col>
      <xdr:colOff>152400</xdr:colOff>
      <xdr:row>71</xdr:row>
      <xdr:rowOff>37135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55651</xdr:rowOff>
    </xdr:from>
    <xdr:to>
      <xdr:col>24</xdr:col>
      <xdr:colOff>63500</xdr:colOff>
      <xdr:row>77</xdr:row>
      <xdr:rowOff>132917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57301"/>
          <a:ext cx="838200" cy="7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156887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1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134010</xdr:rowOff>
    </xdr:from>
    <xdr:to>
      <xdr:col>24</xdr:col>
      <xdr:colOff>114300</xdr:colOff>
      <xdr:row>77</xdr:row>
      <xdr:rowOff>64160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132917</xdr:rowOff>
    </xdr:from>
    <xdr:to>
      <xdr:col>19</xdr:col>
      <xdr:colOff>177800</xdr:colOff>
      <xdr:row>77</xdr:row>
      <xdr:rowOff>143281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34567"/>
          <a:ext cx="889000" cy="1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130277</xdr:rowOff>
    </xdr:from>
    <xdr:to>
      <xdr:col>20</xdr:col>
      <xdr:colOff>38100</xdr:colOff>
      <xdr:row>77</xdr:row>
      <xdr:rowOff>60427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76954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35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69214</xdr:rowOff>
    </xdr:from>
    <xdr:to>
      <xdr:col>15</xdr:col>
      <xdr:colOff>50800</xdr:colOff>
      <xdr:row>77</xdr:row>
      <xdr:rowOff>143281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270864"/>
          <a:ext cx="889000" cy="7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112140</xdr:rowOff>
    </xdr:from>
    <xdr:to>
      <xdr:col>15</xdr:col>
      <xdr:colOff>101600</xdr:colOff>
      <xdr:row>77</xdr:row>
      <xdr:rowOff>42290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4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58818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1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56566</xdr:rowOff>
    </xdr:from>
    <xdr:to>
      <xdr:col>10</xdr:col>
      <xdr:colOff>114300</xdr:colOff>
      <xdr:row>77</xdr:row>
      <xdr:rowOff>69214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258216"/>
          <a:ext cx="889000" cy="1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169444</xdr:rowOff>
    </xdr:from>
    <xdr:to>
      <xdr:col>10</xdr:col>
      <xdr:colOff>165100</xdr:colOff>
      <xdr:row>77</xdr:row>
      <xdr:rowOff>99594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9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116121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7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16129</xdr:rowOff>
    </xdr:from>
    <xdr:to>
      <xdr:col>6</xdr:col>
      <xdr:colOff>38100</xdr:colOff>
      <xdr:row>77</xdr:row>
      <xdr:rowOff>117729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1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108856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31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4851</xdr:rowOff>
    </xdr:from>
    <xdr:to>
      <xdr:col>24</xdr:col>
      <xdr:colOff>114300</xdr:colOff>
      <xdr:row>77</xdr:row>
      <xdr:rowOff>106451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0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154728</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84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82117</xdr:rowOff>
    </xdr:from>
    <xdr:to>
      <xdr:col>20</xdr:col>
      <xdr:colOff>38100</xdr:colOff>
      <xdr:row>78</xdr:row>
      <xdr:rowOff>12267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8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3394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76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92481</xdr:rowOff>
    </xdr:from>
    <xdr:to>
      <xdr:col>15</xdr:col>
      <xdr:colOff>101600</xdr:colOff>
      <xdr:row>78</xdr:row>
      <xdr:rowOff>22631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9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13758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86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18414</xdr:rowOff>
    </xdr:from>
    <xdr:to>
      <xdr:col>10</xdr:col>
      <xdr:colOff>165100</xdr:colOff>
      <xdr:row>77</xdr:row>
      <xdr:rowOff>120014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2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111141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1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5766</xdr:rowOff>
    </xdr:from>
    <xdr:to>
      <xdr:col>6</xdr:col>
      <xdr:colOff>38100</xdr:colOff>
      <xdr:row>77</xdr:row>
      <xdr:rowOff>107366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0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123893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9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125713</xdr:rowOff>
    </xdr:from>
    <xdr:to>
      <xdr:col>24</xdr:col>
      <xdr:colOff>62865</xdr:colOff>
      <xdr:row>98</xdr:row>
      <xdr:rowOff>99724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6213"/>
          <a:ext cx="1270" cy="1345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103551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99724</xdr:rowOff>
    </xdr:from>
    <xdr:to>
      <xdr:col>24</xdr:col>
      <xdr:colOff>152400</xdr:colOff>
      <xdr:row>98</xdr:row>
      <xdr:rowOff>99724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01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72390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3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125713</xdr:rowOff>
    </xdr:from>
    <xdr:to>
      <xdr:col>24</xdr:col>
      <xdr:colOff>152400</xdr:colOff>
      <xdr:row>90</xdr:row>
      <xdr:rowOff>125713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125713</xdr:rowOff>
    </xdr:from>
    <xdr:to>
      <xdr:col>24</xdr:col>
      <xdr:colOff>63500</xdr:colOff>
      <xdr:row>92</xdr:row>
      <xdr:rowOff>111654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5556213"/>
          <a:ext cx="838200" cy="32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148094</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435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169667</xdr:rowOff>
    </xdr:from>
    <xdr:to>
      <xdr:col>24</xdr:col>
      <xdr:colOff>114300</xdr:colOff>
      <xdr:row>96</xdr:row>
      <xdr:rowOff>99817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5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27786</xdr:rowOff>
    </xdr:from>
    <xdr:to>
      <xdr:col>19</xdr:col>
      <xdr:colOff>177800</xdr:colOff>
      <xdr:row>92</xdr:row>
      <xdr:rowOff>111654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5629736"/>
          <a:ext cx="889000" cy="25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69326</xdr:rowOff>
    </xdr:from>
    <xdr:to>
      <xdr:col>20</xdr:col>
      <xdr:colOff>38100</xdr:colOff>
      <xdr:row>96</xdr:row>
      <xdr:rowOff>170926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2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162053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62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27786</xdr:rowOff>
    </xdr:from>
    <xdr:to>
      <xdr:col>15</xdr:col>
      <xdr:colOff>50800</xdr:colOff>
      <xdr:row>93</xdr:row>
      <xdr:rowOff>107610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5629736"/>
          <a:ext cx="889000" cy="42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60168</xdr:rowOff>
    </xdr:from>
    <xdr:to>
      <xdr:col>15</xdr:col>
      <xdr:colOff>101600</xdr:colOff>
      <xdr:row>95</xdr:row>
      <xdr:rowOff>161768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152895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44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107610</xdr:rowOff>
    </xdr:from>
    <xdr:to>
      <xdr:col>10</xdr:col>
      <xdr:colOff>114300</xdr:colOff>
      <xdr:row>94</xdr:row>
      <xdr:rowOff>47532</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052460"/>
          <a:ext cx="889000" cy="11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25535</xdr:rowOff>
    </xdr:from>
    <xdr:to>
      <xdr:col>10</xdr:col>
      <xdr:colOff>165100</xdr:colOff>
      <xdr:row>97</xdr:row>
      <xdr:rowOff>127135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5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118262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4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72213</xdr:rowOff>
    </xdr:from>
    <xdr:to>
      <xdr:col>6</xdr:col>
      <xdr:colOff>38100</xdr:colOff>
      <xdr:row>98</xdr:row>
      <xdr:rowOff>2363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02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164940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9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74913</xdr:rowOff>
    </xdr:from>
    <xdr:to>
      <xdr:col>24</xdr:col>
      <xdr:colOff>114300</xdr:colOff>
      <xdr:row>91</xdr:row>
      <xdr:rowOff>5063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550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27940</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458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60854</xdr:rowOff>
    </xdr:from>
    <xdr:to>
      <xdr:col>20</xdr:col>
      <xdr:colOff>38100</xdr:colOff>
      <xdr:row>92</xdr:row>
      <xdr:rowOff>162454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583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7531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609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148436</xdr:rowOff>
    </xdr:from>
    <xdr:to>
      <xdr:col>15</xdr:col>
      <xdr:colOff>101600</xdr:colOff>
      <xdr:row>91</xdr:row>
      <xdr:rowOff>78586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557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95113</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354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56810</xdr:rowOff>
    </xdr:from>
    <xdr:to>
      <xdr:col>10</xdr:col>
      <xdr:colOff>165100</xdr:colOff>
      <xdr:row>93</xdr:row>
      <xdr:rowOff>158410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00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3487</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5776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168182</xdr:rowOff>
    </xdr:from>
    <xdr:to>
      <xdr:col>6</xdr:col>
      <xdr:colOff>38100</xdr:colOff>
      <xdr:row>94</xdr:row>
      <xdr:rowOff>98332</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11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114859</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5888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170616</xdr:rowOff>
    </xdr:from>
    <xdr:to>
      <xdr:col>54</xdr:col>
      <xdr:colOff>189865</xdr:colOff>
      <xdr:row>37</xdr:row>
      <xdr:rowOff>166474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14116"/>
          <a:ext cx="1270" cy="1196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170301</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1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166474</xdr:rowOff>
    </xdr:from>
    <xdr:to>
      <xdr:col>55</xdr:col>
      <xdr:colOff>88900</xdr:colOff>
      <xdr:row>37</xdr:row>
      <xdr:rowOff>166474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1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117293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8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170616</xdr:rowOff>
    </xdr:from>
    <xdr:to>
      <xdr:col>55</xdr:col>
      <xdr:colOff>88900</xdr:colOff>
      <xdr:row>30</xdr:row>
      <xdr:rowOff>170616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1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129262</xdr:rowOff>
    </xdr:from>
    <xdr:to>
      <xdr:col>55</xdr:col>
      <xdr:colOff>0</xdr:colOff>
      <xdr:row>36</xdr:row>
      <xdr:rowOff>154216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301462"/>
          <a:ext cx="838200" cy="2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73673</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45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95246</xdr:rowOff>
    </xdr:from>
    <xdr:to>
      <xdr:col>55</xdr:col>
      <xdr:colOff>50800</xdr:colOff>
      <xdr:row>37</xdr:row>
      <xdr:rowOff>25396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154216</xdr:rowOff>
    </xdr:from>
    <xdr:to>
      <xdr:col>50</xdr:col>
      <xdr:colOff>114300</xdr:colOff>
      <xdr:row>37</xdr:row>
      <xdr:rowOff>29076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326416"/>
          <a:ext cx="889000" cy="4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109158</xdr:rowOff>
    </xdr:from>
    <xdr:to>
      <xdr:col>50</xdr:col>
      <xdr:colOff>165100</xdr:colOff>
      <xdr:row>37</xdr:row>
      <xdr:rowOff>39308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30435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7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31302</xdr:rowOff>
    </xdr:from>
    <xdr:to>
      <xdr:col>45</xdr:col>
      <xdr:colOff>177800</xdr:colOff>
      <xdr:row>37</xdr:row>
      <xdr:rowOff>29076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860602"/>
          <a:ext cx="889000" cy="51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134593</xdr:rowOff>
    </xdr:from>
    <xdr:to>
      <xdr:col>46</xdr:col>
      <xdr:colOff>38100</xdr:colOff>
      <xdr:row>37</xdr:row>
      <xdr:rowOff>64743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81270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8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31302</xdr:rowOff>
    </xdr:from>
    <xdr:to>
      <xdr:col>41</xdr:col>
      <xdr:colOff>50800</xdr:colOff>
      <xdr:row>37</xdr:row>
      <xdr:rowOff>92142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860602"/>
          <a:ext cx="889000" cy="57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17261</xdr:rowOff>
    </xdr:from>
    <xdr:to>
      <xdr:col>41</xdr:col>
      <xdr:colOff>101600</xdr:colOff>
      <xdr:row>34</xdr:row>
      <xdr:rowOff>118861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109988</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93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159185</xdr:rowOff>
    </xdr:from>
    <xdr:to>
      <xdr:col>36</xdr:col>
      <xdr:colOff>165100</xdr:colOff>
      <xdr:row>37</xdr:row>
      <xdr:rowOff>89335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3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105862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0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78462</xdr:rowOff>
    </xdr:from>
    <xdr:to>
      <xdr:col>55</xdr:col>
      <xdr:colOff>50800</xdr:colOff>
      <xdr:row>37</xdr:row>
      <xdr:rowOff>8612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5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101339</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10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103416</xdr:rowOff>
    </xdr:from>
    <xdr:to>
      <xdr:col>50</xdr:col>
      <xdr:colOff>165100</xdr:colOff>
      <xdr:row>37</xdr:row>
      <xdr:rowOff>33566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7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50093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05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149726</xdr:rowOff>
    </xdr:from>
    <xdr:to>
      <xdr:col>46</xdr:col>
      <xdr:colOff>38100</xdr:colOff>
      <xdr:row>37</xdr:row>
      <xdr:rowOff>79876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2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71003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41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151952</xdr:rowOff>
    </xdr:from>
    <xdr:to>
      <xdr:col>41</xdr:col>
      <xdr:colOff>101600</xdr:colOff>
      <xdr:row>34</xdr:row>
      <xdr:rowOff>82102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80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98629</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585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41342</xdr:rowOff>
    </xdr:from>
    <xdr:to>
      <xdr:col>36</xdr:col>
      <xdr:colOff>165100</xdr:colOff>
      <xdr:row>37</xdr:row>
      <xdr:rowOff>142942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8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134069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47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72530</xdr:rowOff>
    </xdr:from>
    <xdr:to>
      <xdr:col>54</xdr:col>
      <xdr:colOff>189865</xdr:colOff>
      <xdr:row>58</xdr:row>
      <xdr:rowOff>98514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45030"/>
          <a:ext cx="1270" cy="1397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102341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4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98514</xdr:rowOff>
    </xdr:from>
    <xdr:to>
      <xdr:col>55</xdr:col>
      <xdr:colOff>88900</xdr:colOff>
      <xdr:row>58</xdr:row>
      <xdr:rowOff>98514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19207</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2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72530</xdr:rowOff>
    </xdr:from>
    <xdr:to>
      <xdr:col>55</xdr:col>
      <xdr:colOff>88900</xdr:colOff>
      <xdr:row>50</xdr:row>
      <xdr:rowOff>72530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157350</xdr:rowOff>
    </xdr:from>
    <xdr:to>
      <xdr:col>55</xdr:col>
      <xdr:colOff>0</xdr:colOff>
      <xdr:row>55</xdr:row>
      <xdr:rowOff>52213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8901300"/>
          <a:ext cx="838200" cy="58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163330</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93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13453</xdr:rowOff>
    </xdr:from>
    <xdr:to>
      <xdr:col>55</xdr:col>
      <xdr:colOff>50800</xdr:colOff>
      <xdr:row>56</xdr:row>
      <xdr:rowOff>115053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1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167056</xdr:rowOff>
    </xdr:from>
    <xdr:to>
      <xdr:col>50</xdr:col>
      <xdr:colOff>114300</xdr:colOff>
      <xdr:row>55</xdr:row>
      <xdr:rowOff>52213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8911006"/>
          <a:ext cx="889000" cy="57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148622</xdr:rowOff>
    </xdr:from>
    <xdr:to>
      <xdr:col>50</xdr:col>
      <xdr:colOff>165100</xdr:colOff>
      <xdr:row>57</xdr:row>
      <xdr:rowOff>78772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69899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8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167056</xdr:rowOff>
    </xdr:from>
    <xdr:to>
      <xdr:col>45</xdr:col>
      <xdr:colOff>177800</xdr:colOff>
      <xdr:row>54</xdr:row>
      <xdr:rowOff>57585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8911006"/>
          <a:ext cx="889000" cy="40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68126</xdr:rowOff>
    </xdr:from>
    <xdr:to>
      <xdr:col>46</xdr:col>
      <xdr:colOff>38100</xdr:colOff>
      <xdr:row>56</xdr:row>
      <xdr:rowOff>169726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69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160853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76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57585</xdr:rowOff>
    </xdr:from>
    <xdr:to>
      <xdr:col>41</xdr:col>
      <xdr:colOff>50800</xdr:colOff>
      <xdr:row>55</xdr:row>
      <xdr:rowOff>13589</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315885"/>
          <a:ext cx="889000" cy="12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89900</xdr:rowOff>
    </xdr:from>
    <xdr:to>
      <xdr:col>41</xdr:col>
      <xdr:colOff>101600</xdr:colOff>
      <xdr:row>57</xdr:row>
      <xdr:rowOff>20050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69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11177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78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40142</xdr:rowOff>
    </xdr:from>
    <xdr:to>
      <xdr:col>36</xdr:col>
      <xdr:colOff>165100</xdr:colOff>
      <xdr:row>56</xdr:row>
      <xdr:rowOff>141742</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4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132869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73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106550</xdr:rowOff>
    </xdr:from>
    <xdr:to>
      <xdr:col>55</xdr:col>
      <xdr:colOff>50800</xdr:colOff>
      <xdr:row>52</xdr:row>
      <xdr:rowOff>36700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88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129427</xdr:rowOff>
    </xdr:from>
    <xdr:ext cx="599010"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870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1413</xdr:rowOff>
    </xdr:from>
    <xdr:to>
      <xdr:col>50</xdr:col>
      <xdr:colOff>165100</xdr:colOff>
      <xdr:row>55</xdr:row>
      <xdr:rowOff>103013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43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119540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20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116256</xdr:rowOff>
    </xdr:from>
    <xdr:to>
      <xdr:col>46</xdr:col>
      <xdr:colOff>38100</xdr:colOff>
      <xdr:row>52</xdr:row>
      <xdr:rowOff>46406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886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62933</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50795" y="8635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6785</xdr:rowOff>
    </xdr:from>
    <xdr:to>
      <xdr:col>41</xdr:col>
      <xdr:colOff>101600</xdr:colOff>
      <xdr:row>54</xdr:row>
      <xdr:rowOff>108385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26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124912</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04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134239</xdr:rowOff>
    </xdr:from>
    <xdr:to>
      <xdr:col>36</xdr:col>
      <xdr:colOff>165100</xdr:colOff>
      <xdr:row>55</xdr:row>
      <xdr:rowOff>64389</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39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80916</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16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73471</xdr:rowOff>
    </xdr:from>
    <xdr:to>
      <xdr:col>54</xdr:col>
      <xdr:colOff>189865</xdr:colOff>
      <xdr:row>79</xdr:row>
      <xdr:rowOff>98879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074971"/>
          <a:ext cx="1270" cy="156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20148</xdr:rowOff>
    </xdr:from>
    <xdr:ext cx="599010"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5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73471</xdr:rowOff>
    </xdr:from>
    <xdr:to>
      <xdr:col>55</xdr:col>
      <xdr:colOff>88900</xdr:colOff>
      <xdr:row>70</xdr:row>
      <xdr:rowOff>73471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0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133648</xdr:rowOff>
    </xdr:from>
    <xdr:to>
      <xdr:col>55</xdr:col>
      <xdr:colOff>0</xdr:colOff>
      <xdr:row>77</xdr:row>
      <xdr:rowOff>156192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2992398"/>
          <a:ext cx="838200" cy="36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145758</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347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167331</xdr:rowOff>
    </xdr:from>
    <xdr:to>
      <xdr:col>55</xdr:col>
      <xdr:colOff>50800</xdr:colOff>
      <xdr:row>78</xdr:row>
      <xdr:rowOff>97481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8461</xdr:rowOff>
    </xdr:from>
    <xdr:to>
      <xdr:col>50</xdr:col>
      <xdr:colOff>114300</xdr:colOff>
      <xdr:row>77</xdr:row>
      <xdr:rowOff>156192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8750300" y="12867211"/>
          <a:ext cx="889000" cy="49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98709</xdr:rowOff>
    </xdr:from>
    <xdr:to>
      <xdr:col>50</xdr:col>
      <xdr:colOff>165100</xdr:colOff>
      <xdr:row>79</xdr:row>
      <xdr:rowOff>28859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19986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56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8461</xdr:rowOff>
    </xdr:from>
    <xdr:to>
      <xdr:col>45</xdr:col>
      <xdr:colOff>177800</xdr:colOff>
      <xdr:row>76</xdr:row>
      <xdr:rowOff>162201</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2867211"/>
          <a:ext cx="889000" cy="32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67455</xdr:rowOff>
    </xdr:from>
    <xdr:to>
      <xdr:col>46</xdr:col>
      <xdr:colOff>38100</xdr:colOff>
      <xdr:row>78</xdr:row>
      <xdr:rowOff>169055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160182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5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162201</xdr:rowOff>
    </xdr:from>
    <xdr:to>
      <xdr:col>41</xdr:col>
      <xdr:colOff>50800</xdr:colOff>
      <xdr:row>78</xdr:row>
      <xdr:rowOff>16170</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6972300" y="13192401"/>
          <a:ext cx="889000" cy="19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76882</xdr:rowOff>
    </xdr:from>
    <xdr:to>
      <xdr:col>41</xdr:col>
      <xdr:colOff>101600</xdr:colOff>
      <xdr:row>79</xdr:row>
      <xdr:rowOff>7032</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169609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54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45684</xdr:rowOff>
    </xdr:from>
    <xdr:to>
      <xdr:col>36</xdr:col>
      <xdr:colOff>165100</xdr:colOff>
      <xdr:row>78</xdr:row>
      <xdr:rowOff>147284</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41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138411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51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82848</xdr:rowOff>
    </xdr:from>
    <xdr:to>
      <xdr:col>55</xdr:col>
      <xdr:colOff>50800</xdr:colOff>
      <xdr:row>76</xdr:row>
      <xdr:rowOff>12998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294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105725</xdr:rowOff>
    </xdr:from>
    <xdr:ext cx="534377"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279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105392</xdr:rowOff>
    </xdr:from>
    <xdr:to>
      <xdr:col>50</xdr:col>
      <xdr:colOff>165100</xdr:colOff>
      <xdr:row>78</xdr:row>
      <xdr:rowOff>35542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30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52069</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372111" y="1308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129111</xdr:rowOff>
    </xdr:from>
    <xdr:to>
      <xdr:col>46</xdr:col>
      <xdr:colOff>38100</xdr:colOff>
      <xdr:row>75</xdr:row>
      <xdr:rowOff>59261</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281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75788</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483111" y="1259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111401</xdr:rowOff>
    </xdr:from>
    <xdr:to>
      <xdr:col>41</xdr:col>
      <xdr:colOff>101600</xdr:colOff>
      <xdr:row>77</xdr:row>
      <xdr:rowOff>41551</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14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58078</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594111" y="1291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136820</xdr:rowOff>
    </xdr:from>
    <xdr:to>
      <xdr:col>36</xdr:col>
      <xdr:colOff>165100</xdr:colOff>
      <xdr:row>78</xdr:row>
      <xdr:rowOff>66970</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33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83497</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311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27098</xdr:rowOff>
    </xdr:from>
    <xdr:to>
      <xdr:col>54</xdr:col>
      <xdr:colOff>189865</xdr:colOff>
      <xdr:row>99</xdr:row>
      <xdr:rowOff>98879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629048"/>
          <a:ext cx="1270" cy="144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145225</xdr:rowOff>
    </xdr:from>
    <xdr:ext cx="599010"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40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27098</xdr:rowOff>
    </xdr:from>
    <xdr:to>
      <xdr:col>55</xdr:col>
      <xdr:colOff>88900</xdr:colOff>
      <xdr:row>91</xdr:row>
      <xdr:rowOff>27098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62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65971</xdr:rowOff>
    </xdr:from>
    <xdr:to>
      <xdr:col>55</xdr:col>
      <xdr:colOff>0</xdr:colOff>
      <xdr:row>96</xdr:row>
      <xdr:rowOff>163942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6525171"/>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20987</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651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42560</xdr:rowOff>
    </xdr:from>
    <xdr:to>
      <xdr:col>55</xdr:col>
      <xdr:colOff>50800</xdr:colOff>
      <xdr:row>97</xdr:row>
      <xdr:rowOff>144160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67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91770</xdr:rowOff>
    </xdr:from>
    <xdr:to>
      <xdr:col>50</xdr:col>
      <xdr:colOff>114300</xdr:colOff>
      <xdr:row>96</xdr:row>
      <xdr:rowOff>163942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8750300" y="16550970"/>
          <a:ext cx="889000" cy="7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84644</xdr:rowOff>
    </xdr:from>
    <xdr:to>
      <xdr:col>50</xdr:col>
      <xdr:colOff>165100</xdr:colOff>
      <xdr:row>98</xdr:row>
      <xdr:rowOff>14794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71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5921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80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91770</xdr:rowOff>
    </xdr:from>
    <xdr:to>
      <xdr:col>45</xdr:col>
      <xdr:colOff>177800</xdr:colOff>
      <xdr:row>96</xdr:row>
      <xdr:rowOff>160155</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7861300" y="16550970"/>
          <a:ext cx="889000" cy="6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33231</xdr:rowOff>
    </xdr:from>
    <xdr:to>
      <xdr:col>46</xdr:col>
      <xdr:colOff>38100</xdr:colOff>
      <xdr:row>97</xdr:row>
      <xdr:rowOff>134831</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125958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75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91923</xdr:rowOff>
    </xdr:from>
    <xdr:to>
      <xdr:col>41</xdr:col>
      <xdr:colOff>50800</xdr:colOff>
      <xdr:row>96</xdr:row>
      <xdr:rowOff>160155</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6972300" y="16551123"/>
          <a:ext cx="889000" cy="6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64047</xdr:rowOff>
    </xdr:from>
    <xdr:to>
      <xdr:col>41</xdr:col>
      <xdr:colOff>101600</xdr:colOff>
      <xdr:row>97</xdr:row>
      <xdr:rowOff>165647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156774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78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37117</xdr:rowOff>
    </xdr:from>
    <xdr:to>
      <xdr:col>36</xdr:col>
      <xdr:colOff>165100</xdr:colOff>
      <xdr:row>97</xdr:row>
      <xdr:rowOff>138717</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129844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76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15171</xdr:rowOff>
    </xdr:from>
    <xdr:to>
      <xdr:col>55</xdr:col>
      <xdr:colOff>50800</xdr:colOff>
      <xdr:row>96</xdr:row>
      <xdr:rowOff>116771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47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38048</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32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113142</xdr:rowOff>
    </xdr:from>
    <xdr:to>
      <xdr:col>50</xdr:col>
      <xdr:colOff>165100</xdr:colOff>
      <xdr:row>97</xdr:row>
      <xdr:rowOff>43292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57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59819</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34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40970</xdr:rowOff>
    </xdr:from>
    <xdr:to>
      <xdr:col>46</xdr:col>
      <xdr:colOff>38100</xdr:colOff>
      <xdr:row>96</xdr:row>
      <xdr:rowOff>142570</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50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159097</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2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109355</xdr:rowOff>
    </xdr:from>
    <xdr:to>
      <xdr:col>41</xdr:col>
      <xdr:colOff>101600</xdr:colOff>
      <xdr:row>97</xdr:row>
      <xdr:rowOff>39505</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56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56032</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34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41123</xdr:rowOff>
    </xdr:from>
    <xdr:to>
      <xdr:col>36</xdr:col>
      <xdr:colOff>165100</xdr:colOff>
      <xdr:row>96</xdr:row>
      <xdr:rowOff>142723</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50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159250</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275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災害復旧事業費グラフ枠">
          <a:extLst>
            <a:ext uri="{FF2B5EF4-FFF2-40B4-BE49-F238E27FC236}">
              <a16:creationId xmlns:a16="http://schemas.microsoft.com/office/drawing/2014/main" id="{00000000-0008-0000-06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43721</xdr:rowOff>
    </xdr:from>
    <xdr:to>
      <xdr:col>85</xdr:col>
      <xdr:colOff>126364</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6317595" y="5358671"/>
          <a:ext cx="1269" cy="142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104356</xdr:rowOff>
    </xdr:from>
    <xdr:ext cx="249299" cy="259045"/>
    <xdr:sp macro="" textlink="">
      <xdr:nvSpPr>
        <xdr:cNvPr id="527" name="災害復旧事業費最小値テキスト">
          <a:extLst>
            <a:ext uri="{FF2B5EF4-FFF2-40B4-BE49-F238E27FC236}">
              <a16:creationId xmlns:a16="http://schemas.microsoft.com/office/drawing/2014/main" id="{00000000-0008-0000-0600-00000F020000}"/>
            </a:ext>
          </a:extLst>
        </xdr:cNvPr>
        <xdr:cNvSpPr txBox="1"/>
      </xdr:nvSpPr>
      <xdr:spPr>
        <a:xfrm>
          <a:off x="16370300" y="6790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161848</xdr:rowOff>
    </xdr:from>
    <xdr:ext cx="534377" cy="259045"/>
    <xdr:sp macro="" textlink="">
      <xdr:nvSpPr>
        <xdr:cNvPr id="529" name="災害復旧事業費最大値テキスト">
          <a:extLst>
            <a:ext uri="{FF2B5EF4-FFF2-40B4-BE49-F238E27FC236}">
              <a16:creationId xmlns:a16="http://schemas.microsoft.com/office/drawing/2014/main" id="{00000000-0008-0000-0600-000011020000}"/>
            </a:ext>
          </a:extLst>
        </xdr:cNvPr>
        <xdr:cNvSpPr txBox="1"/>
      </xdr:nvSpPr>
      <xdr:spPr>
        <a:xfrm>
          <a:off x="16370300" y="513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43721</xdr:rowOff>
    </xdr:from>
    <xdr:to>
      <xdr:col>86</xdr:col>
      <xdr:colOff>25400</xdr:colOff>
      <xdr:row>31</xdr:row>
      <xdr:rowOff>43721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535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99385</xdr:rowOff>
    </xdr:from>
    <xdr:to>
      <xdr:col>85</xdr:col>
      <xdr:colOff>127000</xdr:colOff>
      <xdr:row>31</xdr:row>
      <xdr:rowOff>43721</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5481300" y="5242885"/>
          <a:ext cx="838200" cy="11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148807</xdr:rowOff>
    </xdr:from>
    <xdr:ext cx="469744" cy="259045"/>
    <xdr:sp macro="" textlink="">
      <xdr:nvSpPr>
        <xdr:cNvPr id="532" name="災害復旧事業費平均値テキスト">
          <a:extLst>
            <a:ext uri="{FF2B5EF4-FFF2-40B4-BE49-F238E27FC236}">
              <a16:creationId xmlns:a16="http://schemas.microsoft.com/office/drawing/2014/main" id="{00000000-0008-0000-0600-000014020000}"/>
            </a:ext>
          </a:extLst>
        </xdr:cNvPr>
        <xdr:cNvSpPr txBox="1"/>
      </xdr:nvSpPr>
      <xdr:spPr>
        <a:xfrm>
          <a:off x="16370300" y="6663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170380</xdr:rowOff>
    </xdr:from>
    <xdr:to>
      <xdr:col>85</xdr:col>
      <xdr:colOff>177800</xdr:colOff>
      <xdr:row>39</xdr:row>
      <xdr:rowOff>100530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6268700" y="66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99385</xdr:rowOff>
    </xdr:from>
    <xdr:to>
      <xdr:col>81</xdr:col>
      <xdr:colOff>50800</xdr:colOff>
      <xdr:row>33</xdr:row>
      <xdr:rowOff>163670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4592300" y="5242885"/>
          <a:ext cx="889000" cy="57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4514</xdr:rowOff>
    </xdr:from>
    <xdr:to>
      <xdr:col>81</xdr:col>
      <xdr:colOff>101600</xdr:colOff>
      <xdr:row>39</xdr:row>
      <xdr:rowOff>106114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54305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97241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78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163670</xdr:rowOff>
    </xdr:from>
    <xdr:to>
      <xdr:col>76</xdr:col>
      <xdr:colOff>114300</xdr:colOff>
      <xdr:row>37</xdr:row>
      <xdr:rowOff>129527</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flipV="1">
          <a:off x="13703300" y="5821520"/>
          <a:ext cx="889000" cy="65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162623</xdr:rowOff>
    </xdr:from>
    <xdr:to>
      <xdr:col>76</xdr:col>
      <xdr:colOff>165100</xdr:colOff>
      <xdr:row>39</xdr:row>
      <xdr:rowOff>92773</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4541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83900</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67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129527</xdr:rowOff>
    </xdr:from>
    <xdr:to>
      <xdr:col>71</xdr:col>
      <xdr:colOff>177800</xdr:colOff>
      <xdr:row>39</xdr:row>
      <xdr:rowOff>5904</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flipV="1">
          <a:off x="12814300" y="6473177"/>
          <a:ext cx="889000" cy="21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157137</xdr:rowOff>
    </xdr:from>
    <xdr:to>
      <xdr:col>72</xdr:col>
      <xdr:colOff>38100</xdr:colOff>
      <xdr:row>39</xdr:row>
      <xdr:rowOff>87287</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3652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78414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64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160517</xdr:rowOff>
    </xdr:from>
    <xdr:to>
      <xdr:col>67</xdr:col>
      <xdr:colOff>101600</xdr:colOff>
      <xdr:row>39</xdr:row>
      <xdr:rowOff>90667</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2763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81794</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68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164371</xdr:rowOff>
    </xdr:from>
    <xdr:to>
      <xdr:col>85</xdr:col>
      <xdr:colOff>177800</xdr:colOff>
      <xdr:row>31</xdr:row>
      <xdr:rowOff>94521</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6268700" y="530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117398</xdr:rowOff>
    </xdr:from>
    <xdr:ext cx="534377" cy="259045"/>
    <xdr:sp macro="" textlink="">
      <xdr:nvSpPr>
        <xdr:cNvPr id="551" name="災害復旧事業費該当値テキスト">
          <a:extLst>
            <a:ext uri="{FF2B5EF4-FFF2-40B4-BE49-F238E27FC236}">
              <a16:creationId xmlns:a16="http://schemas.microsoft.com/office/drawing/2014/main" id="{00000000-0008-0000-0600-000027020000}"/>
            </a:ext>
          </a:extLst>
        </xdr:cNvPr>
        <xdr:cNvSpPr txBox="1"/>
      </xdr:nvSpPr>
      <xdr:spPr>
        <a:xfrm>
          <a:off x="16370300" y="526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48585</xdr:rowOff>
    </xdr:from>
    <xdr:to>
      <xdr:col>81</xdr:col>
      <xdr:colOff>101600</xdr:colOff>
      <xdr:row>30</xdr:row>
      <xdr:rowOff>150185</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5430500" y="519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28</xdr:row>
      <xdr:rowOff>166712</xdr:rowOff>
    </xdr:from>
    <xdr:ext cx="534377"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5214111" y="496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112870</xdr:rowOff>
    </xdr:from>
    <xdr:to>
      <xdr:col>76</xdr:col>
      <xdr:colOff>165100</xdr:colOff>
      <xdr:row>34</xdr:row>
      <xdr:rowOff>43020</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4541500" y="57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59547</xdr:rowOff>
    </xdr:from>
    <xdr:ext cx="534377"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4325111" y="554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78727</xdr:rowOff>
    </xdr:from>
    <xdr:to>
      <xdr:col>72</xdr:col>
      <xdr:colOff>38100</xdr:colOff>
      <xdr:row>38</xdr:row>
      <xdr:rowOff>8877</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3652500" y="642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25404</xdr:rowOff>
    </xdr:from>
    <xdr:ext cx="534377"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3436111" y="619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126554</xdr:rowOff>
    </xdr:from>
    <xdr:to>
      <xdr:col>67</xdr:col>
      <xdr:colOff>101600</xdr:colOff>
      <xdr:row>39</xdr:row>
      <xdr:rowOff>56704</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2763500" y="664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73231</xdr:rowOff>
    </xdr:from>
    <xdr:ext cx="469744"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579428" y="641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失業対策事業費グラフ枠">
          <a:extLst>
            <a:ext uri="{FF2B5EF4-FFF2-40B4-BE49-F238E27FC236}">
              <a16:creationId xmlns:a16="http://schemas.microsoft.com/office/drawing/2014/main" id="{00000000-0008-0000-06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6" name="失業対策事業費最小値テキスト">
          <a:extLst>
            <a:ext uri="{FF2B5EF4-FFF2-40B4-BE49-F238E27FC236}">
              <a16:creationId xmlns:a16="http://schemas.microsoft.com/office/drawing/2014/main" id="{00000000-0008-0000-0600-00004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8" name="失業対策事業費最大値テキスト">
          <a:extLst>
            <a:ext uri="{FF2B5EF4-FFF2-40B4-BE49-F238E27FC236}">
              <a16:creationId xmlns:a16="http://schemas.microsoft.com/office/drawing/2014/main" id="{00000000-0008-0000-0600-00004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1" name="失業対策事業費平均値テキスト">
          <a:extLst>
            <a:ext uri="{FF2B5EF4-FFF2-40B4-BE49-F238E27FC236}">
              <a16:creationId xmlns:a16="http://schemas.microsoft.com/office/drawing/2014/main" id="{00000000-0008-0000-0600-00004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0" name="失業対策事業費該当値テキスト">
          <a:extLst>
            <a:ext uri="{FF2B5EF4-FFF2-40B4-BE49-F238E27FC236}">
              <a16:creationId xmlns:a16="http://schemas.microsoft.com/office/drawing/2014/main" id="{00000000-0008-0000-0600-00005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6788</xdr:rowOff>
    </xdr:from>
    <xdr:to>
      <xdr:col>85</xdr:col>
      <xdr:colOff>126364</xdr:colOff>
      <xdr:row>77</xdr:row>
      <xdr:rowOff>148006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008288"/>
          <a:ext cx="1269" cy="134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151833</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3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148006</xdr:rowOff>
    </xdr:from>
    <xdr:to>
      <xdr:col>86</xdr:col>
      <xdr:colOff>25400</xdr:colOff>
      <xdr:row>77</xdr:row>
      <xdr:rowOff>148006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34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124915</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78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6788</xdr:rowOff>
    </xdr:from>
    <xdr:to>
      <xdr:col>86</xdr:col>
      <xdr:colOff>25400</xdr:colOff>
      <xdr:row>70</xdr:row>
      <xdr:rowOff>6788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00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28505</xdr:rowOff>
    </xdr:from>
    <xdr:to>
      <xdr:col>85</xdr:col>
      <xdr:colOff>127000</xdr:colOff>
      <xdr:row>71</xdr:row>
      <xdr:rowOff>102971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5481300" y="12201455"/>
          <a:ext cx="838200" cy="74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163701</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851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13824</xdr:rowOff>
    </xdr:from>
    <xdr:to>
      <xdr:col>85</xdr:col>
      <xdr:colOff>177800</xdr:colOff>
      <xdr:row>75</xdr:row>
      <xdr:rowOff>115424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28505</xdr:rowOff>
    </xdr:from>
    <xdr:to>
      <xdr:col>81</xdr:col>
      <xdr:colOff>50800</xdr:colOff>
      <xdr:row>71</xdr:row>
      <xdr:rowOff>73978</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4592300" y="12201455"/>
          <a:ext cx="889000" cy="4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1156</xdr:rowOff>
    </xdr:from>
    <xdr:to>
      <xdr:col>81</xdr:col>
      <xdr:colOff>101600</xdr:colOff>
      <xdr:row>75</xdr:row>
      <xdr:rowOff>102756</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93883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95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73978</xdr:rowOff>
    </xdr:from>
    <xdr:to>
      <xdr:col>76</xdr:col>
      <xdr:colOff>114300</xdr:colOff>
      <xdr:row>71</xdr:row>
      <xdr:rowOff>119602</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3703300" y="12246928"/>
          <a:ext cx="889000" cy="4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30969</xdr:rowOff>
    </xdr:from>
    <xdr:to>
      <xdr:col>76</xdr:col>
      <xdr:colOff>165100</xdr:colOff>
      <xdr:row>75</xdr:row>
      <xdr:rowOff>132569</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123696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9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110230</xdr:rowOff>
    </xdr:from>
    <xdr:to>
      <xdr:col>71</xdr:col>
      <xdr:colOff>177800</xdr:colOff>
      <xdr:row>71</xdr:row>
      <xdr:rowOff>119602</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814300" y="12283180"/>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84709</xdr:rowOff>
    </xdr:from>
    <xdr:to>
      <xdr:col>72</xdr:col>
      <xdr:colOff>38100</xdr:colOff>
      <xdr:row>76</xdr:row>
      <xdr:rowOff>14858</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5987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0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13348</xdr:rowOff>
    </xdr:from>
    <xdr:to>
      <xdr:col>67</xdr:col>
      <xdr:colOff>101600</xdr:colOff>
      <xdr:row>75</xdr:row>
      <xdr:rowOff>114948</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106075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96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52171</xdr:rowOff>
    </xdr:from>
    <xdr:to>
      <xdr:col>85</xdr:col>
      <xdr:colOff>177800</xdr:colOff>
      <xdr:row>71</xdr:row>
      <xdr:rowOff>153771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222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75048</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207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149155</xdr:rowOff>
    </xdr:from>
    <xdr:to>
      <xdr:col>81</xdr:col>
      <xdr:colOff>101600</xdr:colOff>
      <xdr:row>71</xdr:row>
      <xdr:rowOff>79305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215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95832</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192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23178</xdr:rowOff>
    </xdr:from>
    <xdr:to>
      <xdr:col>76</xdr:col>
      <xdr:colOff>165100</xdr:colOff>
      <xdr:row>71</xdr:row>
      <xdr:rowOff>124778</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219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141305</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197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68802</xdr:rowOff>
    </xdr:from>
    <xdr:to>
      <xdr:col>72</xdr:col>
      <xdr:colOff>38100</xdr:colOff>
      <xdr:row>71</xdr:row>
      <xdr:rowOff>170402</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224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15479</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201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59430</xdr:rowOff>
    </xdr:from>
    <xdr:to>
      <xdr:col>67</xdr:col>
      <xdr:colOff>101600</xdr:colOff>
      <xdr:row>71</xdr:row>
      <xdr:rowOff>161030</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223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6107</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200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157158</xdr:rowOff>
    </xdr:from>
    <xdr:to>
      <xdr:col>85</xdr:col>
      <xdr:colOff>126364</xdr:colOff>
      <xdr:row>99</xdr:row>
      <xdr:rowOff>39326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416208"/>
          <a:ext cx="1269" cy="1596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43153</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39326</xdr:rowOff>
    </xdr:from>
    <xdr:to>
      <xdr:col>86</xdr:col>
      <xdr:colOff>25400</xdr:colOff>
      <xdr:row>99</xdr:row>
      <xdr:rowOff>39326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1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103835</xdr:rowOff>
    </xdr:from>
    <xdr:ext cx="599010"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19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157158</xdr:rowOff>
    </xdr:from>
    <xdr:to>
      <xdr:col>86</xdr:col>
      <xdr:colOff>25400</xdr:colOff>
      <xdr:row>89</xdr:row>
      <xdr:rowOff>157158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4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6251</xdr:rowOff>
    </xdr:from>
    <xdr:to>
      <xdr:col>85</xdr:col>
      <xdr:colOff>127000</xdr:colOff>
      <xdr:row>98</xdr:row>
      <xdr:rowOff>13658</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808351"/>
          <a:ext cx="838200" cy="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25207</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827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46780</xdr:rowOff>
    </xdr:from>
    <xdr:to>
      <xdr:col>85</xdr:col>
      <xdr:colOff>177800</xdr:colOff>
      <xdr:row>98</xdr:row>
      <xdr:rowOff>148380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8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154944</xdr:rowOff>
    </xdr:from>
    <xdr:to>
      <xdr:col>81</xdr:col>
      <xdr:colOff>50800</xdr:colOff>
      <xdr:row>98</xdr:row>
      <xdr:rowOff>13658</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6785594"/>
          <a:ext cx="889000" cy="3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53197</xdr:rowOff>
    </xdr:from>
    <xdr:to>
      <xdr:col>81</xdr:col>
      <xdr:colOff>101600</xdr:colOff>
      <xdr:row>98</xdr:row>
      <xdr:rowOff>154797</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85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145924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4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154944</xdr:rowOff>
    </xdr:from>
    <xdr:to>
      <xdr:col>76</xdr:col>
      <xdr:colOff>114300</xdr:colOff>
      <xdr:row>98</xdr:row>
      <xdr:rowOff>89526</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785594"/>
          <a:ext cx="889000" cy="10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52735</xdr:rowOff>
    </xdr:from>
    <xdr:to>
      <xdr:col>76</xdr:col>
      <xdr:colOff>165100</xdr:colOff>
      <xdr:row>98</xdr:row>
      <xdr:rowOff>154335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85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145462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94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66689</xdr:rowOff>
    </xdr:from>
    <xdr:to>
      <xdr:col>71</xdr:col>
      <xdr:colOff>177800</xdr:colOff>
      <xdr:row>98</xdr:row>
      <xdr:rowOff>89526</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2814300" y="16868789"/>
          <a:ext cx="889000" cy="2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101149</xdr:rowOff>
    </xdr:from>
    <xdr:to>
      <xdr:col>72</xdr:col>
      <xdr:colOff>38100</xdr:colOff>
      <xdr:row>99</xdr:row>
      <xdr:rowOff>31299</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90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22426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99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110068</xdr:rowOff>
    </xdr:from>
    <xdr:to>
      <xdr:col>67</xdr:col>
      <xdr:colOff>101600</xdr:colOff>
      <xdr:row>99</xdr:row>
      <xdr:rowOff>40218</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9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31345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0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126901</xdr:rowOff>
    </xdr:from>
    <xdr:to>
      <xdr:col>85</xdr:col>
      <xdr:colOff>177800</xdr:colOff>
      <xdr:row>98</xdr:row>
      <xdr:rowOff>57051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75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149778</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60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134308</xdr:rowOff>
    </xdr:from>
    <xdr:to>
      <xdr:col>81</xdr:col>
      <xdr:colOff>101600</xdr:colOff>
      <xdr:row>98</xdr:row>
      <xdr:rowOff>64458</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76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80985</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654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104144</xdr:rowOff>
    </xdr:from>
    <xdr:to>
      <xdr:col>76</xdr:col>
      <xdr:colOff>165100</xdr:colOff>
      <xdr:row>98</xdr:row>
      <xdr:rowOff>34294</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73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50821</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51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38726</xdr:rowOff>
    </xdr:from>
    <xdr:to>
      <xdr:col>72</xdr:col>
      <xdr:colOff>38100</xdr:colOff>
      <xdr:row>98</xdr:row>
      <xdr:rowOff>140326</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84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156853</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661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15889</xdr:rowOff>
    </xdr:from>
    <xdr:to>
      <xdr:col>67</xdr:col>
      <xdr:colOff>101600</xdr:colOff>
      <xdr:row>98</xdr:row>
      <xdr:rowOff>117489</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81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134016</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47111" y="1659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98552</xdr:rowOff>
    </xdr:from>
    <xdr:to>
      <xdr:col>116</xdr:col>
      <xdr:colOff>63500</xdr:colOff>
      <xdr:row>37</xdr:row>
      <xdr:rowOff>109410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1323300" y="6442202"/>
          <a:ext cx="8382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7574</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179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156147</xdr:rowOff>
    </xdr:from>
    <xdr:to>
      <xdr:col>116</xdr:col>
      <xdr:colOff>114300</xdr:colOff>
      <xdr:row>37</xdr:row>
      <xdr:rowOff>86297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109410</xdr:rowOff>
    </xdr:from>
    <xdr:to>
      <xdr:col>111</xdr:col>
      <xdr:colOff>177800</xdr:colOff>
      <xdr:row>37</xdr:row>
      <xdr:rowOff>139128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20434300" y="645306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167767</xdr:rowOff>
    </xdr:from>
    <xdr:to>
      <xdr:col>112</xdr:col>
      <xdr:colOff>38100</xdr:colOff>
      <xdr:row>37</xdr:row>
      <xdr:rowOff>97917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114444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132842</xdr:rowOff>
    </xdr:from>
    <xdr:to>
      <xdr:col>107</xdr:col>
      <xdr:colOff>50800</xdr:colOff>
      <xdr:row>37</xdr:row>
      <xdr:rowOff>139128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476492"/>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147003</xdr:rowOff>
    </xdr:from>
    <xdr:to>
      <xdr:col>107</xdr:col>
      <xdr:colOff>101600</xdr:colOff>
      <xdr:row>37</xdr:row>
      <xdr:rowOff>77153</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93680</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09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132842</xdr:rowOff>
    </xdr:from>
    <xdr:to>
      <xdr:col>102</xdr:col>
      <xdr:colOff>114300</xdr:colOff>
      <xdr:row>37</xdr:row>
      <xdr:rowOff>159703</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flipV="1">
          <a:off x="18656300" y="6476492"/>
          <a:ext cx="889000" cy="2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73470</xdr:rowOff>
    </xdr:from>
    <xdr:to>
      <xdr:col>102</xdr:col>
      <xdr:colOff>165100</xdr:colOff>
      <xdr:row>37</xdr:row>
      <xdr:rowOff>3620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20147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02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88138</xdr:rowOff>
    </xdr:from>
    <xdr:to>
      <xdr:col>98</xdr:col>
      <xdr:colOff>38100</xdr:colOff>
      <xdr:row>38</xdr:row>
      <xdr:rowOff>18288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34815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20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47752</xdr:rowOff>
    </xdr:from>
    <xdr:to>
      <xdr:col>116</xdr:col>
      <xdr:colOff>114300</xdr:colOff>
      <xdr:row>37</xdr:row>
      <xdr:rowOff>149352</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39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26179</xdr:rowOff>
    </xdr:from>
    <xdr:ext cx="469744"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36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58610</xdr:rowOff>
    </xdr:from>
    <xdr:to>
      <xdr:col>112</xdr:col>
      <xdr:colOff>38100</xdr:colOff>
      <xdr:row>37</xdr:row>
      <xdr:rowOff>160210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40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151337</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088428" y="649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88328</xdr:rowOff>
    </xdr:from>
    <xdr:to>
      <xdr:col>107</xdr:col>
      <xdr:colOff>101600</xdr:colOff>
      <xdr:row>38</xdr:row>
      <xdr:rowOff>18478</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43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9606</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99428" y="652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82042</xdr:rowOff>
    </xdr:from>
    <xdr:to>
      <xdr:col>102</xdr:col>
      <xdr:colOff>165100</xdr:colOff>
      <xdr:row>38</xdr:row>
      <xdr:rowOff>12192</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42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3319</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10428" y="651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108903</xdr:rowOff>
    </xdr:from>
    <xdr:to>
      <xdr:col>98</xdr:col>
      <xdr:colOff>38100</xdr:colOff>
      <xdr:row>38</xdr:row>
      <xdr:rowOff>39053</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45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30180</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21428" y="654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id="{00000000-0008-0000-06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100544</xdr:rowOff>
    </xdr:from>
    <xdr:to>
      <xdr:col>116</xdr:col>
      <xdr:colOff>62864</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2159595" y="8673044"/>
          <a:ext cx="1269" cy="154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6" name="貸付金最小値テキスト">
          <a:extLst>
            <a:ext uri="{FF2B5EF4-FFF2-40B4-BE49-F238E27FC236}">
              <a16:creationId xmlns:a16="http://schemas.microsoft.com/office/drawing/2014/main" id="{00000000-0008-0000-0600-000026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47221</xdr:rowOff>
    </xdr:from>
    <xdr:ext cx="534377" cy="259045"/>
    <xdr:sp macro="" textlink="">
      <xdr:nvSpPr>
        <xdr:cNvPr id="808" name="貸付金最大値テキスト">
          <a:extLst>
            <a:ext uri="{FF2B5EF4-FFF2-40B4-BE49-F238E27FC236}">
              <a16:creationId xmlns:a16="http://schemas.microsoft.com/office/drawing/2014/main" id="{00000000-0008-0000-0600-000028030000}"/>
            </a:ext>
          </a:extLst>
        </xdr:cNvPr>
        <xdr:cNvSpPr txBox="1"/>
      </xdr:nvSpPr>
      <xdr:spPr>
        <a:xfrm>
          <a:off x="22212300" y="844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100544</xdr:rowOff>
    </xdr:from>
    <xdr:to>
      <xdr:col>116</xdr:col>
      <xdr:colOff>152400</xdr:colOff>
      <xdr:row>50</xdr:row>
      <xdr:rowOff>100544</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867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133690</xdr:rowOff>
    </xdr:from>
    <xdr:ext cx="469744" cy="259045"/>
    <xdr:sp macro="" textlink="">
      <xdr:nvSpPr>
        <xdr:cNvPr id="811" name="貸付金平均値テキスト">
          <a:extLst>
            <a:ext uri="{FF2B5EF4-FFF2-40B4-BE49-F238E27FC236}">
              <a16:creationId xmlns:a16="http://schemas.microsoft.com/office/drawing/2014/main" id="{00000000-0008-0000-0600-00002B030000}"/>
            </a:ext>
          </a:extLst>
        </xdr:cNvPr>
        <xdr:cNvSpPr txBox="1"/>
      </xdr:nvSpPr>
      <xdr:spPr>
        <a:xfrm>
          <a:off x="22212300" y="9906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110813</xdr:rowOff>
    </xdr:from>
    <xdr:to>
      <xdr:col>116</xdr:col>
      <xdr:colOff>114300</xdr:colOff>
      <xdr:row>59</xdr:row>
      <xdr:rowOff>40963</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2110700" y="1005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135796</xdr:rowOff>
    </xdr:from>
    <xdr:to>
      <xdr:col>112</xdr:col>
      <xdr:colOff>38100</xdr:colOff>
      <xdr:row>59</xdr:row>
      <xdr:rowOff>65946</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1272500" y="100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82473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985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132334</xdr:rowOff>
    </xdr:from>
    <xdr:to>
      <xdr:col>107</xdr:col>
      <xdr:colOff>101600</xdr:colOff>
      <xdr:row>59</xdr:row>
      <xdr:rowOff>62484</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20383500" y="100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79011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8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132236</xdr:rowOff>
    </xdr:from>
    <xdr:to>
      <xdr:col>102</xdr:col>
      <xdr:colOff>165100</xdr:colOff>
      <xdr:row>59</xdr:row>
      <xdr:rowOff>62386</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9494500" y="1007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78913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5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149675</xdr:rowOff>
    </xdr:from>
    <xdr:to>
      <xdr:col>98</xdr:col>
      <xdr:colOff>38100</xdr:colOff>
      <xdr:row>59</xdr:row>
      <xdr:rowOff>79825</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8605500" y="100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96352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86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30" name="貸付金該当値テキスト">
          <a:extLst>
            <a:ext uri="{FF2B5EF4-FFF2-40B4-BE49-F238E27FC236}">
              <a16:creationId xmlns:a16="http://schemas.microsoft.com/office/drawing/2014/main" id="{00000000-0008-0000-0600-00003E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60627</xdr:rowOff>
    </xdr:from>
    <xdr:to>
      <xdr:col>116</xdr:col>
      <xdr:colOff>62864</xdr:colOff>
      <xdr:row>78</xdr:row>
      <xdr:rowOff>148478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33577"/>
          <a:ext cx="1269" cy="128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152305</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5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148478</xdr:rowOff>
    </xdr:from>
    <xdr:to>
      <xdr:col>116</xdr:col>
      <xdr:colOff>152400</xdr:colOff>
      <xdr:row>78</xdr:row>
      <xdr:rowOff>148478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52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7304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200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60627</xdr:rowOff>
    </xdr:from>
    <xdr:to>
      <xdr:col>116</xdr:col>
      <xdr:colOff>152400</xdr:colOff>
      <xdr:row>71</xdr:row>
      <xdr:rowOff>60627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33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60627</xdr:rowOff>
    </xdr:from>
    <xdr:to>
      <xdr:col>116</xdr:col>
      <xdr:colOff>63500</xdr:colOff>
      <xdr:row>71</xdr:row>
      <xdr:rowOff>83853</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2233577"/>
          <a:ext cx="838200" cy="2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102097</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960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123670</xdr:rowOff>
    </xdr:from>
    <xdr:to>
      <xdr:col>116</xdr:col>
      <xdr:colOff>114300</xdr:colOff>
      <xdr:row>76</xdr:row>
      <xdr:rowOff>53820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68857</xdr:rowOff>
    </xdr:from>
    <xdr:to>
      <xdr:col>111</xdr:col>
      <xdr:colOff>177800</xdr:colOff>
      <xdr:row>71</xdr:row>
      <xdr:rowOff>83853</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0434300" y="12241807"/>
          <a:ext cx="8890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133111</xdr:rowOff>
    </xdr:from>
    <xdr:to>
      <xdr:col>112</xdr:col>
      <xdr:colOff>38100</xdr:colOff>
      <xdr:row>76</xdr:row>
      <xdr:rowOff>63261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54388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08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68857</xdr:rowOff>
    </xdr:from>
    <xdr:to>
      <xdr:col>107</xdr:col>
      <xdr:colOff>50800</xdr:colOff>
      <xdr:row>71</xdr:row>
      <xdr:rowOff>96403</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2241807"/>
          <a:ext cx="889000" cy="2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166030</xdr:rowOff>
    </xdr:from>
    <xdr:to>
      <xdr:col>107</xdr:col>
      <xdr:colOff>101600</xdr:colOff>
      <xdr:row>76</xdr:row>
      <xdr:rowOff>96180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87307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311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96403</xdr:rowOff>
    </xdr:from>
    <xdr:to>
      <xdr:col>102</xdr:col>
      <xdr:colOff>114300</xdr:colOff>
      <xdr:row>71</xdr:row>
      <xdr:rowOff>153919</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2269353"/>
          <a:ext cx="889000" cy="5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6787</xdr:rowOff>
    </xdr:from>
    <xdr:to>
      <xdr:col>102</xdr:col>
      <xdr:colOff>165100</xdr:colOff>
      <xdr:row>76</xdr:row>
      <xdr:rowOff>108387</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99514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1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58931</xdr:rowOff>
    </xdr:from>
    <xdr:to>
      <xdr:col>98</xdr:col>
      <xdr:colOff>38100</xdr:colOff>
      <xdr:row>75</xdr:row>
      <xdr:rowOff>160530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151658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01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9827</xdr:rowOff>
    </xdr:from>
    <xdr:to>
      <xdr:col>116</xdr:col>
      <xdr:colOff>114300</xdr:colOff>
      <xdr:row>71</xdr:row>
      <xdr:rowOff>111427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18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134304</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13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33053</xdr:rowOff>
    </xdr:from>
    <xdr:to>
      <xdr:col>112</xdr:col>
      <xdr:colOff>38100</xdr:colOff>
      <xdr:row>71</xdr:row>
      <xdr:rowOff>134653</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20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151180</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198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18057</xdr:rowOff>
    </xdr:from>
    <xdr:to>
      <xdr:col>107</xdr:col>
      <xdr:colOff>101600</xdr:colOff>
      <xdr:row>71</xdr:row>
      <xdr:rowOff>119657</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19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136184</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196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45603</xdr:rowOff>
    </xdr:from>
    <xdr:to>
      <xdr:col>102</xdr:col>
      <xdr:colOff>165100</xdr:colOff>
      <xdr:row>71</xdr:row>
      <xdr:rowOff>147203</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221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163730</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199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103119</xdr:rowOff>
    </xdr:from>
    <xdr:to>
      <xdr:col>98</xdr:col>
      <xdr:colOff>38100</xdr:colOff>
      <xdr:row>72</xdr:row>
      <xdr:rowOff>33269</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227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49796</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205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歳出決算総額は住民一人当たり</a:t>
          </a:r>
          <a:r>
            <a:rPr kumimoji="1" lang="ja-JP" altLang="en-US" sz="1100" b="0" i="0" baseline="0">
              <a:solidFill>
                <a:schemeClr val="dk1"/>
              </a:solidFill>
              <a:effectLst/>
              <a:latin typeface="+mn-lt"/>
              <a:ea typeface="+mn-ea"/>
              <a:cs typeface="+mn-cs"/>
            </a:rPr>
            <a:t>８８２</a:t>
          </a:r>
          <a:r>
            <a:rPr kumimoji="1" lang="ja-JP" altLang="ja-JP" sz="1100" b="0" i="0" baseline="0">
              <a:solidFill>
                <a:schemeClr val="dk1"/>
              </a:solidFill>
              <a:effectLst/>
              <a:latin typeface="+mn-lt"/>
              <a:ea typeface="+mn-ea"/>
              <a:cs typeface="+mn-cs"/>
            </a:rPr>
            <a:t>千円で</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主な構成項目では扶助費で１</a:t>
          </a:r>
          <a:r>
            <a:rPr kumimoji="1" lang="ja-JP" altLang="en-US" sz="1100" b="0" i="0" baseline="0">
              <a:solidFill>
                <a:schemeClr val="dk1"/>
              </a:solidFill>
              <a:effectLst/>
              <a:latin typeface="+mn-lt"/>
              <a:ea typeface="+mn-ea"/>
              <a:cs typeface="+mn-cs"/>
            </a:rPr>
            <a:t>４９</a:t>
          </a:r>
          <a:r>
            <a:rPr kumimoji="1" lang="ja-JP" altLang="ja-JP" sz="1100" b="0" i="0" baseline="0">
              <a:solidFill>
                <a:schemeClr val="dk1"/>
              </a:solidFill>
              <a:effectLst/>
              <a:latin typeface="+mn-lt"/>
              <a:ea typeface="+mn-ea"/>
              <a:cs typeface="+mn-cs"/>
            </a:rPr>
            <a:t>千円</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普通建設事業費で</a:t>
          </a:r>
          <a:r>
            <a:rPr kumimoji="1" lang="ja-JP" altLang="en-US" sz="1100" b="0" i="0" baseline="0">
              <a:solidFill>
                <a:schemeClr val="dk1"/>
              </a:solidFill>
              <a:effectLst/>
              <a:latin typeface="+mn-lt"/>
              <a:ea typeface="+mn-ea"/>
              <a:cs typeface="+mn-cs"/>
            </a:rPr>
            <a:t>１４２</a:t>
          </a:r>
          <a:r>
            <a:rPr kumimoji="1" lang="ja-JP" altLang="ja-JP" sz="1100" b="0" i="0" baseline="0">
              <a:solidFill>
                <a:schemeClr val="dk1"/>
              </a:solidFill>
              <a:effectLst/>
              <a:latin typeface="+mn-lt"/>
              <a:ea typeface="+mn-ea"/>
              <a:cs typeface="+mn-cs"/>
            </a:rPr>
            <a:t>千円</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人件費で１３４千円などとなっており</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義務的経費で３</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２千円</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投資的経費で</a:t>
          </a:r>
          <a:r>
            <a:rPr kumimoji="1" lang="ja-JP" altLang="en-US" sz="1100" b="0" i="0" baseline="0">
              <a:solidFill>
                <a:schemeClr val="dk1"/>
              </a:solidFill>
              <a:effectLst/>
              <a:latin typeface="+mn-lt"/>
              <a:ea typeface="+mn-ea"/>
              <a:cs typeface="+mn-cs"/>
            </a:rPr>
            <a:t>２２９</a:t>
          </a:r>
          <a:r>
            <a:rPr kumimoji="1" lang="ja-JP" altLang="ja-JP" sz="1100" b="0" i="0" baseline="0">
              <a:solidFill>
                <a:schemeClr val="dk1"/>
              </a:solidFill>
              <a:effectLst/>
              <a:latin typeface="+mn-lt"/>
              <a:ea typeface="+mn-ea"/>
              <a:cs typeface="+mn-cs"/>
            </a:rPr>
            <a:t>千円</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その他の経費で</a:t>
          </a:r>
          <a:r>
            <a:rPr kumimoji="1" lang="ja-JP" altLang="en-US" sz="1100" b="0" i="0" baseline="0">
              <a:solidFill>
                <a:schemeClr val="dk1"/>
              </a:solidFill>
              <a:effectLst/>
              <a:latin typeface="+mn-lt"/>
              <a:ea typeface="+mn-ea"/>
              <a:cs typeface="+mn-cs"/>
            </a:rPr>
            <a:t>３０１</a:t>
          </a:r>
          <a:r>
            <a:rPr kumimoji="1" lang="ja-JP" altLang="ja-JP" sz="1100" b="0" i="0" baseline="0">
              <a:solidFill>
                <a:schemeClr val="dk1"/>
              </a:solidFill>
              <a:effectLst/>
              <a:latin typeface="+mn-lt"/>
              <a:ea typeface="+mn-ea"/>
              <a:cs typeface="+mn-cs"/>
            </a:rPr>
            <a:t>千円となっており義務的経費で</a:t>
          </a:r>
          <a:r>
            <a:rPr kumimoji="1" lang="ja-JP" altLang="en-US" sz="1100" b="0" i="0" baseline="0">
              <a:solidFill>
                <a:schemeClr val="dk1"/>
              </a:solidFill>
              <a:effectLst/>
              <a:latin typeface="+mn-lt"/>
              <a:ea typeface="+mn-ea"/>
              <a:cs typeface="+mn-cs"/>
            </a:rPr>
            <a:t>３９</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９</a:t>
          </a:r>
          <a:r>
            <a:rPr kumimoji="1" lang="ja-JP" altLang="ja-JP" sz="1100" b="0" i="0" baseline="0">
              <a:solidFill>
                <a:schemeClr val="dk1"/>
              </a:solidFill>
              <a:effectLst/>
              <a:latin typeface="+mn-lt"/>
              <a:ea typeface="+mn-ea"/>
              <a:cs typeface="+mn-cs"/>
            </a:rPr>
            <a:t>％を占めている。また</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各性質別の類似団体との比較では</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人件費</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扶助費</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普通建設事業費</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災害復旧事業費</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物件費</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補助費等で高い水準にあり</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一方で維持補修費で低い水準にある。近年の状況では</a:t>
          </a:r>
          <a:r>
            <a:rPr kumimoji="1" lang="ja-JP" altLang="en-US" sz="1100" b="0" i="0" baseline="0">
              <a:solidFill>
                <a:schemeClr val="dk1"/>
              </a:solidFill>
              <a:effectLst/>
              <a:latin typeface="+mn-lt"/>
              <a:ea typeface="+mn-ea"/>
              <a:cs typeface="+mn-cs"/>
            </a:rPr>
            <a:t>、普通建設事業、扶助費</a:t>
          </a:r>
          <a:r>
            <a:rPr kumimoji="1" lang="ja-JP" altLang="ja-JP" sz="1100" b="0" i="0" baseline="0">
              <a:solidFill>
                <a:schemeClr val="dk1"/>
              </a:solidFill>
              <a:effectLst/>
              <a:latin typeface="+mn-lt"/>
              <a:ea typeface="+mn-ea"/>
              <a:cs typeface="+mn-cs"/>
            </a:rPr>
            <a:t>が増加傾向にある一方で人件費</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物件費</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維持補修費で横ばい</a:t>
          </a:r>
          <a:r>
            <a:rPr kumimoji="1" lang="ja-JP" altLang="en-US" sz="1100" b="0" i="0" baseline="0">
              <a:solidFill>
                <a:schemeClr val="dk1"/>
              </a:solidFill>
              <a:effectLst/>
              <a:latin typeface="+mn-lt"/>
              <a:ea typeface="+mn-ea"/>
              <a:cs typeface="+mn-cs"/>
            </a:rPr>
            <a:t>、公債費、災害復旧事業費</a:t>
          </a:r>
          <a:r>
            <a:rPr kumimoji="1" lang="ja-JP" altLang="ja-JP" sz="1100" b="0" i="0" baseline="0">
              <a:solidFill>
                <a:schemeClr val="dk1"/>
              </a:solidFill>
              <a:effectLst/>
              <a:latin typeface="+mn-lt"/>
              <a:ea typeface="+mn-ea"/>
              <a:cs typeface="+mn-cs"/>
            </a:rPr>
            <a:t>で減少傾向にある。これは</a:t>
          </a:r>
          <a:r>
            <a:rPr kumimoji="1"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消防業務と衛生処理業務を町単独で運営していること等により人件費が高い水準にあることや少子高齢化が進行する中で制度に基づく社会保障経費等の増大に加え</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町の政策による特例加算等により扶助費が高い水準にあることなどが要因としてあげられる。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鹿児島県さつま町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19,157
18,674
303.90
18,279,225
16,906,023
1,230,105
7,945,067
12,463,135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124079</xdr:rowOff>
    </xdr:from>
    <xdr:to>
      <xdr:col>24</xdr:col>
      <xdr:colOff>62865</xdr:colOff>
      <xdr:row>38</xdr:row>
      <xdr:rowOff>14351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6129"/>
          <a:ext cx="1270" cy="143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18178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14351</xdr:rowOff>
    </xdr:from>
    <xdr:to>
      <xdr:col>24</xdr:col>
      <xdr:colOff>152400</xdr:colOff>
      <xdr:row>38</xdr:row>
      <xdr:rowOff>14351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9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70756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124079</xdr:rowOff>
    </xdr:from>
    <xdr:to>
      <xdr:col>24</xdr:col>
      <xdr:colOff>152400</xdr:colOff>
      <xdr:row>29</xdr:row>
      <xdr:rowOff>124079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91694</xdr:rowOff>
    </xdr:from>
    <xdr:to>
      <xdr:col>24</xdr:col>
      <xdr:colOff>63500</xdr:colOff>
      <xdr:row>31</xdr:row>
      <xdr:rowOff>12065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235194"/>
          <a:ext cx="838200" cy="9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50563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79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72136</xdr:rowOff>
    </xdr:from>
    <xdr:to>
      <xdr:col>24</xdr:col>
      <xdr:colOff>114300</xdr:colOff>
      <xdr:row>35</xdr:row>
      <xdr:rowOff>2286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12065</xdr:rowOff>
    </xdr:from>
    <xdr:to>
      <xdr:col>19</xdr:col>
      <xdr:colOff>177800</xdr:colOff>
      <xdr:row>31</xdr:row>
      <xdr:rowOff>70739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327015"/>
          <a:ext cx="8890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115570</xdr:rowOff>
    </xdr:from>
    <xdr:to>
      <xdr:col>20</xdr:col>
      <xdr:colOff>38100</xdr:colOff>
      <xdr:row>35</xdr:row>
      <xdr:rowOff>45720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36847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3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45593</xdr:rowOff>
    </xdr:from>
    <xdr:to>
      <xdr:col>15</xdr:col>
      <xdr:colOff>50800</xdr:colOff>
      <xdr:row>31</xdr:row>
      <xdr:rowOff>70739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360543"/>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108331</xdr:rowOff>
    </xdr:from>
    <xdr:to>
      <xdr:col>15</xdr:col>
      <xdr:colOff>101600</xdr:colOff>
      <xdr:row>35</xdr:row>
      <xdr:rowOff>38481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29608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45593</xdr:rowOff>
    </xdr:from>
    <xdr:to>
      <xdr:col>10</xdr:col>
      <xdr:colOff>114300</xdr:colOff>
      <xdr:row>31</xdr:row>
      <xdr:rowOff>89408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360543"/>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125476</xdr:rowOff>
    </xdr:from>
    <xdr:to>
      <xdr:col>10</xdr:col>
      <xdr:colOff>165100</xdr:colOff>
      <xdr:row>35</xdr:row>
      <xdr:rowOff>55626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46753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58420</xdr:rowOff>
    </xdr:from>
    <xdr:to>
      <xdr:col>6</xdr:col>
      <xdr:colOff>38100</xdr:colOff>
      <xdr:row>34</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151147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40894</xdr:rowOff>
    </xdr:from>
    <xdr:to>
      <xdr:col>24</xdr:col>
      <xdr:colOff>114300</xdr:colOff>
      <xdr:row>30</xdr:row>
      <xdr:rowOff>142494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1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63771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03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132715</xdr:rowOff>
    </xdr:from>
    <xdr:to>
      <xdr:col>20</xdr:col>
      <xdr:colOff>38100</xdr:colOff>
      <xdr:row>31</xdr:row>
      <xdr:rowOff>62865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27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79392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05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19939</xdr:rowOff>
    </xdr:from>
    <xdr:to>
      <xdr:col>15</xdr:col>
      <xdr:colOff>101600</xdr:colOff>
      <xdr:row>31</xdr:row>
      <xdr:rowOff>121539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33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138066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11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166243</xdr:rowOff>
    </xdr:from>
    <xdr:to>
      <xdr:col>10</xdr:col>
      <xdr:colOff>165100</xdr:colOff>
      <xdr:row>31</xdr:row>
      <xdr:rowOff>96393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30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112920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08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38608</xdr:rowOff>
    </xdr:from>
    <xdr:to>
      <xdr:col>6</xdr:col>
      <xdr:colOff>38100</xdr:colOff>
      <xdr:row>31</xdr:row>
      <xdr:rowOff>140208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35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156735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12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9287</xdr:rowOff>
    </xdr:from>
    <xdr:to>
      <xdr:col>24</xdr:col>
      <xdr:colOff>62865</xdr:colOff>
      <xdr:row>59</xdr:row>
      <xdr:rowOff>37011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53237"/>
          <a:ext cx="1270" cy="139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40838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5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37011</xdr:rowOff>
    </xdr:from>
    <xdr:to>
      <xdr:col>24</xdr:col>
      <xdr:colOff>152400</xdr:colOff>
      <xdr:row>59</xdr:row>
      <xdr:rowOff>37011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5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127414</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9287</xdr:rowOff>
    </xdr:from>
    <xdr:to>
      <xdr:col>24</xdr:col>
      <xdr:colOff>152400</xdr:colOff>
      <xdr:row>51</xdr:row>
      <xdr:rowOff>9287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53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106450</xdr:rowOff>
    </xdr:from>
    <xdr:to>
      <xdr:col>24</xdr:col>
      <xdr:colOff>63500</xdr:colOff>
      <xdr:row>58</xdr:row>
      <xdr:rowOff>125517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50550"/>
          <a:ext cx="838200" cy="1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34400</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78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55973</xdr:rowOff>
    </xdr:from>
    <xdr:to>
      <xdr:col>24</xdr:col>
      <xdr:colOff>114300</xdr:colOff>
      <xdr:row>58</xdr:row>
      <xdr:rowOff>157573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54788</xdr:rowOff>
    </xdr:from>
    <xdr:to>
      <xdr:col>19</xdr:col>
      <xdr:colOff>177800</xdr:colOff>
      <xdr:row>58</xdr:row>
      <xdr:rowOff>125517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98888"/>
          <a:ext cx="889000" cy="7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75488</xdr:rowOff>
    </xdr:from>
    <xdr:to>
      <xdr:col>20</xdr:col>
      <xdr:colOff>38100</xdr:colOff>
      <xdr:row>59</xdr:row>
      <xdr:rowOff>5638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168215</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101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107700</xdr:rowOff>
    </xdr:from>
    <xdr:to>
      <xdr:col>15</xdr:col>
      <xdr:colOff>50800</xdr:colOff>
      <xdr:row>58</xdr:row>
      <xdr:rowOff>54788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880350"/>
          <a:ext cx="889000" cy="11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80597</xdr:rowOff>
    </xdr:from>
    <xdr:to>
      <xdr:col>15</xdr:col>
      <xdr:colOff>101600</xdr:colOff>
      <xdr:row>59</xdr:row>
      <xdr:rowOff>10747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1874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11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107700</xdr:rowOff>
    </xdr:from>
    <xdr:to>
      <xdr:col>10</xdr:col>
      <xdr:colOff>114300</xdr:colOff>
      <xdr:row>58</xdr:row>
      <xdr:rowOff>115685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80350"/>
          <a:ext cx="889000" cy="17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118192</xdr:rowOff>
    </xdr:from>
    <xdr:to>
      <xdr:col>10</xdr:col>
      <xdr:colOff>165100</xdr:colOff>
      <xdr:row>58</xdr:row>
      <xdr:rowOff>48342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39469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983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112947</xdr:rowOff>
    </xdr:from>
    <xdr:to>
      <xdr:col>6</xdr:col>
      <xdr:colOff>38100</xdr:colOff>
      <xdr:row>59</xdr:row>
      <xdr:rowOff>43097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34224</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14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55650</xdr:rowOff>
    </xdr:from>
    <xdr:to>
      <xdr:col>24</xdr:col>
      <xdr:colOff>114300</xdr:colOff>
      <xdr:row>58</xdr:row>
      <xdr:rowOff>157250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9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15027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87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74717</xdr:rowOff>
    </xdr:from>
    <xdr:to>
      <xdr:col>20</xdr:col>
      <xdr:colOff>38100</xdr:colOff>
      <xdr:row>59</xdr:row>
      <xdr:rowOff>4867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1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21394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79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3988</xdr:rowOff>
    </xdr:from>
    <xdr:to>
      <xdr:col>15</xdr:col>
      <xdr:colOff>101600</xdr:colOff>
      <xdr:row>58</xdr:row>
      <xdr:rowOff>105588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4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122115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72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56900</xdr:rowOff>
    </xdr:from>
    <xdr:to>
      <xdr:col>10</xdr:col>
      <xdr:colOff>165100</xdr:colOff>
      <xdr:row>57</xdr:row>
      <xdr:rowOff>158500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2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3577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60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64885</xdr:rowOff>
    </xdr:from>
    <xdr:to>
      <xdr:col>6</xdr:col>
      <xdr:colOff>38100</xdr:colOff>
      <xdr:row>58</xdr:row>
      <xdr:rowOff>166485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0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11562</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78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3721</xdr:rowOff>
    </xdr:from>
    <xdr:to>
      <xdr:col>24</xdr:col>
      <xdr:colOff>62865</xdr:colOff>
      <xdr:row>78</xdr:row>
      <xdr:rowOff>88621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05221"/>
          <a:ext cx="1270" cy="1456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92448</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88621</xdr:rowOff>
    </xdr:from>
    <xdr:to>
      <xdr:col>24</xdr:col>
      <xdr:colOff>152400</xdr:colOff>
      <xdr:row>78</xdr:row>
      <xdr:rowOff>88621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121848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8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244,707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3721</xdr:rowOff>
    </xdr:from>
    <xdr:to>
      <xdr:col>24</xdr:col>
      <xdr:colOff>152400</xdr:colOff>
      <xdr:row>70</xdr:row>
      <xdr:rowOff>3721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05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3721</xdr:rowOff>
    </xdr:from>
    <xdr:to>
      <xdr:col>24</xdr:col>
      <xdr:colOff>63500</xdr:colOff>
      <xdr:row>71</xdr:row>
      <xdr:rowOff>131255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005221"/>
          <a:ext cx="838200" cy="29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44683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74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66256</xdr:rowOff>
    </xdr:from>
    <xdr:to>
      <xdr:col>24</xdr:col>
      <xdr:colOff>114300</xdr:colOff>
      <xdr:row>76</xdr:row>
      <xdr:rowOff>167856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91859</xdr:rowOff>
    </xdr:from>
    <xdr:to>
      <xdr:col>19</xdr:col>
      <xdr:colOff>177800</xdr:colOff>
      <xdr:row>71</xdr:row>
      <xdr:rowOff>131255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093359"/>
          <a:ext cx="889000" cy="21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163094</xdr:rowOff>
    </xdr:from>
    <xdr:to>
      <xdr:col>20</xdr:col>
      <xdr:colOff>38100</xdr:colOff>
      <xdr:row>77</xdr:row>
      <xdr:rowOff>93244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84371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86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91859</xdr:rowOff>
    </xdr:from>
    <xdr:to>
      <xdr:col>15</xdr:col>
      <xdr:colOff>50800</xdr:colOff>
      <xdr:row>72</xdr:row>
      <xdr:rowOff>160693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093359"/>
          <a:ext cx="889000" cy="41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30862</xdr:rowOff>
    </xdr:from>
    <xdr:to>
      <xdr:col>15</xdr:col>
      <xdr:colOff>101600</xdr:colOff>
      <xdr:row>76</xdr:row>
      <xdr:rowOff>132462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123589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53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160693</xdr:rowOff>
    </xdr:from>
    <xdr:to>
      <xdr:col>10</xdr:col>
      <xdr:colOff>114300</xdr:colOff>
      <xdr:row>73</xdr:row>
      <xdr:rowOff>114732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505093"/>
          <a:ext cx="889000" cy="12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169850</xdr:rowOff>
    </xdr:from>
    <xdr:to>
      <xdr:col>10</xdr:col>
      <xdr:colOff>165100</xdr:colOff>
      <xdr:row>78</xdr:row>
      <xdr:rowOff>100000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91127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464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40233</xdr:rowOff>
    </xdr:from>
    <xdr:to>
      <xdr:col>6</xdr:col>
      <xdr:colOff>38100</xdr:colOff>
      <xdr:row>78</xdr:row>
      <xdr:rowOff>141833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132960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0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124371</xdr:rowOff>
    </xdr:from>
    <xdr:to>
      <xdr:col>24</xdr:col>
      <xdr:colOff>114300</xdr:colOff>
      <xdr:row>70</xdr:row>
      <xdr:rowOff>54521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195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77398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190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80455</xdr:rowOff>
    </xdr:from>
    <xdr:to>
      <xdr:col>20</xdr:col>
      <xdr:colOff>38100</xdr:colOff>
      <xdr:row>72</xdr:row>
      <xdr:rowOff>10605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2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27132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02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41059</xdr:rowOff>
    </xdr:from>
    <xdr:to>
      <xdr:col>15</xdr:col>
      <xdr:colOff>101600</xdr:colOff>
      <xdr:row>70</xdr:row>
      <xdr:rowOff>142659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04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68</xdr:row>
      <xdr:rowOff>159186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181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109893</xdr:rowOff>
    </xdr:from>
    <xdr:to>
      <xdr:col>10</xdr:col>
      <xdr:colOff>165100</xdr:colOff>
      <xdr:row>73</xdr:row>
      <xdr:rowOff>40043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45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56570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229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63932</xdr:rowOff>
    </xdr:from>
    <xdr:to>
      <xdr:col>6</xdr:col>
      <xdr:colOff>38100</xdr:colOff>
      <xdr:row>73</xdr:row>
      <xdr:rowOff>165532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57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10609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35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167208</xdr:rowOff>
    </xdr:from>
    <xdr:to>
      <xdr:col>24</xdr:col>
      <xdr:colOff>62865</xdr:colOff>
      <xdr:row>97</xdr:row>
      <xdr:rowOff>134710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26258"/>
          <a:ext cx="1270" cy="1339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138537</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134710</xdr:rowOff>
    </xdr:from>
    <xdr:to>
      <xdr:col>24</xdr:col>
      <xdr:colOff>152400</xdr:colOff>
      <xdr:row>97</xdr:row>
      <xdr:rowOff>134710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76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113885</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0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167208</xdr:rowOff>
    </xdr:from>
    <xdr:to>
      <xdr:col>24</xdr:col>
      <xdr:colOff>152400</xdr:colOff>
      <xdr:row>89</xdr:row>
      <xdr:rowOff>167208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2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40678</xdr:rowOff>
    </xdr:from>
    <xdr:to>
      <xdr:col>24</xdr:col>
      <xdr:colOff>63500</xdr:colOff>
      <xdr:row>93</xdr:row>
      <xdr:rowOff>73749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5985528"/>
          <a:ext cx="838200" cy="3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122914</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239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144487</xdr:rowOff>
    </xdr:from>
    <xdr:to>
      <xdr:col>24</xdr:col>
      <xdr:colOff>114300</xdr:colOff>
      <xdr:row>95</xdr:row>
      <xdr:rowOff>74637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6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40678</xdr:rowOff>
    </xdr:from>
    <xdr:to>
      <xdr:col>19</xdr:col>
      <xdr:colOff>177800</xdr:colOff>
      <xdr:row>93</xdr:row>
      <xdr:rowOff>132499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5985528"/>
          <a:ext cx="889000" cy="9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63754</xdr:rowOff>
    </xdr:from>
    <xdr:to>
      <xdr:col>20</xdr:col>
      <xdr:colOff>38100</xdr:colOff>
      <xdr:row>94</xdr:row>
      <xdr:rowOff>165354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18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156481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27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132499</xdr:rowOff>
    </xdr:from>
    <xdr:to>
      <xdr:col>15</xdr:col>
      <xdr:colOff>50800</xdr:colOff>
      <xdr:row>95</xdr:row>
      <xdr:rowOff>26315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077349"/>
          <a:ext cx="889000" cy="23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52552</xdr:rowOff>
    </xdr:from>
    <xdr:to>
      <xdr:col>15</xdr:col>
      <xdr:colOff>101600</xdr:colOff>
      <xdr:row>94</xdr:row>
      <xdr:rowOff>154152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1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145279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26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26315</xdr:rowOff>
    </xdr:from>
    <xdr:to>
      <xdr:col>10</xdr:col>
      <xdr:colOff>114300</xdr:colOff>
      <xdr:row>95</xdr:row>
      <xdr:rowOff>43041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314065"/>
          <a:ext cx="889000" cy="1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19558</xdr:rowOff>
    </xdr:from>
    <xdr:to>
      <xdr:col>10</xdr:col>
      <xdr:colOff>165100</xdr:colOff>
      <xdr:row>95</xdr:row>
      <xdr:rowOff>121158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30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112285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0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25997</xdr:rowOff>
    </xdr:from>
    <xdr:to>
      <xdr:col>6</xdr:col>
      <xdr:colOff>38100</xdr:colOff>
      <xdr:row>95</xdr:row>
      <xdr:rowOff>127597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31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118724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40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22949</xdr:rowOff>
    </xdr:from>
    <xdr:to>
      <xdr:col>24</xdr:col>
      <xdr:colOff>114300</xdr:colOff>
      <xdr:row>93</xdr:row>
      <xdr:rowOff>124549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596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45826</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581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161328</xdr:rowOff>
    </xdr:from>
    <xdr:to>
      <xdr:col>20</xdr:col>
      <xdr:colOff>38100</xdr:colOff>
      <xdr:row>93</xdr:row>
      <xdr:rowOff>91478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593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108005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570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81699</xdr:rowOff>
    </xdr:from>
    <xdr:to>
      <xdr:col>15</xdr:col>
      <xdr:colOff>101600</xdr:colOff>
      <xdr:row>94</xdr:row>
      <xdr:rowOff>11849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02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28376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580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146965</xdr:rowOff>
    </xdr:from>
    <xdr:to>
      <xdr:col>10</xdr:col>
      <xdr:colOff>165100</xdr:colOff>
      <xdr:row>95</xdr:row>
      <xdr:rowOff>77115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26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93642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03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163691</xdr:rowOff>
    </xdr:from>
    <xdr:to>
      <xdr:col>6</xdr:col>
      <xdr:colOff>38100</xdr:colOff>
      <xdr:row>95</xdr:row>
      <xdr:rowOff>93841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27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110368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05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38735</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82235"/>
          <a:ext cx="127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156862</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5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38735</xdr:rowOff>
    </xdr:from>
    <xdr:to>
      <xdr:col>55</xdr:col>
      <xdr:colOff>88900</xdr:colOff>
      <xdr:row>30</xdr:row>
      <xdr:rowOff>38735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8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94251</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664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65659</xdr:rowOff>
    </xdr:from>
    <xdr:to>
      <xdr:col>46</xdr:col>
      <xdr:colOff>38100</xdr:colOff>
      <xdr:row>37</xdr:row>
      <xdr:rowOff>167260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12336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33655</xdr:rowOff>
    </xdr:from>
    <xdr:to>
      <xdr:col>36</xdr:col>
      <xdr:colOff>165100</xdr:colOff>
      <xdr:row>37</xdr:row>
      <xdr:rowOff>135255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151782</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169685</xdr:rowOff>
    </xdr:from>
    <xdr:to>
      <xdr:col>54</xdr:col>
      <xdr:colOff>189865</xdr:colOff>
      <xdr:row>58</xdr:row>
      <xdr:rowOff>157531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42185"/>
          <a:ext cx="1270" cy="1359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161358</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157531</xdr:rowOff>
    </xdr:from>
    <xdr:to>
      <xdr:col>55</xdr:col>
      <xdr:colOff>88900</xdr:colOff>
      <xdr:row>58</xdr:row>
      <xdr:rowOff>157531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116362</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169685</xdr:rowOff>
    </xdr:from>
    <xdr:to>
      <xdr:col>55</xdr:col>
      <xdr:colOff>88900</xdr:colOff>
      <xdr:row>50</xdr:row>
      <xdr:rowOff>169685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42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169685</xdr:rowOff>
    </xdr:from>
    <xdr:to>
      <xdr:col>55</xdr:col>
      <xdr:colOff>0</xdr:colOff>
      <xdr:row>53</xdr:row>
      <xdr:rowOff>32182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8742185"/>
          <a:ext cx="838200" cy="37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123677</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724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145250</xdr:rowOff>
    </xdr:from>
    <xdr:to>
      <xdr:col>55</xdr:col>
      <xdr:colOff>50800</xdr:colOff>
      <xdr:row>57</xdr:row>
      <xdr:rowOff>75400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135737</xdr:rowOff>
    </xdr:from>
    <xdr:to>
      <xdr:col>50</xdr:col>
      <xdr:colOff>114300</xdr:colOff>
      <xdr:row>53</xdr:row>
      <xdr:rowOff>32182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9051137"/>
          <a:ext cx="889000" cy="6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155689</xdr:rowOff>
    </xdr:from>
    <xdr:to>
      <xdr:col>50</xdr:col>
      <xdr:colOff>165100</xdr:colOff>
      <xdr:row>57</xdr:row>
      <xdr:rowOff>85839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76966</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84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135737</xdr:rowOff>
    </xdr:from>
    <xdr:to>
      <xdr:col>45</xdr:col>
      <xdr:colOff>177800</xdr:colOff>
      <xdr:row>53</xdr:row>
      <xdr:rowOff>79159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051137"/>
          <a:ext cx="889000" cy="11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159556</xdr:rowOff>
    </xdr:from>
    <xdr:to>
      <xdr:col>46</xdr:col>
      <xdr:colOff>38100</xdr:colOff>
      <xdr:row>57</xdr:row>
      <xdr:rowOff>89706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80833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8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79159</xdr:rowOff>
    </xdr:from>
    <xdr:to>
      <xdr:col>41</xdr:col>
      <xdr:colOff>50800</xdr:colOff>
      <xdr:row>53</xdr:row>
      <xdr:rowOff>162465</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166009"/>
          <a:ext cx="889000" cy="8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24302</xdr:rowOff>
    </xdr:from>
    <xdr:to>
      <xdr:col>41</xdr:col>
      <xdr:colOff>101600</xdr:colOff>
      <xdr:row>57</xdr:row>
      <xdr:rowOff>125902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117029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88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129191</xdr:rowOff>
    </xdr:from>
    <xdr:to>
      <xdr:col>36</xdr:col>
      <xdr:colOff>165100</xdr:colOff>
      <xdr:row>57</xdr:row>
      <xdr:rowOff>59341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50468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8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118885</xdr:rowOff>
    </xdr:from>
    <xdr:to>
      <xdr:col>55</xdr:col>
      <xdr:colOff>50800</xdr:colOff>
      <xdr:row>51</xdr:row>
      <xdr:rowOff>49035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869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71912</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864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152832</xdr:rowOff>
    </xdr:from>
    <xdr:to>
      <xdr:col>50</xdr:col>
      <xdr:colOff>165100</xdr:colOff>
      <xdr:row>53</xdr:row>
      <xdr:rowOff>82982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06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99509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884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84937</xdr:rowOff>
    </xdr:from>
    <xdr:to>
      <xdr:col>46</xdr:col>
      <xdr:colOff>38100</xdr:colOff>
      <xdr:row>53</xdr:row>
      <xdr:rowOff>15087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0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31614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877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28359</xdr:rowOff>
    </xdr:from>
    <xdr:to>
      <xdr:col>41</xdr:col>
      <xdr:colOff>101600</xdr:colOff>
      <xdr:row>53</xdr:row>
      <xdr:rowOff>129959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11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146486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889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111665</xdr:rowOff>
    </xdr:from>
    <xdr:to>
      <xdr:col>36</xdr:col>
      <xdr:colOff>165100</xdr:colOff>
      <xdr:row>54</xdr:row>
      <xdr:rowOff>41815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1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58342</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897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96655</xdr:rowOff>
    </xdr:from>
    <xdr:to>
      <xdr:col>54</xdr:col>
      <xdr:colOff>189865</xdr:colOff>
      <xdr:row>78</xdr:row>
      <xdr:rowOff>127081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69605"/>
          <a:ext cx="1270" cy="123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130908</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04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127081</xdr:rowOff>
    </xdr:from>
    <xdr:to>
      <xdr:col>55</xdr:col>
      <xdr:colOff>88900</xdr:colOff>
      <xdr:row>78</xdr:row>
      <xdr:rowOff>127081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00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43332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96655</xdr:rowOff>
    </xdr:from>
    <xdr:to>
      <xdr:col>55</xdr:col>
      <xdr:colOff>88900</xdr:colOff>
      <xdr:row>71</xdr:row>
      <xdr:rowOff>96655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6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58616</xdr:rowOff>
    </xdr:from>
    <xdr:to>
      <xdr:col>55</xdr:col>
      <xdr:colOff>0</xdr:colOff>
      <xdr:row>73</xdr:row>
      <xdr:rowOff>104222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2574466"/>
          <a:ext cx="838200" cy="4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46342</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76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67915</xdr:rowOff>
    </xdr:from>
    <xdr:to>
      <xdr:col>55</xdr:col>
      <xdr:colOff>50800</xdr:colOff>
      <xdr:row>76</xdr:row>
      <xdr:rowOff>169515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58616</xdr:rowOff>
    </xdr:from>
    <xdr:to>
      <xdr:col>50</xdr:col>
      <xdr:colOff>114300</xdr:colOff>
      <xdr:row>73</xdr:row>
      <xdr:rowOff>106027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2574466"/>
          <a:ext cx="889000" cy="4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90021</xdr:rowOff>
    </xdr:from>
    <xdr:to>
      <xdr:col>50</xdr:col>
      <xdr:colOff>165100</xdr:colOff>
      <xdr:row>77</xdr:row>
      <xdr:rowOff>20171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11298</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1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35641</xdr:rowOff>
    </xdr:from>
    <xdr:to>
      <xdr:col>45</xdr:col>
      <xdr:colOff>177800</xdr:colOff>
      <xdr:row>73</xdr:row>
      <xdr:rowOff>106027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2551491"/>
          <a:ext cx="889000" cy="7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129111</xdr:rowOff>
    </xdr:from>
    <xdr:to>
      <xdr:col>46</xdr:col>
      <xdr:colOff>38100</xdr:colOff>
      <xdr:row>77</xdr:row>
      <xdr:rowOff>59261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50388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5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35641</xdr:rowOff>
    </xdr:from>
    <xdr:to>
      <xdr:col>41</xdr:col>
      <xdr:colOff>50800</xdr:colOff>
      <xdr:row>76</xdr:row>
      <xdr:rowOff>62387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2551491"/>
          <a:ext cx="889000" cy="54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125544</xdr:rowOff>
    </xdr:from>
    <xdr:to>
      <xdr:col>41</xdr:col>
      <xdr:colOff>101600</xdr:colOff>
      <xdr:row>77</xdr:row>
      <xdr:rowOff>55694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46821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4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42357</xdr:rowOff>
    </xdr:from>
    <xdr:to>
      <xdr:col>36</xdr:col>
      <xdr:colOff>165100</xdr:colOff>
      <xdr:row>77</xdr:row>
      <xdr:rowOff>143957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4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135084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336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53422</xdr:rowOff>
    </xdr:from>
    <xdr:to>
      <xdr:col>55</xdr:col>
      <xdr:colOff>50800</xdr:colOff>
      <xdr:row>73</xdr:row>
      <xdr:rowOff>155022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56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76299</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42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7816</xdr:rowOff>
    </xdr:from>
    <xdr:to>
      <xdr:col>50</xdr:col>
      <xdr:colOff>165100</xdr:colOff>
      <xdr:row>73</xdr:row>
      <xdr:rowOff>109416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52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125943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29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55227</xdr:rowOff>
    </xdr:from>
    <xdr:to>
      <xdr:col>46</xdr:col>
      <xdr:colOff>38100</xdr:colOff>
      <xdr:row>73</xdr:row>
      <xdr:rowOff>156827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57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1904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34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156291</xdr:rowOff>
    </xdr:from>
    <xdr:to>
      <xdr:col>41</xdr:col>
      <xdr:colOff>101600</xdr:colOff>
      <xdr:row>73</xdr:row>
      <xdr:rowOff>86441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50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102968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27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11587</xdr:rowOff>
    </xdr:from>
    <xdr:to>
      <xdr:col>36</xdr:col>
      <xdr:colOff>165100</xdr:colOff>
      <xdr:row>76</xdr:row>
      <xdr:rowOff>113187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04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129715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81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43135</xdr:rowOff>
    </xdr:from>
    <xdr:to>
      <xdr:col>54</xdr:col>
      <xdr:colOff>189865</xdr:colOff>
      <xdr:row>98</xdr:row>
      <xdr:rowOff>148558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45085"/>
          <a:ext cx="1270" cy="1305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152385</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5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148558</xdr:rowOff>
    </xdr:from>
    <xdr:to>
      <xdr:col>55</xdr:col>
      <xdr:colOff>88900</xdr:colOff>
      <xdr:row>98</xdr:row>
      <xdr:rowOff>148558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5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161262</xdr:rowOff>
    </xdr:from>
    <xdr:ext cx="534377"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43135</xdr:rowOff>
    </xdr:from>
    <xdr:to>
      <xdr:col>55</xdr:col>
      <xdr:colOff>88900</xdr:colOff>
      <xdr:row>91</xdr:row>
      <xdr:rowOff>43135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4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160883</xdr:rowOff>
    </xdr:from>
    <xdr:to>
      <xdr:col>55</xdr:col>
      <xdr:colOff>0</xdr:colOff>
      <xdr:row>95</xdr:row>
      <xdr:rowOff>164255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5934283"/>
          <a:ext cx="838200" cy="51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40048</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99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61621</xdr:rowOff>
    </xdr:from>
    <xdr:to>
      <xdr:col>55</xdr:col>
      <xdr:colOff>50800</xdr:colOff>
      <xdr:row>96</xdr:row>
      <xdr:rowOff>163221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101905</xdr:rowOff>
    </xdr:from>
    <xdr:to>
      <xdr:col>50</xdr:col>
      <xdr:colOff>114300</xdr:colOff>
      <xdr:row>95</xdr:row>
      <xdr:rowOff>164255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218205"/>
          <a:ext cx="889000" cy="23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85510</xdr:rowOff>
    </xdr:from>
    <xdr:to>
      <xdr:col>50</xdr:col>
      <xdr:colOff>165100</xdr:colOff>
      <xdr:row>97</xdr:row>
      <xdr:rowOff>15660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6787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63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101905</xdr:rowOff>
    </xdr:from>
    <xdr:to>
      <xdr:col>45</xdr:col>
      <xdr:colOff>177800</xdr:colOff>
      <xdr:row>96</xdr:row>
      <xdr:rowOff>10198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218205"/>
          <a:ext cx="889000" cy="25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81851</xdr:rowOff>
    </xdr:from>
    <xdr:to>
      <xdr:col>46</xdr:col>
      <xdr:colOff>38100</xdr:colOff>
      <xdr:row>97</xdr:row>
      <xdr:rowOff>12001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63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141872</xdr:rowOff>
    </xdr:from>
    <xdr:to>
      <xdr:col>41</xdr:col>
      <xdr:colOff>50800</xdr:colOff>
      <xdr:row>96</xdr:row>
      <xdr:rowOff>10198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429622"/>
          <a:ext cx="889000" cy="3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94959</xdr:rowOff>
    </xdr:from>
    <xdr:to>
      <xdr:col>41</xdr:col>
      <xdr:colOff>101600</xdr:colOff>
      <xdr:row>97</xdr:row>
      <xdr:rowOff>25109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16236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81338</xdr:rowOff>
    </xdr:from>
    <xdr:to>
      <xdr:col>36</xdr:col>
      <xdr:colOff>165100</xdr:colOff>
      <xdr:row>97</xdr:row>
      <xdr:rowOff>11488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2615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6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110083</xdr:rowOff>
    </xdr:from>
    <xdr:to>
      <xdr:col>55</xdr:col>
      <xdr:colOff>50800</xdr:colOff>
      <xdr:row>93</xdr:row>
      <xdr:rowOff>40233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588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132960</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573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113455</xdr:rowOff>
    </xdr:from>
    <xdr:to>
      <xdr:col>50</xdr:col>
      <xdr:colOff>165100</xdr:colOff>
      <xdr:row>96</xdr:row>
      <xdr:rowOff>43605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40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60132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17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51105</xdr:rowOff>
    </xdr:from>
    <xdr:to>
      <xdr:col>46</xdr:col>
      <xdr:colOff>38100</xdr:colOff>
      <xdr:row>94</xdr:row>
      <xdr:rowOff>152705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16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169232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59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130848</xdr:rowOff>
    </xdr:from>
    <xdr:to>
      <xdr:col>41</xdr:col>
      <xdr:colOff>101600</xdr:colOff>
      <xdr:row>96</xdr:row>
      <xdr:rowOff>60998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41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77525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19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91072</xdr:rowOff>
    </xdr:from>
    <xdr:to>
      <xdr:col>36</xdr:col>
      <xdr:colOff>165100</xdr:colOff>
      <xdr:row>96</xdr:row>
      <xdr:rowOff>21222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37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37749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15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107010</xdr:rowOff>
    </xdr:from>
    <xdr:to>
      <xdr:col>85</xdr:col>
      <xdr:colOff>126364</xdr:colOff>
      <xdr:row>37</xdr:row>
      <xdr:rowOff>166858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593410"/>
          <a:ext cx="1269" cy="91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170685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166858</xdr:rowOff>
    </xdr:from>
    <xdr:to>
      <xdr:col>86</xdr:col>
      <xdr:colOff>25400</xdr:colOff>
      <xdr:row>37</xdr:row>
      <xdr:rowOff>166858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53687</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36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107010</xdr:rowOff>
    </xdr:from>
    <xdr:to>
      <xdr:col>86</xdr:col>
      <xdr:colOff>25400</xdr:colOff>
      <xdr:row>32</xdr:row>
      <xdr:rowOff>107010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5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107010</xdr:rowOff>
    </xdr:from>
    <xdr:to>
      <xdr:col>85</xdr:col>
      <xdr:colOff>127000</xdr:colOff>
      <xdr:row>33</xdr:row>
      <xdr:rowOff>32669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5593410"/>
          <a:ext cx="838200" cy="9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158995</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59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9118</xdr:rowOff>
    </xdr:from>
    <xdr:to>
      <xdr:col>85</xdr:col>
      <xdr:colOff>177800</xdr:colOff>
      <xdr:row>36</xdr:row>
      <xdr:rowOff>110718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1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32669</xdr:rowOff>
    </xdr:from>
    <xdr:to>
      <xdr:col>81</xdr:col>
      <xdr:colOff>50800</xdr:colOff>
      <xdr:row>34</xdr:row>
      <xdr:rowOff>22428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5690519"/>
          <a:ext cx="889000" cy="16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16297</xdr:rowOff>
    </xdr:from>
    <xdr:to>
      <xdr:col>81</xdr:col>
      <xdr:colOff>101600</xdr:colOff>
      <xdr:row>36</xdr:row>
      <xdr:rowOff>117897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109024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8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125161</xdr:rowOff>
    </xdr:from>
    <xdr:to>
      <xdr:col>76</xdr:col>
      <xdr:colOff>114300</xdr:colOff>
      <xdr:row>34</xdr:row>
      <xdr:rowOff>22428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5783011"/>
          <a:ext cx="889000" cy="6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30378</xdr:rowOff>
    </xdr:from>
    <xdr:to>
      <xdr:col>76</xdr:col>
      <xdr:colOff>165100</xdr:colOff>
      <xdr:row>36</xdr:row>
      <xdr:rowOff>131978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123105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9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125161</xdr:rowOff>
    </xdr:from>
    <xdr:to>
      <xdr:col>71</xdr:col>
      <xdr:colOff>177800</xdr:colOff>
      <xdr:row>34</xdr:row>
      <xdr:rowOff>53609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5783011"/>
          <a:ext cx="889000" cy="9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130414</xdr:rowOff>
    </xdr:from>
    <xdr:to>
      <xdr:col>72</xdr:col>
      <xdr:colOff>38100</xdr:colOff>
      <xdr:row>36</xdr:row>
      <xdr:rowOff>60564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51691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2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17028</xdr:rowOff>
    </xdr:from>
    <xdr:to>
      <xdr:col>67</xdr:col>
      <xdr:colOff>101600</xdr:colOff>
      <xdr:row>36</xdr:row>
      <xdr:rowOff>118628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109755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28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56210</xdr:rowOff>
    </xdr:from>
    <xdr:to>
      <xdr:col>85</xdr:col>
      <xdr:colOff>177800</xdr:colOff>
      <xdr:row>32</xdr:row>
      <xdr:rowOff>157810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554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9237</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49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153319</xdr:rowOff>
    </xdr:from>
    <xdr:to>
      <xdr:col>81</xdr:col>
      <xdr:colOff>101600</xdr:colOff>
      <xdr:row>33</xdr:row>
      <xdr:rowOff>83469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563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99996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541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143078</xdr:rowOff>
    </xdr:from>
    <xdr:to>
      <xdr:col>76</xdr:col>
      <xdr:colOff>165100</xdr:colOff>
      <xdr:row>34</xdr:row>
      <xdr:rowOff>73228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58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89755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557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74361</xdr:rowOff>
    </xdr:from>
    <xdr:to>
      <xdr:col>72</xdr:col>
      <xdr:colOff>38100</xdr:colOff>
      <xdr:row>34</xdr:row>
      <xdr:rowOff>4511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573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21038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550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2809</xdr:rowOff>
    </xdr:from>
    <xdr:to>
      <xdr:col>67</xdr:col>
      <xdr:colOff>101600</xdr:colOff>
      <xdr:row>34</xdr:row>
      <xdr:rowOff>104409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583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120936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560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110978</xdr:rowOff>
    </xdr:from>
    <xdr:to>
      <xdr:col>85</xdr:col>
      <xdr:colOff>126364</xdr:colOff>
      <xdr:row>58</xdr:row>
      <xdr:rowOff>67070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12028"/>
          <a:ext cx="1269" cy="1499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70897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1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67070</xdr:rowOff>
    </xdr:from>
    <xdr:to>
      <xdr:col>86</xdr:col>
      <xdr:colOff>25400</xdr:colOff>
      <xdr:row>58</xdr:row>
      <xdr:rowOff>67070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57655</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28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110978</xdr:rowOff>
    </xdr:from>
    <xdr:to>
      <xdr:col>86</xdr:col>
      <xdr:colOff>25400</xdr:colOff>
      <xdr:row>49</xdr:row>
      <xdr:rowOff>110978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1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76280</xdr:rowOff>
    </xdr:from>
    <xdr:to>
      <xdr:col>85</xdr:col>
      <xdr:colOff>127000</xdr:colOff>
      <xdr:row>53</xdr:row>
      <xdr:rowOff>15423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8820230"/>
          <a:ext cx="838200" cy="28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56208</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85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77781</xdr:rowOff>
    </xdr:from>
    <xdr:to>
      <xdr:col>85</xdr:col>
      <xdr:colOff>177800</xdr:colOff>
      <xdr:row>56</xdr:row>
      <xdr:rowOff>7931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0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15423</xdr:rowOff>
    </xdr:from>
    <xdr:to>
      <xdr:col>81</xdr:col>
      <xdr:colOff>50800</xdr:colOff>
      <xdr:row>53</xdr:row>
      <xdr:rowOff>52228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102273"/>
          <a:ext cx="889000" cy="3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23113</xdr:rowOff>
    </xdr:from>
    <xdr:to>
      <xdr:col>81</xdr:col>
      <xdr:colOff>101600</xdr:colOff>
      <xdr:row>56</xdr:row>
      <xdr:rowOff>124713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115840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71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52228</xdr:rowOff>
    </xdr:from>
    <xdr:to>
      <xdr:col>76</xdr:col>
      <xdr:colOff>114300</xdr:colOff>
      <xdr:row>54</xdr:row>
      <xdr:rowOff>10688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139078"/>
          <a:ext cx="889000" cy="12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155618</xdr:rowOff>
    </xdr:from>
    <xdr:to>
      <xdr:col>76</xdr:col>
      <xdr:colOff>165100</xdr:colOff>
      <xdr:row>56</xdr:row>
      <xdr:rowOff>85768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76895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67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10688</xdr:rowOff>
    </xdr:from>
    <xdr:to>
      <xdr:col>71</xdr:col>
      <xdr:colOff>177800</xdr:colOff>
      <xdr:row>54</xdr:row>
      <xdr:rowOff>134312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268988"/>
          <a:ext cx="889000" cy="12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139616</xdr:rowOff>
    </xdr:from>
    <xdr:to>
      <xdr:col>72</xdr:col>
      <xdr:colOff>38100</xdr:colOff>
      <xdr:row>56</xdr:row>
      <xdr:rowOff>69766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60893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66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22753</xdr:rowOff>
    </xdr:from>
    <xdr:to>
      <xdr:col>67</xdr:col>
      <xdr:colOff>101600</xdr:colOff>
      <xdr:row>56</xdr:row>
      <xdr:rowOff>124353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115480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71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25480</xdr:rowOff>
    </xdr:from>
    <xdr:to>
      <xdr:col>85</xdr:col>
      <xdr:colOff>177800</xdr:colOff>
      <xdr:row>51</xdr:row>
      <xdr:rowOff>127080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876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48357</xdr:rowOff>
    </xdr:from>
    <xdr:ext cx="599010"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862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136073</xdr:rowOff>
    </xdr:from>
    <xdr:to>
      <xdr:col>81</xdr:col>
      <xdr:colOff>101600</xdr:colOff>
      <xdr:row>53</xdr:row>
      <xdr:rowOff>66223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05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82750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882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1428</xdr:rowOff>
    </xdr:from>
    <xdr:to>
      <xdr:col>76</xdr:col>
      <xdr:colOff>165100</xdr:colOff>
      <xdr:row>53</xdr:row>
      <xdr:rowOff>103028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08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119555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886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131338</xdr:rowOff>
    </xdr:from>
    <xdr:to>
      <xdr:col>72</xdr:col>
      <xdr:colOff>38100</xdr:colOff>
      <xdr:row>54</xdr:row>
      <xdr:rowOff>61488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21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78015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899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83512</xdr:rowOff>
    </xdr:from>
    <xdr:to>
      <xdr:col>67</xdr:col>
      <xdr:colOff>101600</xdr:colOff>
      <xdr:row>55</xdr:row>
      <xdr:rowOff>13662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34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30189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11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43721</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16671"/>
          <a:ext cx="1269" cy="1426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104357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8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161848</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43721</xdr:rowOff>
    </xdr:from>
    <xdr:to>
      <xdr:col>86</xdr:col>
      <xdr:colOff>25400</xdr:colOff>
      <xdr:row>71</xdr:row>
      <xdr:rowOff>43721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1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99385</xdr:rowOff>
    </xdr:from>
    <xdr:to>
      <xdr:col>85</xdr:col>
      <xdr:colOff>127000</xdr:colOff>
      <xdr:row>71</xdr:row>
      <xdr:rowOff>43721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2100885"/>
          <a:ext cx="838200" cy="11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148807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521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170380</xdr:rowOff>
    </xdr:from>
    <xdr:to>
      <xdr:col>85</xdr:col>
      <xdr:colOff>177800</xdr:colOff>
      <xdr:row>79</xdr:row>
      <xdr:rowOff>100530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4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99385</xdr:rowOff>
    </xdr:from>
    <xdr:to>
      <xdr:col>81</xdr:col>
      <xdr:colOff>50800</xdr:colOff>
      <xdr:row>73</xdr:row>
      <xdr:rowOff>163671</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2100885"/>
          <a:ext cx="889000" cy="57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4514</xdr:rowOff>
    </xdr:from>
    <xdr:to>
      <xdr:col>81</xdr:col>
      <xdr:colOff>101600</xdr:colOff>
      <xdr:row>79</xdr:row>
      <xdr:rowOff>106114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97241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64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163671</xdr:rowOff>
    </xdr:from>
    <xdr:to>
      <xdr:col>76</xdr:col>
      <xdr:colOff>114300</xdr:colOff>
      <xdr:row>77</xdr:row>
      <xdr:rowOff>129527</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2679521"/>
          <a:ext cx="889000" cy="65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162624</xdr:rowOff>
    </xdr:from>
    <xdr:to>
      <xdr:col>76</xdr:col>
      <xdr:colOff>165100</xdr:colOff>
      <xdr:row>79</xdr:row>
      <xdr:rowOff>92774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83901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62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129527</xdr:rowOff>
    </xdr:from>
    <xdr:to>
      <xdr:col>71</xdr:col>
      <xdr:colOff>177800</xdr:colOff>
      <xdr:row>79</xdr:row>
      <xdr:rowOff>5904</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331177"/>
          <a:ext cx="889000" cy="21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157138</xdr:rowOff>
    </xdr:from>
    <xdr:to>
      <xdr:col>72</xdr:col>
      <xdr:colOff>38100</xdr:colOff>
      <xdr:row>79</xdr:row>
      <xdr:rowOff>87288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78415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62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160517</xdr:rowOff>
    </xdr:from>
    <xdr:to>
      <xdr:col>67</xdr:col>
      <xdr:colOff>101600</xdr:colOff>
      <xdr:row>79</xdr:row>
      <xdr:rowOff>90667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81794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62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164371</xdr:rowOff>
    </xdr:from>
    <xdr:to>
      <xdr:col>85</xdr:col>
      <xdr:colOff>177800</xdr:colOff>
      <xdr:row>71</xdr:row>
      <xdr:rowOff>94521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216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117398</xdr:rowOff>
    </xdr:from>
    <xdr:ext cx="534377"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211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48585</xdr:rowOff>
    </xdr:from>
    <xdr:to>
      <xdr:col>81</xdr:col>
      <xdr:colOff>101600</xdr:colOff>
      <xdr:row>70</xdr:row>
      <xdr:rowOff>150185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205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68</xdr:row>
      <xdr:rowOff>166712</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14111" y="1182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112871</xdr:rowOff>
    </xdr:from>
    <xdr:to>
      <xdr:col>76</xdr:col>
      <xdr:colOff>165100</xdr:colOff>
      <xdr:row>74</xdr:row>
      <xdr:rowOff>43021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262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59548</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25111" y="1240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78727</xdr:rowOff>
    </xdr:from>
    <xdr:to>
      <xdr:col>72</xdr:col>
      <xdr:colOff>38100</xdr:colOff>
      <xdr:row>78</xdr:row>
      <xdr:rowOff>8877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28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25404</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36111" y="1305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126554</xdr:rowOff>
    </xdr:from>
    <xdr:to>
      <xdr:col>67</xdr:col>
      <xdr:colOff>101600</xdr:colOff>
      <xdr:row>79</xdr:row>
      <xdr:rowOff>56704</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49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73231</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79428" y="1327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6789</xdr:rowOff>
    </xdr:from>
    <xdr:to>
      <xdr:col>85</xdr:col>
      <xdr:colOff>126364</xdr:colOff>
      <xdr:row>97</xdr:row>
      <xdr:rowOff>148006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37289"/>
          <a:ext cx="1269" cy="1341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151833</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78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148006</xdr:rowOff>
    </xdr:from>
    <xdr:to>
      <xdr:col>86</xdr:col>
      <xdr:colOff>25400</xdr:colOff>
      <xdr:row>97</xdr:row>
      <xdr:rowOff>148006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7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124916</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1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6789</xdr:rowOff>
    </xdr:from>
    <xdr:to>
      <xdr:col>86</xdr:col>
      <xdr:colOff>25400</xdr:colOff>
      <xdr:row>90</xdr:row>
      <xdr:rowOff>6789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3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28505</xdr:rowOff>
    </xdr:from>
    <xdr:to>
      <xdr:col>85</xdr:col>
      <xdr:colOff>127000</xdr:colOff>
      <xdr:row>91</xdr:row>
      <xdr:rowOff>102972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5630455"/>
          <a:ext cx="838200" cy="7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163682</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279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13805</xdr:rowOff>
    </xdr:from>
    <xdr:to>
      <xdr:col>85</xdr:col>
      <xdr:colOff>177800</xdr:colOff>
      <xdr:row>95</xdr:row>
      <xdr:rowOff>115405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28505</xdr:rowOff>
    </xdr:from>
    <xdr:to>
      <xdr:col>81</xdr:col>
      <xdr:colOff>50800</xdr:colOff>
      <xdr:row>91</xdr:row>
      <xdr:rowOff>73977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5630455"/>
          <a:ext cx="889000" cy="4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1155</xdr:rowOff>
    </xdr:from>
    <xdr:to>
      <xdr:col>81</xdr:col>
      <xdr:colOff>101600</xdr:colOff>
      <xdr:row>95</xdr:row>
      <xdr:rowOff>102755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93882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38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73977</xdr:rowOff>
    </xdr:from>
    <xdr:to>
      <xdr:col>76</xdr:col>
      <xdr:colOff>114300</xdr:colOff>
      <xdr:row>91</xdr:row>
      <xdr:rowOff>119602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5675927"/>
          <a:ext cx="889000" cy="4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30702</xdr:rowOff>
    </xdr:from>
    <xdr:to>
      <xdr:col>76</xdr:col>
      <xdr:colOff>165100</xdr:colOff>
      <xdr:row>95</xdr:row>
      <xdr:rowOff>132302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123429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1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110229</xdr:rowOff>
    </xdr:from>
    <xdr:to>
      <xdr:col>71</xdr:col>
      <xdr:colOff>177800</xdr:colOff>
      <xdr:row>91</xdr:row>
      <xdr:rowOff>119602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5712179"/>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84710</xdr:rowOff>
    </xdr:from>
    <xdr:to>
      <xdr:col>72</xdr:col>
      <xdr:colOff>38100</xdr:colOff>
      <xdr:row>96</xdr:row>
      <xdr:rowOff>14860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5987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4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13329</xdr:rowOff>
    </xdr:from>
    <xdr:to>
      <xdr:col>67</xdr:col>
      <xdr:colOff>101600</xdr:colOff>
      <xdr:row>95</xdr:row>
      <xdr:rowOff>114929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106056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39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52172</xdr:rowOff>
    </xdr:from>
    <xdr:to>
      <xdr:col>85</xdr:col>
      <xdr:colOff>177800</xdr:colOff>
      <xdr:row>91</xdr:row>
      <xdr:rowOff>153772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565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75049</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550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149155</xdr:rowOff>
    </xdr:from>
    <xdr:to>
      <xdr:col>81</xdr:col>
      <xdr:colOff>101600</xdr:colOff>
      <xdr:row>91</xdr:row>
      <xdr:rowOff>79305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557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95832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535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23177</xdr:rowOff>
    </xdr:from>
    <xdr:to>
      <xdr:col>76</xdr:col>
      <xdr:colOff>165100</xdr:colOff>
      <xdr:row>91</xdr:row>
      <xdr:rowOff>124777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562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141304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540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68802</xdr:rowOff>
    </xdr:from>
    <xdr:to>
      <xdr:col>72</xdr:col>
      <xdr:colOff>38100</xdr:colOff>
      <xdr:row>91</xdr:row>
      <xdr:rowOff>170402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567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15479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544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59429</xdr:rowOff>
    </xdr:from>
    <xdr:to>
      <xdr:col>67</xdr:col>
      <xdr:colOff>101600</xdr:colOff>
      <xdr:row>91</xdr:row>
      <xdr:rowOff>161029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566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6106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543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101600</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930900"/>
          <a:ext cx="1269" cy="80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48277</xdr:rowOff>
    </xdr:from>
    <xdr:ext cx="313932"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706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101600</xdr:rowOff>
    </xdr:from>
    <xdr:to>
      <xdr:col>116</xdr:col>
      <xdr:colOff>152400</xdr:colOff>
      <xdr:row>34</xdr:row>
      <xdr:rowOff>101600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9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127000</xdr:rowOff>
    </xdr:from>
    <xdr:to>
      <xdr:col>112</xdr:col>
      <xdr:colOff>38100</xdr:colOff>
      <xdr:row>31</xdr:row>
      <xdr:rowOff>57150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52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29</xdr:row>
      <xdr:rowOff>73677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5045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50800</xdr:rowOff>
    </xdr:from>
    <xdr:to>
      <xdr:col>98</xdr:col>
      <xdr:colOff>38100</xdr:colOff>
      <xdr:row>30</xdr:row>
      <xdr:rowOff>152400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28</xdr:row>
      <xdr:rowOff>168927</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chemeClr val="dk1"/>
              </a:solidFill>
              <a:effectLst/>
              <a:latin typeface="+mn-lt"/>
              <a:ea typeface="+mn-ea"/>
              <a:cs typeface="+mn-cs"/>
            </a:rPr>
            <a:t>各目的別の類似団体との比較では</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ほとんどの項目において高い水準となっている。近年の状況では</a:t>
          </a:r>
          <a:r>
            <a:rPr kumimoji="1" lang="ja-JP" altLang="en-US" sz="1100" b="0" i="0" baseline="0">
              <a:solidFill>
                <a:schemeClr val="dk1"/>
              </a:solidFill>
              <a:effectLst/>
              <a:latin typeface="+mn-lt"/>
              <a:ea typeface="+mn-ea"/>
              <a:cs typeface="+mn-cs"/>
            </a:rPr>
            <a:t>民生費、農林水産費、土木</a:t>
          </a:r>
          <a:r>
            <a:rPr kumimoji="1" lang="ja-JP" altLang="ja-JP" sz="1100" b="0" i="0" baseline="0">
              <a:solidFill>
                <a:schemeClr val="dk1"/>
              </a:solidFill>
              <a:effectLst/>
              <a:latin typeface="+mn-lt"/>
              <a:ea typeface="+mn-ea"/>
              <a:cs typeface="+mn-cs"/>
            </a:rPr>
            <a:t>費</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教育費で増加傾向にある。</a:t>
          </a:r>
          <a:r>
            <a:rPr kumimoji="1" lang="ja-JP" altLang="en-US" sz="1100" b="0" i="0" baseline="0">
              <a:solidFill>
                <a:schemeClr val="dk1"/>
              </a:solidFill>
              <a:effectLst/>
              <a:latin typeface="+mn-lt"/>
              <a:ea typeface="+mn-ea"/>
              <a:cs typeface="+mn-cs"/>
            </a:rPr>
            <a:t>民生費や商工費</a:t>
          </a:r>
          <a:r>
            <a:rPr kumimoji="1" lang="ja-JP" altLang="ja-JP" sz="1100" b="0" i="0" baseline="0">
              <a:solidFill>
                <a:schemeClr val="dk1"/>
              </a:solidFill>
              <a:effectLst/>
              <a:latin typeface="+mn-lt"/>
              <a:ea typeface="+mn-ea"/>
              <a:cs typeface="+mn-cs"/>
            </a:rPr>
            <a:t>が高い水準にあるのは</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新型コロナウイルス対策及び物価高騰対策関連経費が主な要因である。教育費</a:t>
          </a:r>
          <a:r>
            <a:rPr kumimoji="1" lang="ja-JP" altLang="en-US" sz="1100" b="0" i="0" baseline="0">
              <a:solidFill>
                <a:schemeClr val="dk1"/>
              </a:solidFill>
              <a:effectLst/>
              <a:latin typeface="+mn-lt"/>
              <a:ea typeface="+mn-ea"/>
              <a:cs typeface="+mn-cs"/>
            </a:rPr>
            <a:t>の増の要因については、</a:t>
          </a:r>
          <a:r>
            <a:rPr kumimoji="1" lang="ja-JP" altLang="ja-JP" sz="1100" b="0" i="0" baseline="0">
              <a:solidFill>
                <a:schemeClr val="dk1"/>
              </a:solidFill>
              <a:effectLst/>
              <a:latin typeface="+mn-lt"/>
              <a:ea typeface="+mn-ea"/>
              <a:cs typeface="+mn-cs"/>
            </a:rPr>
            <a:t>小学校の統廃合によ</a:t>
          </a:r>
          <a:r>
            <a:rPr kumimoji="1" lang="ja-JP" altLang="en-US" sz="1100" b="0" i="0" baseline="0">
              <a:solidFill>
                <a:schemeClr val="dk1"/>
              </a:solidFill>
              <a:effectLst/>
              <a:latin typeface="+mn-lt"/>
              <a:ea typeface="+mn-ea"/>
              <a:cs typeface="+mn-cs"/>
            </a:rPr>
            <a:t>る</a:t>
          </a:r>
          <a:r>
            <a:rPr kumimoji="1" lang="ja-JP" altLang="ja-JP" sz="1100" b="0" i="0" baseline="0">
              <a:solidFill>
                <a:schemeClr val="dk1"/>
              </a:solidFill>
              <a:effectLst/>
              <a:latin typeface="+mn-lt"/>
              <a:ea typeface="+mn-ea"/>
              <a:cs typeface="+mn-cs"/>
            </a:rPr>
            <a:t>学校施設の環境整備</a:t>
          </a:r>
          <a:r>
            <a:rPr kumimoji="1" lang="ja-JP" altLang="en-US" sz="1100" b="0" i="0" baseline="0">
              <a:solidFill>
                <a:schemeClr val="dk1"/>
              </a:solidFill>
              <a:effectLst/>
              <a:latin typeface="+mn-lt"/>
              <a:ea typeface="+mn-ea"/>
              <a:cs typeface="+mn-cs"/>
            </a:rPr>
            <a:t>や町総合体育館への空調整備による増である</a:t>
          </a:r>
          <a:r>
            <a:rPr kumimoji="1" lang="ja-JP" altLang="ja-JP" sz="1100" b="0" i="0" baseline="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鹿児島県さつま町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令和</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年度については</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歳出</a:t>
          </a:r>
          <a:r>
            <a:rPr lang="ja-JP" altLang="en-US" sz="1100" b="0" i="0" baseline="0">
              <a:solidFill>
                <a:schemeClr val="dk1"/>
              </a:solidFill>
              <a:effectLst/>
              <a:latin typeface="+mn-lt"/>
              <a:ea typeface="+mn-ea"/>
              <a:cs typeface="+mn-cs"/>
            </a:rPr>
            <a:t>歳入</a:t>
          </a:r>
          <a:r>
            <a:rPr lang="ja-JP" altLang="ja-JP" sz="1100" b="0" i="0" baseline="0">
              <a:solidFill>
                <a:schemeClr val="dk1"/>
              </a:solidFill>
              <a:effectLst/>
              <a:latin typeface="+mn-lt"/>
              <a:ea typeface="+mn-ea"/>
              <a:cs typeface="+mn-cs"/>
            </a:rPr>
            <a:t>において</a:t>
          </a:r>
          <a:r>
            <a:rPr lang="ja-JP" altLang="en-US" sz="1100" b="0" i="0" baseline="0">
              <a:solidFill>
                <a:schemeClr val="dk1"/>
              </a:solidFill>
              <a:effectLst/>
              <a:latin typeface="+mn-lt"/>
              <a:ea typeface="+mn-ea"/>
              <a:cs typeface="+mn-cs"/>
            </a:rPr>
            <a:t>物価高騰給付金事業や</a:t>
          </a:r>
          <a:r>
            <a:rPr lang="ja-JP" altLang="ja-JP" sz="1100" b="0" i="0" baseline="0">
              <a:solidFill>
                <a:schemeClr val="dk1"/>
              </a:solidFill>
              <a:effectLst/>
              <a:latin typeface="+mn-lt"/>
              <a:ea typeface="+mn-ea"/>
              <a:cs typeface="+mn-cs"/>
            </a:rPr>
            <a:t>農地・農業用施設災害復旧事業</a:t>
          </a:r>
          <a:r>
            <a:rPr lang="ja-JP" altLang="en-US" sz="1100" b="0" i="0" baseline="0">
              <a:solidFill>
                <a:schemeClr val="dk1"/>
              </a:solidFill>
              <a:effectLst/>
              <a:latin typeface="+mn-lt"/>
              <a:ea typeface="+mn-ea"/>
              <a:cs typeface="+mn-cs"/>
            </a:rPr>
            <a:t>、教育・保育給付費等の増加により前年度比増となった。</a:t>
          </a:r>
          <a:r>
            <a:rPr kumimoji="1" lang="ja-JP" altLang="ja-JP" sz="1100">
              <a:solidFill>
                <a:schemeClr val="dk1"/>
              </a:solidFill>
              <a:effectLst/>
              <a:latin typeface="+mn-lt"/>
              <a:ea typeface="+mn-ea"/>
              <a:cs typeface="+mn-cs"/>
            </a:rPr>
            <a:t>実質単年度収支は赤字だが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財政調整基金の取崩しにより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実質収支は黒字となっている。なお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財政調整基金はこれまで順調に積み増しができたが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今後においては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普通交付税の減少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福祉サービスの扶助費や公共施設の維持管理経費の増大など大規模な財政需要が見込まれることから財源手当のため減少していくことが予想され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これらに備えた積立も行っていく必要がある。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鹿児島県さつま町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令和</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年度決算において赤字の会計は無いが</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今後介護保険事業特別会計の財政状況の悪化や水道事業会計における給水人口の減などにより</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一般会計からの繰出金の増加が懸念される</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保険料や使用料の改定など一定の利用者負担も視野に入れた財政運営の見直しに努める。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cols>
    <col min="1" max="11" width="2.08984375" style="180" customWidth="1"/>
    <col min="12" max="12" width="2.1796875" style="180" customWidth="1"/>
    <col min="13" max="17" width="2.36328125" style="180" customWidth="1"/>
    <col min="18" max="119" width="2.08984375" style="180" customWidth="1"/>
    <col min="120" max="16384" width="0" style="180" hidden="1"/>
  </cols>
  <sheetData>
    <row r="1" spans="1:119" ht="33" customHeight="1">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c r="B2" s="182" t="s">
        <v>77</v>
      </c>
      <c r="C2" s="182"/>
      <c r="D2" s="183"/>
    </row>
    <row r="3" spans="1:119" ht="18.75" customHeight="1" thickBot="1">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18279225</v>
      </c>
      <c r="BO4" s="485"/>
      <c r="BP4" s="485"/>
      <c r="BQ4" s="485"/>
      <c r="BR4" s="485"/>
      <c r="BS4" s="485"/>
      <c r="BT4" s="485"/>
      <c r="BU4" s="486"/>
      <c r="BV4" s="484">
        <v>16796792</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15.5</v>
      </c>
      <c r="CU4" s="625"/>
      <c r="CV4" s="625"/>
      <c r="CW4" s="625"/>
      <c r="CX4" s="625"/>
      <c r="CY4" s="625"/>
      <c r="CZ4" s="625"/>
      <c r="DA4" s="626"/>
      <c r="DB4" s="624">
        <v>13</v>
      </c>
      <c r="DC4" s="625"/>
      <c r="DD4" s="625"/>
      <c r="DE4" s="625"/>
      <c r="DF4" s="625"/>
      <c r="DG4" s="625"/>
      <c r="DH4" s="625"/>
      <c r="DI4" s="626"/>
    </row>
    <row r="5" spans="1:119" ht="18.75" customHeight="1">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16906023</v>
      </c>
      <c r="BO5" s="456"/>
      <c r="BP5" s="456"/>
      <c r="BQ5" s="456"/>
      <c r="BR5" s="456"/>
      <c r="BS5" s="456"/>
      <c r="BT5" s="456"/>
      <c r="BU5" s="457"/>
      <c r="BV5" s="455">
        <v>15520616</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90.1</v>
      </c>
      <c r="CU5" s="453"/>
      <c r="CV5" s="453"/>
      <c r="CW5" s="453"/>
      <c r="CX5" s="453"/>
      <c r="CY5" s="453"/>
      <c r="CZ5" s="453"/>
      <c r="DA5" s="454"/>
      <c r="DB5" s="452">
        <v>89.6</v>
      </c>
      <c r="DC5" s="453"/>
      <c r="DD5" s="453"/>
      <c r="DE5" s="453"/>
      <c r="DF5" s="453"/>
      <c r="DG5" s="453"/>
      <c r="DH5" s="453"/>
      <c r="DI5" s="454"/>
    </row>
    <row r="6" spans="1:119" ht="18.75" customHeight="1">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1373202</v>
      </c>
      <c r="BO6" s="456"/>
      <c r="BP6" s="456"/>
      <c r="BQ6" s="456"/>
      <c r="BR6" s="456"/>
      <c r="BS6" s="456"/>
      <c r="BT6" s="456"/>
      <c r="BU6" s="457"/>
      <c r="BV6" s="455">
        <v>1276176</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90.2</v>
      </c>
      <c r="CU6" s="599"/>
      <c r="CV6" s="599"/>
      <c r="CW6" s="599"/>
      <c r="CX6" s="599"/>
      <c r="CY6" s="599"/>
      <c r="CZ6" s="599"/>
      <c r="DA6" s="600"/>
      <c r="DB6" s="598">
        <v>90.7</v>
      </c>
      <c r="DC6" s="599"/>
      <c r="DD6" s="599"/>
      <c r="DE6" s="599"/>
      <c r="DF6" s="599"/>
      <c r="DG6" s="599"/>
      <c r="DH6" s="599"/>
      <c r="DI6" s="600"/>
    </row>
    <row r="7" spans="1:119" ht="18.75" customHeight="1">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143097</v>
      </c>
      <c r="BO7" s="456"/>
      <c r="BP7" s="456"/>
      <c r="BQ7" s="456"/>
      <c r="BR7" s="456"/>
      <c r="BS7" s="456"/>
      <c r="BT7" s="456"/>
      <c r="BU7" s="457"/>
      <c r="BV7" s="455">
        <v>232641</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7945067</v>
      </c>
      <c r="CU7" s="456"/>
      <c r="CV7" s="456"/>
      <c r="CW7" s="456"/>
      <c r="CX7" s="456"/>
      <c r="CY7" s="456"/>
      <c r="CZ7" s="456"/>
      <c r="DA7" s="457"/>
      <c r="DB7" s="455">
        <v>8014371</v>
      </c>
      <c r="DC7" s="456"/>
      <c r="DD7" s="456"/>
      <c r="DE7" s="456"/>
      <c r="DF7" s="456"/>
      <c r="DG7" s="456"/>
      <c r="DH7" s="456"/>
      <c r="DI7" s="457"/>
    </row>
    <row r="8" spans="1:119" ht="18.75" customHeight="1" thickBot="1">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1230105</v>
      </c>
      <c r="BO8" s="456"/>
      <c r="BP8" s="456"/>
      <c r="BQ8" s="456"/>
      <c r="BR8" s="456"/>
      <c r="BS8" s="456"/>
      <c r="BT8" s="456"/>
      <c r="BU8" s="457"/>
      <c r="BV8" s="455">
        <v>1043535</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0.36</v>
      </c>
      <c r="CU8" s="559"/>
      <c r="CV8" s="559"/>
      <c r="CW8" s="559"/>
      <c r="CX8" s="559"/>
      <c r="CY8" s="559"/>
      <c r="CZ8" s="559"/>
      <c r="DA8" s="560"/>
      <c r="DB8" s="558">
        <v>0.36</v>
      </c>
      <c r="DC8" s="559"/>
      <c r="DD8" s="559"/>
      <c r="DE8" s="559"/>
      <c r="DF8" s="559"/>
      <c r="DG8" s="559"/>
      <c r="DH8" s="559"/>
      <c r="DI8" s="560"/>
    </row>
    <row r="9" spans="1:119" ht="18.75" customHeight="1" thickBot="1">
      <c r="A9" s="181"/>
      <c r="B9" s="587" t="s">
        <v>106</v>
      </c>
      <c r="C9" s="588"/>
      <c r="D9" s="588"/>
      <c r="E9" s="588"/>
      <c r="F9" s="588"/>
      <c r="G9" s="588"/>
      <c r="H9" s="588"/>
      <c r="I9" s="588"/>
      <c r="J9" s="588"/>
      <c r="K9" s="506"/>
      <c r="L9" s="589" t="s">
        <v>107</v>
      </c>
      <c r="M9" s="590"/>
      <c r="N9" s="590"/>
      <c r="O9" s="590"/>
      <c r="P9" s="590"/>
      <c r="Q9" s="591"/>
      <c r="R9" s="592">
        <v>20243</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186570</v>
      </c>
      <c r="BO9" s="456"/>
      <c r="BP9" s="456"/>
      <c r="BQ9" s="456"/>
      <c r="BR9" s="456"/>
      <c r="BS9" s="456"/>
      <c r="BT9" s="456"/>
      <c r="BU9" s="457"/>
      <c r="BV9" s="455">
        <v>-110731</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11.4</v>
      </c>
      <c r="CU9" s="453"/>
      <c r="CV9" s="453"/>
      <c r="CW9" s="453"/>
      <c r="CX9" s="453"/>
      <c r="CY9" s="453"/>
      <c r="CZ9" s="453"/>
      <c r="DA9" s="454"/>
      <c r="DB9" s="452">
        <v>13</v>
      </c>
      <c r="DC9" s="453"/>
      <c r="DD9" s="453"/>
      <c r="DE9" s="453"/>
      <c r="DF9" s="453"/>
      <c r="DG9" s="453"/>
      <c r="DH9" s="453"/>
      <c r="DI9" s="454"/>
    </row>
    <row r="10" spans="1:119" ht="18.75" customHeight="1" thickBot="1">
      <c r="A10" s="181"/>
      <c r="B10" s="587"/>
      <c r="C10" s="588"/>
      <c r="D10" s="588"/>
      <c r="E10" s="588"/>
      <c r="F10" s="588"/>
      <c r="G10" s="588"/>
      <c r="H10" s="588"/>
      <c r="I10" s="588"/>
      <c r="J10" s="588"/>
      <c r="K10" s="506"/>
      <c r="L10" s="411" t="s">
        <v>112</v>
      </c>
      <c r="M10" s="412"/>
      <c r="N10" s="412"/>
      <c r="O10" s="412"/>
      <c r="P10" s="412"/>
      <c r="Q10" s="413"/>
      <c r="R10" s="408">
        <v>22400</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206765</v>
      </c>
      <c r="BO10" s="456"/>
      <c r="BP10" s="456"/>
      <c r="BQ10" s="456"/>
      <c r="BR10" s="456"/>
      <c r="BS10" s="456"/>
      <c r="BT10" s="456"/>
      <c r="BU10" s="457"/>
      <c r="BV10" s="455">
        <v>6238</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c r="A12" s="181"/>
      <c r="B12" s="561" t="s">
        <v>123</v>
      </c>
      <c r="C12" s="562"/>
      <c r="D12" s="562"/>
      <c r="E12" s="562"/>
      <c r="F12" s="562"/>
      <c r="G12" s="562"/>
      <c r="H12" s="562"/>
      <c r="I12" s="562"/>
      <c r="J12" s="562"/>
      <c r="K12" s="563"/>
      <c r="L12" s="570" t="s">
        <v>124</v>
      </c>
      <c r="M12" s="571"/>
      <c r="N12" s="571"/>
      <c r="O12" s="571"/>
      <c r="P12" s="571"/>
      <c r="Q12" s="572"/>
      <c r="R12" s="573">
        <v>19157</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1100000</v>
      </c>
      <c r="BO12" s="456"/>
      <c r="BP12" s="456"/>
      <c r="BQ12" s="456"/>
      <c r="BR12" s="456"/>
      <c r="BS12" s="456"/>
      <c r="BT12" s="456"/>
      <c r="BU12" s="457"/>
      <c r="BV12" s="455">
        <v>700000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c r="A13" s="181"/>
      <c r="B13" s="564"/>
      <c r="C13" s="565"/>
      <c r="D13" s="565"/>
      <c r="E13" s="565"/>
      <c r="F13" s="565"/>
      <c r="G13" s="565"/>
      <c r="H13" s="565"/>
      <c r="I13" s="565"/>
      <c r="J13" s="565"/>
      <c r="K13" s="566"/>
      <c r="L13" s="190"/>
      <c r="M13" s="539" t="s">
        <v>130</v>
      </c>
      <c r="N13" s="540"/>
      <c r="O13" s="540"/>
      <c r="P13" s="540"/>
      <c r="Q13" s="541"/>
      <c r="R13" s="542">
        <v>18674</v>
      </c>
      <c r="S13" s="543"/>
      <c r="T13" s="543"/>
      <c r="U13" s="543"/>
      <c r="V13" s="544"/>
      <c r="W13" s="545" t="s">
        <v>131</v>
      </c>
      <c r="X13" s="441"/>
      <c r="Y13" s="441"/>
      <c r="Z13" s="441"/>
      <c r="AA13" s="441"/>
      <c r="AB13" s="442"/>
      <c r="AC13" s="408">
        <v>1688</v>
      </c>
      <c r="AD13" s="409"/>
      <c r="AE13" s="409"/>
      <c r="AF13" s="409"/>
      <c r="AG13" s="410"/>
      <c r="AH13" s="408">
        <v>2022</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-706665</v>
      </c>
      <c r="BO13" s="456"/>
      <c r="BP13" s="456"/>
      <c r="BQ13" s="456"/>
      <c r="BR13" s="456"/>
      <c r="BS13" s="456"/>
      <c r="BT13" s="456"/>
      <c r="BU13" s="457"/>
      <c r="BV13" s="455">
        <v>-804493</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4.9000000000000004</v>
      </c>
      <c r="CU13" s="453"/>
      <c r="CV13" s="453"/>
      <c r="CW13" s="453"/>
      <c r="CX13" s="453"/>
      <c r="CY13" s="453"/>
      <c r="CZ13" s="453"/>
      <c r="DA13" s="454"/>
      <c r="DB13" s="452">
        <v>4.7</v>
      </c>
      <c r="DC13" s="453"/>
      <c r="DD13" s="453"/>
      <c r="DE13" s="453"/>
      <c r="DF13" s="453"/>
      <c r="DG13" s="453"/>
      <c r="DH13" s="453"/>
      <c r="DI13" s="454"/>
    </row>
    <row r="14" spans="1:119" ht="18.75" customHeight="1" thickBot="1">
      <c r="A14" s="181"/>
      <c r="B14" s="564"/>
      <c r="C14" s="565"/>
      <c r="D14" s="565"/>
      <c r="E14" s="565"/>
      <c r="F14" s="565"/>
      <c r="G14" s="565"/>
      <c r="H14" s="565"/>
      <c r="I14" s="565"/>
      <c r="J14" s="565"/>
      <c r="K14" s="566"/>
      <c r="L14" s="529" t="s">
        <v>135</v>
      </c>
      <c r="M14" s="582"/>
      <c r="N14" s="582"/>
      <c r="O14" s="582"/>
      <c r="P14" s="582"/>
      <c r="Q14" s="583"/>
      <c r="R14" s="542">
        <v>19534</v>
      </c>
      <c r="S14" s="543"/>
      <c r="T14" s="543"/>
      <c r="U14" s="543"/>
      <c r="V14" s="544"/>
      <c r="W14" s="546"/>
      <c r="X14" s="444"/>
      <c r="Y14" s="444"/>
      <c r="Z14" s="444"/>
      <c r="AA14" s="444"/>
      <c r="AB14" s="445"/>
      <c r="AC14" s="535">
        <v>16.3</v>
      </c>
      <c r="AD14" s="536"/>
      <c r="AE14" s="536"/>
      <c r="AF14" s="536"/>
      <c r="AG14" s="537"/>
      <c r="AH14" s="535">
        <v>18.2</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c r="A15" s="181"/>
      <c r="B15" s="564"/>
      <c r="C15" s="565"/>
      <c r="D15" s="565"/>
      <c r="E15" s="565"/>
      <c r="F15" s="565"/>
      <c r="G15" s="565"/>
      <c r="H15" s="565"/>
      <c r="I15" s="565"/>
      <c r="J15" s="565"/>
      <c r="K15" s="566"/>
      <c r="L15" s="190"/>
      <c r="M15" s="539" t="s">
        <v>130</v>
      </c>
      <c r="N15" s="540"/>
      <c r="O15" s="540"/>
      <c r="P15" s="540"/>
      <c r="Q15" s="541"/>
      <c r="R15" s="542">
        <v>19109</v>
      </c>
      <c r="S15" s="543"/>
      <c r="T15" s="543"/>
      <c r="U15" s="543"/>
      <c r="V15" s="544"/>
      <c r="W15" s="545" t="s">
        <v>137</v>
      </c>
      <c r="X15" s="441"/>
      <c r="Y15" s="441"/>
      <c r="Z15" s="441"/>
      <c r="AA15" s="441"/>
      <c r="AB15" s="442"/>
      <c r="AC15" s="408">
        <v>3180</v>
      </c>
      <c r="AD15" s="409"/>
      <c r="AE15" s="409"/>
      <c r="AF15" s="409"/>
      <c r="AG15" s="410"/>
      <c r="AH15" s="408">
        <v>3184</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2684429</v>
      </c>
      <c r="BO15" s="485"/>
      <c r="BP15" s="485"/>
      <c r="BQ15" s="485"/>
      <c r="BR15" s="485"/>
      <c r="BS15" s="485"/>
      <c r="BT15" s="485"/>
      <c r="BU15" s="486"/>
      <c r="BV15" s="484">
        <v>2684669</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30.7</v>
      </c>
      <c r="AD16" s="536"/>
      <c r="AE16" s="536"/>
      <c r="AF16" s="536"/>
      <c r="AG16" s="537"/>
      <c r="AH16" s="535">
        <v>28.6</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7228544</v>
      </c>
      <c r="BO16" s="456"/>
      <c r="BP16" s="456"/>
      <c r="BQ16" s="456"/>
      <c r="BR16" s="456"/>
      <c r="BS16" s="456"/>
      <c r="BT16" s="456"/>
      <c r="BU16" s="457"/>
      <c r="BV16" s="455">
        <v>7273002</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5474</v>
      </c>
      <c r="AD17" s="409"/>
      <c r="AE17" s="409"/>
      <c r="AF17" s="409"/>
      <c r="AG17" s="410"/>
      <c r="AH17" s="408">
        <v>5924</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3358358</v>
      </c>
      <c r="BO17" s="456"/>
      <c r="BP17" s="456"/>
      <c r="BQ17" s="456"/>
      <c r="BR17" s="456"/>
      <c r="BS17" s="456"/>
      <c r="BT17" s="456"/>
      <c r="BU17" s="457"/>
      <c r="BV17" s="455">
        <v>3366037</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c r="A18" s="181"/>
      <c r="B18" s="505" t="s">
        <v>147</v>
      </c>
      <c r="C18" s="506"/>
      <c r="D18" s="506"/>
      <c r="E18" s="507"/>
      <c r="F18" s="507"/>
      <c r="G18" s="507"/>
      <c r="H18" s="507"/>
      <c r="I18" s="507"/>
      <c r="J18" s="507"/>
      <c r="K18" s="507"/>
      <c r="L18" s="508">
        <v>303.89999999999998</v>
      </c>
      <c r="M18" s="508"/>
      <c r="N18" s="508"/>
      <c r="O18" s="508"/>
      <c r="P18" s="508"/>
      <c r="Q18" s="508"/>
      <c r="R18" s="509"/>
      <c r="S18" s="509"/>
      <c r="T18" s="509"/>
      <c r="U18" s="509"/>
      <c r="V18" s="510"/>
      <c r="W18" s="526"/>
      <c r="X18" s="527"/>
      <c r="Y18" s="527"/>
      <c r="Z18" s="527"/>
      <c r="AA18" s="527"/>
      <c r="AB18" s="551"/>
      <c r="AC18" s="425">
        <v>52.9</v>
      </c>
      <c r="AD18" s="426"/>
      <c r="AE18" s="426"/>
      <c r="AF18" s="426"/>
      <c r="AG18" s="511"/>
      <c r="AH18" s="425">
        <v>53.2</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7156223</v>
      </c>
      <c r="BO18" s="456"/>
      <c r="BP18" s="456"/>
      <c r="BQ18" s="456"/>
      <c r="BR18" s="456"/>
      <c r="BS18" s="456"/>
      <c r="BT18" s="456"/>
      <c r="BU18" s="457"/>
      <c r="BV18" s="455">
        <v>7206868</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c r="A19" s="181"/>
      <c r="B19" s="505" t="s">
        <v>149</v>
      </c>
      <c r="C19" s="506"/>
      <c r="D19" s="506"/>
      <c r="E19" s="507"/>
      <c r="F19" s="507"/>
      <c r="G19" s="507"/>
      <c r="H19" s="507"/>
      <c r="I19" s="507"/>
      <c r="J19" s="507"/>
      <c r="K19" s="507"/>
      <c r="L19" s="515">
        <v>67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11175031</v>
      </c>
      <c r="BO19" s="456"/>
      <c r="BP19" s="456"/>
      <c r="BQ19" s="456"/>
      <c r="BR19" s="456"/>
      <c r="BS19" s="456"/>
      <c r="BT19" s="456"/>
      <c r="BU19" s="457"/>
      <c r="BV19" s="455">
        <v>10528432</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c r="A20" s="181"/>
      <c r="B20" s="505" t="s">
        <v>151</v>
      </c>
      <c r="C20" s="506"/>
      <c r="D20" s="506"/>
      <c r="E20" s="507"/>
      <c r="F20" s="507"/>
      <c r="G20" s="507"/>
      <c r="H20" s="507"/>
      <c r="I20" s="507"/>
      <c r="J20" s="507"/>
      <c r="K20" s="507"/>
      <c r="L20" s="515">
        <v>9231</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12463135</v>
      </c>
      <c r="BO22" s="485"/>
      <c r="BP22" s="485"/>
      <c r="BQ22" s="485"/>
      <c r="BR22" s="485"/>
      <c r="BS22" s="485"/>
      <c r="BT22" s="485"/>
      <c r="BU22" s="486"/>
      <c r="BV22" s="484">
        <v>12555169</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9709586</v>
      </c>
      <c r="BO23" s="456"/>
      <c r="BP23" s="456"/>
      <c r="BQ23" s="456"/>
      <c r="BR23" s="456"/>
      <c r="BS23" s="456"/>
      <c r="BT23" s="456"/>
      <c r="BU23" s="457"/>
      <c r="BV23" s="455">
        <v>9691936</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c r="A24" s="181"/>
      <c r="B24" s="434"/>
      <c r="C24" s="435"/>
      <c r="D24" s="436"/>
      <c r="E24" s="411" t="s">
        <v>161</v>
      </c>
      <c r="F24" s="412"/>
      <c r="G24" s="412"/>
      <c r="H24" s="412"/>
      <c r="I24" s="412"/>
      <c r="J24" s="412"/>
      <c r="K24" s="413"/>
      <c r="L24" s="408">
        <v>1</v>
      </c>
      <c r="M24" s="409"/>
      <c r="N24" s="409"/>
      <c r="O24" s="409"/>
      <c r="P24" s="410"/>
      <c r="Q24" s="408">
        <v>7880</v>
      </c>
      <c r="R24" s="409"/>
      <c r="S24" s="409"/>
      <c r="T24" s="409"/>
      <c r="U24" s="409"/>
      <c r="V24" s="410"/>
      <c r="W24" s="498"/>
      <c r="X24" s="435"/>
      <c r="Y24" s="436"/>
      <c r="Z24" s="411" t="s">
        <v>162</v>
      </c>
      <c r="AA24" s="412"/>
      <c r="AB24" s="412"/>
      <c r="AC24" s="412"/>
      <c r="AD24" s="412"/>
      <c r="AE24" s="412"/>
      <c r="AF24" s="412"/>
      <c r="AG24" s="413"/>
      <c r="AH24" s="408">
        <v>265</v>
      </c>
      <c r="AI24" s="409"/>
      <c r="AJ24" s="409"/>
      <c r="AK24" s="409"/>
      <c r="AL24" s="410"/>
      <c r="AM24" s="408">
        <v>825210</v>
      </c>
      <c r="AN24" s="409"/>
      <c r="AO24" s="409"/>
      <c r="AP24" s="409"/>
      <c r="AQ24" s="409"/>
      <c r="AR24" s="410"/>
      <c r="AS24" s="408">
        <v>3114</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8448424</v>
      </c>
      <c r="BO24" s="456"/>
      <c r="BP24" s="456"/>
      <c r="BQ24" s="456"/>
      <c r="BR24" s="456"/>
      <c r="BS24" s="456"/>
      <c r="BT24" s="456"/>
      <c r="BU24" s="457"/>
      <c r="BV24" s="455">
        <v>8098265</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c r="A25" s="181"/>
      <c r="B25" s="434"/>
      <c r="C25" s="435"/>
      <c r="D25" s="436"/>
      <c r="E25" s="411" t="s">
        <v>164</v>
      </c>
      <c r="F25" s="412"/>
      <c r="G25" s="412"/>
      <c r="H25" s="412"/>
      <c r="I25" s="412"/>
      <c r="J25" s="412"/>
      <c r="K25" s="413"/>
      <c r="L25" s="408">
        <v>1</v>
      </c>
      <c r="M25" s="409"/>
      <c r="N25" s="409"/>
      <c r="O25" s="409"/>
      <c r="P25" s="410"/>
      <c r="Q25" s="408">
        <v>6220</v>
      </c>
      <c r="R25" s="409"/>
      <c r="S25" s="409"/>
      <c r="T25" s="409"/>
      <c r="U25" s="409"/>
      <c r="V25" s="410"/>
      <c r="W25" s="498"/>
      <c r="X25" s="435"/>
      <c r="Y25" s="436"/>
      <c r="Z25" s="411" t="s">
        <v>165</v>
      </c>
      <c r="AA25" s="412"/>
      <c r="AB25" s="412"/>
      <c r="AC25" s="412"/>
      <c r="AD25" s="412"/>
      <c r="AE25" s="412"/>
      <c r="AF25" s="412"/>
      <c r="AG25" s="413"/>
      <c r="AH25" s="408">
        <v>48</v>
      </c>
      <c r="AI25" s="409"/>
      <c r="AJ25" s="409"/>
      <c r="AK25" s="409"/>
      <c r="AL25" s="410"/>
      <c r="AM25" s="408">
        <v>134496</v>
      </c>
      <c r="AN25" s="409"/>
      <c r="AO25" s="409"/>
      <c r="AP25" s="409"/>
      <c r="AQ25" s="409"/>
      <c r="AR25" s="410"/>
      <c r="AS25" s="408">
        <v>2802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706606</v>
      </c>
      <c r="BO25" s="485"/>
      <c r="BP25" s="485"/>
      <c r="BQ25" s="485"/>
      <c r="BR25" s="485"/>
      <c r="BS25" s="485"/>
      <c r="BT25" s="485"/>
      <c r="BU25" s="486"/>
      <c r="BV25" s="484">
        <v>1103686</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c r="A26" s="181"/>
      <c r="B26" s="434"/>
      <c r="C26" s="435"/>
      <c r="D26" s="436"/>
      <c r="E26" s="411" t="s">
        <v>167</v>
      </c>
      <c r="F26" s="412"/>
      <c r="G26" s="412"/>
      <c r="H26" s="412"/>
      <c r="I26" s="412"/>
      <c r="J26" s="412"/>
      <c r="K26" s="413"/>
      <c r="L26" s="408">
        <v>1</v>
      </c>
      <c r="M26" s="409"/>
      <c r="N26" s="409"/>
      <c r="O26" s="409"/>
      <c r="P26" s="410"/>
      <c r="Q26" s="408">
        <v>5870</v>
      </c>
      <c r="R26" s="409"/>
      <c r="S26" s="409"/>
      <c r="T26" s="409"/>
      <c r="U26" s="409"/>
      <c r="V26" s="410"/>
      <c r="W26" s="498"/>
      <c r="X26" s="435"/>
      <c r="Y26" s="436"/>
      <c r="Z26" s="411" t="s">
        <v>168</v>
      </c>
      <c r="AA26" s="466"/>
      <c r="AB26" s="466"/>
      <c r="AC26" s="466"/>
      <c r="AD26" s="466"/>
      <c r="AE26" s="466"/>
      <c r="AF26" s="466"/>
      <c r="AG26" s="467"/>
      <c r="AH26" s="408">
        <v>15</v>
      </c>
      <c r="AI26" s="409"/>
      <c r="AJ26" s="409"/>
      <c r="AK26" s="409"/>
      <c r="AL26" s="410"/>
      <c r="AM26" s="408">
        <v>51630</v>
      </c>
      <c r="AN26" s="409"/>
      <c r="AO26" s="409"/>
      <c r="AP26" s="409"/>
      <c r="AQ26" s="409"/>
      <c r="AR26" s="410"/>
      <c r="AS26" s="408">
        <v>3442</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c r="A27" s="181"/>
      <c r="B27" s="434"/>
      <c r="C27" s="435"/>
      <c r="D27" s="436"/>
      <c r="E27" s="411" t="s">
        <v>170</v>
      </c>
      <c r="F27" s="412"/>
      <c r="G27" s="412"/>
      <c r="H27" s="412"/>
      <c r="I27" s="412"/>
      <c r="J27" s="412"/>
      <c r="K27" s="413"/>
      <c r="L27" s="408">
        <v>1</v>
      </c>
      <c r="M27" s="409"/>
      <c r="N27" s="409"/>
      <c r="O27" s="409"/>
      <c r="P27" s="410"/>
      <c r="Q27" s="408">
        <v>3160</v>
      </c>
      <c r="R27" s="409"/>
      <c r="S27" s="409"/>
      <c r="T27" s="409"/>
      <c r="U27" s="409"/>
      <c r="V27" s="410"/>
      <c r="W27" s="498"/>
      <c r="X27" s="435"/>
      <c r="Y27" s="436"/>
      <c r="Z27" s="411" t="s">
        <v>171</v>
      </c>
      <c r="AA27" s="412"/>
      <c r="AB27" s="412"/>
      <c r="AC27" s="412"/>
      <c r="AD27" s="412"/>
      <c r="AE27" s="412"/>
      <c r="AF27" s="412"/>
      <c r="AG27" s="413"/>
      <c r="AH27" s="408">
        <v>6</v>
      </c>
      <c r="AI27" s="409"/>
      <c r="AJ27" s="409"/>
      <c r="AK27" s="409"/>
      <c r="AL27" s="410"/>
      <c r="AM27" s="408">
        <v>25404</v>
      </c>
      <c r="AN27" s="409"/>
      <c r="AO27" s="409"/>
      <c r="AP27" s="409"/>
      <c r="AQ27" s="409"/>
      <c r="AR27" s="410"/>
      <c r="AS27" s="408">
        <v>4234</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100000</v>
      </c>
      <c r="BO27" s="490"/>
      <c r="BP27" s="490"/>
      <c r="BQ27" s="490"/>
      <c r="BR27" s="490"/>
      <c r="BS27" s="490"/>
      <c r="BT27" s="490"/>
      <c r="BU27" s="491"/>
      <c r="BV27" s="489">
        <v>100000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c r="A28" s="181"/>
      <c r="B28" s="434"/>
      <c r="C28" s="435"/>
      <c r="D28" s="436"/>
      <c r="E28" s="411" t="s">
        <v>173</v>
      </c>
      <c r="F28" s="412"/>
      <c r="G28" s="412"/>
      <c r="H28" s="412"/>
      <c r="I28" s="412"/>
      <c r="J28" s="412"/>
      <c r="K28" s="413"/>
      <c r="L28" s="408">
        <v>1</v>
      </c>
      <c r="M28" s="409"/>
      <c r="N28" s="409"/>
      <c r="O28" s="409"/>
      <c r="P28" s="410"/>
      <c r="Q28" s="408">
        <v>2600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3927712</v>
      </c>
      <c r="BO28" s="485"/>
      <c r="BP28" s="485"/>
      <c r="BQ28" s="485"/>
      <c r="BR28" s="485"/>
      <c r="BS28" s="485"/>
      <c r="BT28" s="485"/>
      <c r="BU28" s="486"/>
      <c r="BV28" s="484">
        <v>4290947</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c r="A29" s="181"/>
      <c r="B29" s="434"/>
      <c r="C29" s="435"/>
      <c r="D29" s="436"/>
      <c r="E29" s="411" t="s">
        <v>176</v>
      </c>
      <c r="F29" s="412"/>
      <c r="G29" s="412"/>
      <c r="H29" s="412"/>
      <c r="I29" s="412"/>
      <c r="J29" s="412"/>
      <c r="K29" s="413"/>
      <c r="L29" s="408">
        <v>14</v>
      </c>
      <c r="M29" s="409"/>
      <c r="N29" s="409"/>
      <c r="O29" s="409"/>
      <c r="P29" s="410"/>
      <c r="Q29" s="408">
        <v>2364</v>
      </c>
      <c r="R29" s="409"/>
      <c r="S29" s="409"/>
      <c r="T29" s="409"/>
      <c r="U29" s="409"/>
      <c r="V29" s="410"/>
      <c r="W29" s="499"/>
      <c r="X29" s="500"/>
      <c r="Y29" s="501"/>
      <c r="Z29" s="411" t="s">
        <v>177</v>
      </c>
      <c r="AA29" s="412"/>
      <c r="AB29" s="412"/>
      <c r="AC29" s="412"/>
      <c r="AD29" s="412"/>
      <c r="AE29" s="412"/>
      <c r="AF29" s="412"/>
      <c r="AG29" s="413"/>
      <c r="AH29" s="408">
        <v>271</v>
      </c>
      <c r="AI29" s="409"/>
      <c r="AJ29" s="409"/>
      <c r="AK29" s="409"/>
      <c r="AL29" s="410"/>
      <c r="AM29" s="408">
        <v>850614</v>
      </c>
      <c r="AN29" s="409"/>
      <c r="AO29" s="409"/>
      <c r="AP29" s="409"/>
      <c r="AQ29" s="409"/>
      <c r="AR29" s="410"/>
      <c r="AS29" s="408">
        <v>3139</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203382</v>
      </c>
      <c r="BO29" s="456"/>
      <c r="BP29" s="456"/>
      <c r="BQ29" s="456"/>
      <c r="BR29" s="456"/>
      <c r="BS29" s="456"/>
      <c r="BT29" s="456"/>
      <c r="BU29" s="457"/>
      <c r="BV29" s="455">
        <v>203370</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95.3</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5830860</v>
      </c>
      <c r="BO30" s="490"/>
      <c r="BP30" s="490"/>
      <c r="BQ30" s="490"/>
      <c r="BR30" s="490"/>
      <c r="BS30" s="490"/>
      <c r="BT30" s="490"/>
      <c r="BU30" s="491"/>
      <c r="BV30" s="489">
        <v>5481008</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さつま町国民健康保険事業特別会計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さつま町水道事業会計</v>
      </c>
      <c r="AP34" s="404"/>
      <c r="AQ34" s="404"/>
      <c r="AR34" s="404"/>
      <c r="AS34" s="404"/>
      <c r="AT34" s="404"/>
      <c r="AU34" s="404"/>
      <c r="AV34" s="404"/>
      <c r="AW34" s="404"/>
      <c r="AX34" s="404"/>
      <c r="AY34" s="404"/>
      <c r="AZ34" s="404"/>
      <c r="BA34" s="404"/>
      <c r="BB34" s="404"/>
      <c r="BC34" s="404"/>
      <c r="BD34" s="181"/>
      <c r="BE34" s="403">
        <f>IF(BG34="","",MAX(C34:D43,U34:V43,AM34:AN43)+1)</f>
        <v>6</v>
      </c>
      <c r="BF34" s="403"/>
      <c r="BG34" s="404" t="str">
        <f>IF('各会計、関係団体の財政状況及び健全化判断比率'!B32="","",'各会計、関係団体の財政状況及び健全化判断比率'!B32)</f>
        <v>さつま町農業集落排水事業特別会計</v>
      </c>
      <c r="BH34" s="404"/>
      <c r="BI34" s="404"/>
      <c r="BJ34" s="404"/>
      <c r="BK34" s="404"/>
      <c r="BL34" s="404"/>
      <c r="BM34" s="404"/>
      <c r="BN34" s="404"/>
      <c r="BO34" s="404"/>
      <c r="BP34" s="404"/>
      <c r="BQ34" s="404"/>
      <c r="BR34" s="404"/>
      <c r="BS34" s="404"/>
      <c r="BT34" s="404"/>
      <c r="BU34" s="404"/>
      <c r="BV34" s="181"/>
      <c r="BW34" s="403">
        <f>IF(BY34="","",MAX(C34:D43,U34:V43,AM34:AN43,BE34:BF43)+1)</f>
        <v>7</v>
      </c>
      <c r="BX34" s="403"/>
      <c r="BY34" s="404" t="str">
        <f>IF('各会計、関係団体の財政状況及び健全化判断比率'!B68="","",'各会計、関係団体の財政状況及び健全化判断比率'!B68)</f>
        <v>鹿児島県市町村総合事務組合</v>
      </c>
      <c r="BZ34" s="404"/>
      <c r="CA34" s="404"/>
      <c r="CB34" s="404"/>
      <c r="CC34" s="404"/>
      <c r="CD34" s="404"/>
      <c r="CE34" s="404"/>
      <c r="CF34" s="404"/>
      <c r="CG34" s="404"/>
      <c r="CH34" s="404"/>
      <c r="CI34" s="404"/>
      <c r="CJ34" s="404"/>
      <c r="CK34" s="404"/>
      <c r="CL34" s="404"/>
      <c r="CM34" s="404"/>
      <c r="CN34" s="181"/>
      <c r="CO34" s="403">
        <f>IF(CQ34="","",MAX(C34:D43,U34:V43,AM34:AN43,BE34:BF43,BW34:BX43)+1)</f>
        <v>10</v>
      </c>
      <c r="CP34" s="403"/>
      <c r="CQ34" s="404" t="str">
        <f>IF('各会計、関係団体の財政状況及び健全化判断比率'!BS7="","",'各会計、関係団体の財政状況及び健全化判断比率'!BS7)</f>
        <v>さつま町土地開発公社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さつま町介護保険事業特別会計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8</v>
      </c>
      <c r="BX35" s="403"/>
      <c r="BY35" s="404" t="str">
        <f>IF('各会計、関係団体の財政状況及び健全化判断比率'!B69="","",'各会計、関係団体の財政状況及び健全化判断比率'!B69)</f>
        <v>鹿児島県後期高齢者医療広域連合(一般会計)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さつま町後期高齢者医療特別会計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9</v>
      </c>
      <c r="BX36" s="403"/>
      <c r="BY36" s="404" t="str">
        <f>IF('各会計、関係団体の財政状況及び健全化判断比率'!B70="","",'各会計、関係団体の財政状況及び健全化判断比率'!B70)</f>
        <v>鹿児島県後期高齢者医療広域連合(特別会計)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t="str">
        <f t="shared" si="2"/>
        <v/>
      </c>
      <c r="BX37" s="403"/>
      <c r="BY37" s="404" t="str">
        <f>IF('各会計、関係団体の財政状況及び健全化判断比率'!B71="","",'各会計、関係団体の財政状況及び健全化判断比率'!B71)</f>
        <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row r="55" spans="5:113"/>
    <row r="56" spans="5:113"/>
  </sheetData>
  <sheetProtection algorithmName="SHA-512" hashValue="S2y33bpNF+/VcqWH+tl6KGFNrmRSfjY/QHFoWh8FmBCTjUQg/pB7bGZKmxVQTv60qhYMjiYKzlsFKK3lSH9M2w==" saltValue="nmyIuD1/yeJGdeWLADg5u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c r="A34" s="22"/>
      <c r="B34" s="31"/>
      <c r="C34" s="1186" t="s">
        <v>535</v>
      </c>
      <c r="D34" s="1186"/>
      <c r="E34" s="1187"/>
      <c r="F34" s="32">
        <v>10.26</v>
      </c>
      <c r="G34" s="33">
        <v>10.77</v>
      </c>
      <c r="H34" s="33">
        <v>13.89</v>
      </c>
      <c r="I34" s="33">
        <v>13.02</v>
      </c>
      <c r="J34" s="34">
        <v>15.48</v>
      </c>
      <c r="K34" s="22"/>
      <c r="L34" s="22"/>
      <c r="M34" s="22"/>
      <c r="N34" s="22"/>
      <c r="O34" s="22"/>
      <c r="P34" s="22"/>
    </row>
    <row r="35" spans="1:16" ht="39" customHeight="1">
      <c r="A35" s="22"/>
      <c r="B35" s="35"/>
      <c r="C35" s="1180" t="s">
        <v>536</v>
      </c>
      <c r="D35" s="1181"/>
      <c r="E35" s="1182"/>
      <c r="F35" s="36">
        <v>6.48</v>
      </c>
      <c r="G35" s="37">
        <v>6.1</v>
      </c>
      <c r="H35" s="37">
        <v>5.75</v>
      </c>
      <c r="I35" s="37">
        <v>5.81</v>
      </c>
      <c r="J35" s="38">
        <v>5.51</v>
      </c>
      <c r="K35" s="22"/>
      <c r="L35" s="22"/>
      <c r="M35" s="22"/>
      <c r="N35" s="22"/>
      <c r="O35" s="22"/>
      <c r="P35" s="22"/>
    </row>
    <row r="36" spans="1:16" ht="39" customHeight="1">
      <c r="A36" s="22"/>
      <c r="B36" s="35"/>
      <c r="C36" s="1180" t="s">
        <v>537</v>
      </c>
      <c r="D36" s="1181"/>
      <c r="E36" s="1182"/>
      <c r="F36" s="36">
        <v>2.17</v>
      </c>
      <c r="G36" s="37">
        <v>3.13</v>
      </c>
      <c r="H36" s="37">
        <v>3.21</v>
      </c>
      <c r="I36" s="37">
        <v>3.05</v>
      </c>
      <c r="J36" s="38">
        <v>2.64</v>
      </c>
      <c r="K36" s="22"/>
      <c r="L36" s="22"/>
      <c r="M36" s="22"/>
      <c r="N36" s="22"/>
      <c r="O36" s="22"/>
      <c r="P36" s="22"/>
    </row>
    <row r="37" spans="1:16" ht="39" customHeight="1">
      <c r="A37" s="22"/>
      <c r="B37" s="35"/>
      <c r="C37" s="1180" t="s">
        <v>538</v>
      </c>
      <c r="D37" s="1181"/>
      <c r="E37" s="1182"/>
      <c r="F37" s="36">
        <v>2.68</v>
      </c>
      <c r="G37" s="37">
        <v>1.84</v>
      </c>
      <c r="H37" s="37">
        <v>2.15</v>
      </c>
      <c r="I37" s="37">
        <v>2.2400000000000002</v>
      </c>
      <c r="J37" s="38">
        <v>1.86</v>
      </c>
      <c r="K37" s="22"/>
      <c r="L37" s="22"/>
      <c r="M37" s="22"/>
      <c r="N37" s="22"/>
      <c r="O37" s="22"/>
      <c r="P37" s="22"/>
    </row>
    <row r="38" spans="1:16" ht="39" customHeight="1">
      <c r="A38" s="22"/>
      <c r="B38" s="35"/>
      <c r="C38" s="1180" t="s">
        <v>539</v>
      </c>
      <c r="D38" s="1181"/>
      <c r="E38" s="1182"/>
      <c r="F38" s="36">
        <v>0.05</v>
      </c>
      <c r="G38" s="37">
        <v>0.06</v>
      </c>
      <c r="H38" s="37">
        <v>7.0000000000000007E-2</v>
      </c>
      <c r="I38" s="37">
        <v>0.06</v>
      </c>
      <c r="J38" s="38">
        <v>0.53</v>
      </c>
      <c r="K38" s="22"/>
      <c r="L38" s="22"/>
      <c r="M38" s="22"/>
      <c r="N38" s="22"/>
      <c r="O38" s="22"/>
      <c r="P38" s="22"/>
    </row>
    <row r="39" spans="1:16" ht="39" customHeight="1">
      <c r="A39" s="22"/>
      <c r="B39" s="35"/>
      <c r="C39" s="1180" t="s">
        <v>540</v>
      </c>
      <c r="D39" s="1181"/>
      <c r="E39" s="1182"/>
      <c r="F39" s="36">
        <v>0.01</v>
      </c>
      <c r="G39" s="37">
        <v>0.03</v>
      </c>
      <c r="H39" s="37">
        <v>0.02</v>
      </c>
      <c r="I39" s="37">
        <v>0.01</v>
      </c>
      <c r="J39" s="38">
        <v>0</v>
      </c>
      <c r="K39" s="22"/>
      <c r="L39" s="22"/>
      <c r="M39" s="22"/>
      <c r="N39" s="22"/>
      <c r="O39" s="22"/>
      <c r="P39" s="22"/>
    </row>
    <row r="40" spans="1:16" ht="39" customHeight="1">
      <c r="A40" s="22"/>
      <c r="B40" s="35"/>
      <c r="C40" s="1180"/>
      <c r="D40" s="1181"/>
      <c r="E40" s="1182"/>
      <c r="F40" s="36"/>
      <c r="G40" s="37"/>
      <c r="H40" s="37"/>
      <c r="I40" s="37"/>
      <c r="J40" s="38"/>
      <c r="K40" s="22"/>
      <c r="L40" s="22"/>
      <c r="M40" s="22"/>
      <c r="N40" s="22"/>
      <c r="O40" s="22"/>
      <c r="P40" s="22"/>
    </row>
    <row r="41" spans="1:16" ht="39" customHeight="1">
      <c r="A41" s="22"/>
      <c r="B41" s="35"/>
      <c r="C41" s="1180"/>
      <c r="D41" s="1181"/>
      <c r="E41" s="1182"/>
      <c r="F41" s="36"/>
      <c r="G41" s="37"/>
      <c r="H41" s="37"/>
      <c r="I41" s="37"/>
      <c r="J41" s="38"/>
      <c r="K41" s="22"/>
      <c r="L41" s="22"/>
      <c r="M41" s="22"/>
      <c r="N41" s="22"/>
      <c r="O41" s="22"/>
      <c r="P41" s="22"/>
    </row>
    <row r="42" spans="1:16" ht="39" customHeight="1">
      <c r="A42" s="22"/>
      <c r="B42" s="39"/>
      <c r="C42" s="1180" t="s">
        <v>541</v>
      </c>
      <c r="D42" s="1181"/>
      <c r="E42" s="1182"/>
      <c r="F42" s="36" t="s">
        <v>486</v>
      </c>
      <c r="G42" s="37" t="s">
        <v>486</v>
      </c>
      <c r="H42" s="37" t="s">
        <v>486</v>
      </c>
      <c r="I42" s="37" t="s">
        <v>486</v>
      </c>
      <c r="J42" s="38" t="s">
        <v>486</v>
      </c>
      <c r="K42" s="22"/>
      <c r="L42" s="22"/>
      <c r="M42" s="22"/>
      <c r="N42" s="22"/>
      <c r="O42" s="22"/>
      <c r="P42" s="22"/>
    </row>
    <row r="43" spans="1:16" ht="39" customHeight="1" thickBot="1">
      <c r="A43" s="22"/>
      <c r="B43" s="40"/>
      <c r="C43" s="1183" t="s">
        <v>542</v>
      </c>
      <c r="D43" s="1184"/>
      <c r="E43" s="1185"/>
      <c r="F43" s="41" t="s">
        <v>486</v>
      </c>
      <c r="G43" s="42" t="s">
        <v>486</v>
      </c>
      <c r="H43" s="42" t="s">
        <v>486</v>
      </c>
      <c r="I43" s="42" t="s">
        <v>486</v>
      </c>
      <c r="J43" s="43" t="s">
        <v>486</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cd9sQhJ7VhdGjsC53fwW7bTKk5ocKjWeaITVKaJpY6b1YkA1wAdw2YYUbkw1q+GXDPF9YaV1PqYPeya2fT+vZg==" saltValue="SViBUFmBqURalBxxDQLYQ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c r="A45" s="48"/>
      <c r="B45" s="1211" t="s">
        <v>9</v>
      </c>
      <c r="C45" s="1212"/>
      <c r="D45" s="58"/>
      <c r="E45" s="1217" t="s">
        <v>10</v>
      </c>
      <c r="F45" s="1217"/>
      <c r="G45" s="1217"/>
      <c r="H45" s="1217"/>
      <c r="I45" s="1217"/>
      <c r="J45" s="1218"/>
      <c r="K45" s="59">
        <v>1440</v>
      </c>
      <c r="L45" s="60">
        <v>1400</v>
      </c>
      <c r="M45" s="60">
        <v>1412</v>
      </c>
      <c r="N45" s="60">
        <v>1423</v>
      </c>
      <c r="O45" s="61">
        <v>1320</v>
      </c>
      <c r="P45" s="48"/>
      <c r="Q45" s="48"/>
      <c r="R45" s="48"/>
      <c r="S45" s="48"/>
      <c r="T45" s="48"/>
      <c r="U45" s="48"/>
    </row>
    <row r="46" spans="1:21" ht="30.75" customHeight="1">
      <c r="A46" s="48"/>
      <c r="B46" s="1213"/>
      <c r="C46" s="1214"/>
      <c r="D46" s="62"/>
      <c r="E46" s="1190" t="s">
        <v>11</v>
      </c>
      <c r="F46" s="1190"/>
      <c r="G46" s="1190"/>
      <c r="H46" s="1190"/>
      <c r="I46" s="1190"/>
      <c r="J46" s="1191"/>
      <c r="K46" s="63" t="s">
        <v>486</v>
      </c>
      <c r="L46" s="64" t="s">
        <v>486</v>
      </c>
      <c r="M46" s="64" t="s">
        <v>486</v>
      </c>
      <c r="N46" s="64" t="s">
        <v>486</v>
      </c>
      <c r="O46" s="65" t="s">
        <v>486</v>
      </c>
      <c r="P46" s="48"/>
      <c r="Q46" s="48"/>
      <c r="R46" s="48"/>
      <c r="S46" s="48"/>
      <c r="T46" s="48"/>
      <c r="U46" s="48"/>
    </row>
    <row r="47" spans="1:21" ht="30.75" customHeight="1">
      <c r="A47" s="48"/>
      <c r="B47" s="1213"/>
      <c r="C47" s="1214"/>
      <c r="D47" s="62"/>
      <c r="E47" s="1190" t="s">
        <v>12</v>
      </c>
      <c r="F47" s="1190"/>
      <c r="G47" s="1190"/>
      <c r="H47" s="1190"/>
      <c r="I47" s="1190"/>
      <c r="J47" s="1191"/>
      <c r="K47" s="63" t="s">
        <v>486</v>
      </c>
      <c r="L47" s="64" t="s">
        <v>486</v>
      </c>
      <c r="M47" s="64" t="s">
        <v>486</v>
      </c>
      <c r="N47" s="64" t="s">
        <v>486</v>
      </c>
      <c r="O47" s="65" t="s">
        <v>486</v>
      </c>
      <c r="P47" s="48"/>
      <c r="Q47" s="48"/>
      <c r="R47" s="48"/>
      <c r="S47" s="48"/>
      <c r="T47" s="48"/>
      <c r="U47" s="48"/>
    </row>
    <row r="48" spans="1:21" ht="30.75" customHeight="1">
      <c r="A48" s="48"/>
      <c r="B48" s="1213"/>
      <c r="C48" s="1214"/>
      <c r="D48" s="62"/>
      <c r="E48" s="1190" t="s">
        <v>13</v>
      </c>
      <c r="F48" s="1190"/>
      <c r="G48" s="1190"/>
      <c r="H48" s="1190"/>
      <c r="I48" s="1190"/>
      <c r="J48" s="1191"/>
      <c r="K48" s="63">
        <v>59</v>
      </c>
      <c r="L48" s="64">
        <v>60</v>
      </c>
      <c r="M48" s="64">
        <v>60</v>
      </c>
      <c r="N48" s="64">
        <v>61</v>
      </c>
      <c r="O48" s="65">
        <v>57</v>
      </c>
      <c r="P48" s="48"/>
      <c r="Q48" s="48"/>
      <c r="R48" s="48"/>
      <c r="S48" s="48"/>
      <c r="T48" s="48"/>
      <c r="U48" s="48"/>
    </row>
    <row r="49" spans="1:21" ht="30.75" customHeight="1">
      <c r="A49" s="48"/>
      <c r="B49" s="1213"/>
      <c r="C49" s="1214"/>
      <c r="D49" s="62"/>
      <c r="E49" s="1190" t="s">
        <v>14</v>
      </c>
      <c r="F49" s="1190"/>
      <c r="G49" s="1190"/>
      <c r="H49" s="1190"/>
      <c r="I49" s="1190"/>
      <c r="J49" s="1191"/>
      <c r="K49" s="63" t="s">
        <v>486</v>
      </c>
      <c r="L49" s="64" t="s">
        <v>486</v>
      </c>
      <c r="M49" s="64" t="s">
        <v>486</v>
      </c>
      <c r="N49" s="64" t="s">
        <v>486</v>
      </c>
      <c r="O49" s="65" t="s">
        <v>486</v>
      </c>
      <c r="P49" s="48"/>
      <c r="Q49" s="48"/>
      <c r="R49" s="48"/>
      <c r="S49" s="48"/>
      <c r="T49" s="48"/>
      <c r="U49" s="48"/>
    </row>
    <row r="50" spans="1:21" ht="30.75" customHeight="1">
      <c r="A50" s="48"/>
      <c r="B50" s="1213"/>
      <c r="C50" s="1214"/>
      <c r="D50" s="62"/>
      <c r="E50" s="1190" t="s">
        <v>15</v>
      </c>
      <c r="F50" s="1190"/>
      <c r="G50" s="1190"/>
      <c r="H50" s="1190"/>
      <c r="I50" s="1190"/>
      <c r="J50" s="1191"/>
      <c r="K50" s="63" t="s">
        <v>486</v>
      </c>
      <c r="L50" s="64" t="s">
        <v>486</v>
      </c>
      <c r="M50" s="64" t="s">
        <v>486</v>
      </c>
      <c r="N50" s="64" t="s">
        <v>486</v>
      </c>
      <c r="O50" s="65" t="s">
        <v>486</v>
      </c>
      <c r="P50" s="48"/>
      <c r="Q50" s="48"/>
      <c r="R50" s="48"/>
      <c r="S50" s="48"/>
      <c r="T50" s="48"/>
      <c r="U50" s="48"/>
    </row>
    <row r="51" spans="1:21" ht="30.75" customHeight="1">
      <c r="A51" s="48"/>
      <c r="B51" s="1215"/>
      <c r="C51" s="1216"/>
      <c r="D51" s="66"/>
      <c r="E51" s="1190" t="s">
        <v>16</v>
      </c>
      <c r="F51" s="1190"/>
      <c r="G51" s="1190"/>
      <c r="H51" s="1190"/>
      <c r="I51" s="1190"/>
      <c r="J51" s="1191"/>
      <c r="K51" s="63">
        <v>0</v>
      </c>
      <c r="L51" s="64">
        <v>0</v>
      </c>
      <c r="M51" s="64">
        <v>0</v>
      </c>
      <c r="N51" s="64">
        <v>0</v>
      </c>
      <c r="O51" s="65">
        <v>0</v>
      </c>
      <c r="P51" s="48"/>
      <c r="Q51" s="48"/>
      <c r="R51" s="48"/>
      <c r="S51" s="48"/>
      <c r="T51" s="48"/>
      <c r="U51" s="48"/>
    </row>
    <row r="52" spans="1:21" ht="30.75" customHeight="1">
      <c r="A52" s="48"/>
      <c r="B52" s="1188" t="s">
        <v>17</v>
      </c>
      <c r="C52" s="1189"/>
      <c r="D52" s="66"/>
      <c r="E52" s="1190" t="s">
        <v>18</v>
      </c>
      <c r="F52" s="1190"/>
      <c r="G52" s="1190"/>
      <c r="H52" s="1190"/>
      <c r="I52" s="1190"/>
      <c r="J52" s="1191"/>
      <c r="K52" s="63">
        <v>1242</v>
      </c>
      <c r="L52" s="64">
        <v>1177</v>
      </c>
      <c r="M52" s="64">
        <v>1107</v>
      </c>
      <c r="N52" s="64">
        <v>1131</v>
      </c>
      <c r="O52" s="65">
        <v>1056</v>
      </c>
      <c r="P52" s="48"/>
      <c r="Q52" s="48"/>
      <c r="R52" s="48"/>
      <c r="S52" s="48"/>
      <c r="T52" s="48"/>
      <c r="U52" s="48"/>
    </row>
    <row r="53" spans="1:21" ht="30.75" customHeight="1" thickBot="1">
      <c r="A53" s="48"/>
      <c r="B53" s="1192" t="s">
        <v>19</v>
      </c>
      <c r="C53" s="1193"/>
      <c r="D53" s="67"/>
      <c r="E53" s="1194" t="s">
        <v>20</v>
      </c>
      <c r="F53" s="1194"/>
      <c r="G53" s="1194"/>
      <c r="H53" s="1194"/>
      <c r="I53" s="1194"/>
      <c r="J53" s="1195"/>
      <c r="K53" s="68">
        <v>257</v>
      </c>
      <c r="L53" s="69">
        <v>283</v>
      </c>
      <c r="M53" s="69">
        <v>365</v>
      </c>
      <c r="N53" s="69">
        <v>353</v>
      </c>
      <c r="O53" s="70">
        <v>321</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c r="B58" s="1196" t="s">
        <v>24</v>
      </c>
      <c r="C58" s="1197"/>
      <c r="D58" s="1202" t="s">
        <v>25</v>
      </c>
      <c r="E58" s="1203"/>
      <c r="F58" s="1203"/>
      <c r="G58" s="1203"/>
      <c r="H58" s="1203"/>
      <c r="I58" s="1203"/>
      <c r="J58" s="1204"/>
      <c r="K58" s="83"/>
      <c r="L58" s="84"/>
      <c r="M58" s="84"/>
      <c r="N58" s="84"/>
      <c r="O58" s="85"/>
    </row>
    <row r="59" spans="1:21" ht="31.5" customHeight="1">
      <c r="B59" s="1198"/>
      <c r="C59" s="1199"/>
      <c r="D59" s="1205" t="s">
        <v>26</v>
      </c>
      <c r="E59" s="1206"/>
      <c r="F59" s="1206"/>
      <c r="G59" s="1206"/>
      <c r="H59" s="1206"/>
      <c r="I59" s="1206"/>
      <c r="J59" s="1207"/>
      <c r="K59" s="86"/>
      <c r="L59" s="87"/>
      <c r="M59" s="87"/>
      <c r="N59" s="87"/>
      <c r="O59" s="88"/>
    </row>
    <row r="60" spans="1:21" ht="31.5" customHeight="1" thickBot="1">
      <c r="B60" s="1200"/>
      <c r="C60" s="1201"/>
      <c r="D60" s="1208" t="s">
        <v>27</v>
      </c>
      <c r="E60" s="1209"/>
      <c r="F60" s="1209"/>
      <c r="G60" s="1209"/>
      <c r="H60" s="1209"/>
      <c r="I60" s="1209"/>
      <c r="J60" s="1210"/>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LVlOyI3IQA5A70nFkU+5yvgf4s796BCCrWXvz48QIqogEpZwvk5uiNAfnKm90IJ2w+8WlBSVuxQc7+u6xupdQ==" saltValue="K0rB18dKtRvYLb/4D6Pu/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525</v>
      </c>
      <c r="J40" s="103" t="s">
        <v>526</v>
      </c>
      <c r="K40" s="103" t="s">
        <v>527</v>
      </c>
      <c r="L40" s="103" t="s">
        <v>528</v>
      </c>
      <c r="M40" s="104" t="s">
        <v>529</v>
      </c>
    </row>
    <row r="41" spans="2:13" ht="27.75" customHeight="1">
      <c r="B41" s="1231" t="s">
        <v>30</v>
      </c>
      <c r="C41" s="1232"/>
      <c r="D41" s="105"/>
      <c r="E41" s="1233" t="s">
        <v>31</v>
      </c>
      <c r="F41" s="1233"/>
      <c r="G41" s="1233"/>
      <c r="H41" s="1234"/>
      <c r="I41" s="355">
        <v>12777</v>
      </c>
      <c r="J41" s="356">
        <v>12557</v>
      </c>
      <c r="K41" s="356">
        <v>12877</v>
      </c>
      <c r="L41" s="356">
        <v>12555</v>
      </c>
      <c r="M41" s="357">
        <v>12463</v>
      </c>
    </row>
    <row r="42" spans="2:13" ht="27.75" customHeight="1">
      <c r="B42" s="1221"/>
      <c r="C42" s="1222"/>
      <c r="D42" s="106"/>
      <c r="E42" s="1225" t="s">
        <v>32</v>
      </c>
      <c r="F42" s="1225"/>
      <c r="G42" s="1225"/>
      <c r="H42" s="1226"/>
      <c r="I42" s="358" t="s">
        <v>486</v>
      </c>
      <c r="J42" s="359" t="s">
        <v>486</v>
      </c>
      <c r="K42" s="359" t="s">
        <v>486</v>
      </c>
      <c r="L42" s="359" t="s">
        <v>486</v>
      </c>
      <c r="M42" s="360" t="s">
        <v>486</v>
      </c>
    </row>
    <row r="43" spans="2:13" ht="27.75" customHeight="1">
      <c r="B43" s="1221"/>
      <c r="C43" s="1222"/>
      <c r="D43" s="106"/>
      <c r="E43" s="1225" t="s">
        <v>33</v>
      </c>
      <c r="F43" s="1225"/>
      <c r="G43" s="1225"/>
      <c r="H43" s="1226"/>
      <c r="I43" s="358">
        <v>464</v>
      </c>
      <c r="J43" s="359">
        <v>399</v>
      </c>
      <c r="K43" s="359">
        <v>426</v>
      </c>
      <c r="L43" s="359">
        <v>393</v>
      </c>
      <c r="M43" s="360">
        <v>373</v>
      </c>
    </row>
    <row r="44" spans="2:13" ht="27.75" customHeight="1">
      <c r="B44" s="1221"/>
      <c r="C44" s="1222"/>
      <c r="D44" s="106"/>
      <c r="E44" s="1225" t="s">
        <v>34</v>
      </c>
      <c r="F44" s="1225"/>
      <c r="G44" s="1225"/>
      <c r="H44" s="1226"/>
      <c r="I44" s="358" t="s">
        <v>486</v>
      </c>
      <c r="J44" s="359" t="s">
        <v>486</v>
      </c>
      <c r="K44" s="359" t="s">
        <v>486</v>
      </c>
      <c r="L44" s="359" t="s">
        <v>486</v>
      </c>
      <c r="M44" s="360" t="s">
        <v>486</v>
      </c>
    </row>
    <row r="45" spans="2:13" ht="27.75" customHeight="1">
      <c r="B45" s="1221"/>
      <c r="C45" s="1222"/>
      <c r="D45" s="106"/>
      <c r="E45" s="1225" t="s">
        <v>35</v>
      </c>
      <c r="F45" s="1225"/>
      <c r="G45" s="1225"/>
      <c r="H45" s="1226"/>
      <c r="I45" s="358">
        <v>2516</v>
      </c>
      <c r="J45" s="359">
        <v>2571</v>
      </c>
      <c r="K45" s="359">
        <v>2489</v>
      </c>
      <c r="L45" s="359">
        <v>2018</v>
      </c>
      <c r="M45" s="360">
        <v>2032</v>
      </c>
    </row>
    <row r="46" spans="2:13" ht="27.75" customHeight="1">
      <c r="B46" s="1221"/>
      <c r="C46" s="1222"/>
      <c r="D46" s="107"/>
      <c r="E46" s="1225" t="s">
        <v>36</v>
      </c>
      <c r="F46" s="1225"/>
      <c r="G46" s="1225"/>
      <c r="H46" s="1226"/>
      <c r="I46" s="358" t="s">
        <v>486</v>
      </c>
      <c r="J46" s="359" t="s">
        <v>486</v>
      </c>
      <c r="K46" s="359" t="s">
        <v>486</v>
      </c>
      <c r="L46" s="359" t="s">
        <v>486</v>
      </c>
      <c r="M46" s="360" t="s">
        <v>486</v>
      </c>
    </row>
    <row r="47" spans="2:13" ht="27.75" customHeight="1">
      <c r="B47" s="1221"/>
      <c r="C47" s="1222"/>
      <c r="D47" s="108"/>
      <c r="E47" s="1235" t="s">
        <v>37</v>
      </c>
      <c r="F47" s="1236"/>
      <c r="G47" s="1236"/>
      <c r="H47" s="1237"/>
      <c r="I47" s="358" t="s">
        <v>486</v>
      </c>
      <c r="J47" s="359" t="s">
        <v>486</v>
      </c>
      <c r="K47" s="359" t="s">
        <v>486</v>
      </c>
      <c r="L47" s="359" t="s">
        <v>486</v>
      </c>
      <c r="M47" s="360" t="s">
        <v>486</v>
      </c>
    </row>
    <row r="48" spans="2:13" ht="27.75" customHeight="1">
      <c r="B48" s="1221"/>
      <c r="C48" s="1222"/>
      <c r="D48" s="106"/>
      <c r="E48" s="1225" t="s">
        <v>38</v>
      </c>
      <c r="F48" s="1225"/>
      <c r="G48" s="1225"/>
      <c r="H48" s="1226"/>
      <c r="I48" s="358" t="s">
        <v>486</v>
      </c>
      <c r="J48" s="359" t="s">
        <v>486</v>
      </c>
      <c r="K48" s="359" t="s">
        <v>486</v>
      </c>
      <c r="L48" s="359" t="s">
        <v>486</v>
      </c>
      <c r="M48" s="360" t="s">
        <v>486</v>
      </c>
    </row>
    <row r="49" spans="2:13" ht="27.75" customHeight="1">
      <c r="B49" s="1223"/>
      <c r="C49" s="1224"/>
      <c r="D49" s="106"/>
      <c r="E49" s="1225" t="s">
        <v>39</v>
      </c>
      <c r="F49" s="1225"/>
      <c r="G49" s="1225"/>
      <c r="H49" s="1226"/>
      <c r="I49" s="358" t="s">
        <v>486</v>
      </c>
      <c r="J49" s="359" t="s">
        <v>486</v>
      </c>
      <c r="K49" s="359" t="s">
        <v>486</v>
      </c>
      <c r="L49" s="359" t="s">
        <v>486</v>
      </c>
      <c r="M49" s="360" t="s">
        <v>486</v>
      </c>
    </row>
    <row r="50" spans="2:13" ht="27.75" customHeight="1">
      <c r="B50" s="1219" t="s">
        <v>40</v>
      </c>
      <c r="C50" s="1220"/>
      <c r="D50" s="109"/>
      <c r="E50" s="1225" t="s">
        <v>41</v>
      </c>
      <c r="F50" s="1225"/>
      <c r="G50" s="1225"/>
      <c r="H50" s="1226"/>
      <c r="I50" s="358">
        <v>8416</v>
      </c>
      <c r="J50" s="359">
        <v>8487</v>
      </c>
      <c r="K50" s="359">
        <v>9224</v>
      </c>
      <c r="L50" s="359">
        <v>9695</v>
      </c>
      <c r="M50" s="360">
        <v>10119</v>
      </c>
    </row>
    <row r="51" spans="2:13" ht="27.75" customHeight="1">
      <c r="B51" s="1221"/>
      <c r="C51" s="1222"/>
      <c r="D51" s="106"/>
      <c r="E51" s="1225" t="s">
        <v>42</v>
      </c>
      <c r="F51" s="1225"/>
      <c r="G51" s="1225"/>
      <c r="H51" s="1226"/>
      <c r="I51" s="358">
        <v>463</v>
      </c>
      <c r="J51" s="359">
        <v>475</v>
      </c>
      <c r="K51" s="359">
        <v>478</v>
      </c>
      <c r="L51" s="359">
        <v>435</v>
      </c>
      <c r="M51" s="360">
        <v>368</v>
      </c>
    </row>
    <row r="52" spans="2:13" ht="27.75" customHeight="1">
      <c r="B52" s="1223"/>
      <c r="C52" s="1224"/>
      <c r="D52" s="106"/>
      <c r="E52" s="1225" t="s">
        <v>43</v>
      </c>
      <c r="F52" s="1225"/>
      <c r="G52" s="1225"/>
      <c r="H52" s="1226"/>
      <c r="I52" s="358">
        <v>10579</v>
      </c>
      <c r="J52" s="359">
        <v>10381</v>
      </c>
      <c r="K52" s="359">
        <v>10772</v>
      </c>
      <c r="L52" s="359">
        <v>10248</v>
      </c>
      <c r="M52" s="360">
        <v>10493</v>
      </c>
    </row>
    <row r="53" spans="2:13" ht="27.75" customHeight="1" thickBot="1">
      <c r="B53" s="1227" t="s">
        <v>19</v>
      </c>
      <c r="C53" s="1228"/>
      <c r="D53" s="110"/>
      <c r="E53" s="1229" t="s">
        <v>44</v>
      </c>
      <c r="F53" s="1229"/>
      <c r="G53" s="1229"/>
      <c r="H53" s="1230"/>
      <c r="I53" s="361">
        <v>-3700</v>
      </c>
      <c r="J53" s="362">
        <v>-3816</v>
      </c>
      <c r="K53" s="362">
        <v>-4682</v>
      </c>
      <c r="L53" s="362">
        <v>-5414</v>
      </c>
      <c r="M53" s="363">
        <v>-6111</v>
      </c>
    </row>
    <row r="54" spans="2:13" ht="27.75" customHeight="1">
      <c r="B54" s="111"/>
      <c r="C54" s="112"/>
      <c r="D54" s="112"/>
      <c r="E54" s="113"/>
      <c r="F54" s="113"/>
      <c r="G54" s="113"/>
      <c r="H54" s="113"/>
      <c r="I54" s="114"/>
      <c r="J54" s="114"/>
      <c r="K54" s="114"/>
      <c r="L54" s="114"/>
      <c r="M54" s="114"/>
    </row>
    <row r="55" spans="2:13" ht="13"/>
  </sheetData>
  <sheetProtection algorithmName="SHA-512" hashValue="asPhvY5I+2abJMfSCPYIbyZQt9gD/Qg56UqHstgJYK/vJ76A2ig06wAYBysm6CH/PEvrAktZTu72cqUdqGi2Qw==" saltValue="5q4ShAYqUkJbptpoEb0ur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527</v>
      </c>
      <c r="G54" s="119" t="s">
        <v>528</v>
      </c>
      <c r="H54" s="120" t="s">
        <v>529</v>
      </c>
    </row>
    <row r="55" spans="2:8" ht="52.5" customHeight="1">
      <c r="B55" s="121"/>
      <c r="C55" s="1246" t="s">
        <v>46</v>
      </c>
      <c r="D55" s="1246"/>
      <c r="E55" s="1247"/>
      <c r="F55" s="122">
        <v>4305</v>
      </c>
      <c r="G55" s="122">
        <v>4291</v>
      </c>
      <c r="H55" s="123">
        <v>3928</v>
      </c>
    </row>
    <row r="56" spans="2:8" ht="52.5" customHeight="1">
      <c r="B56" s="124"/>
      <c r="C56" s="1248" t="s">
        <v>47</v>
      </c>
      <c r="D56" s="1248"/>
      <c r="E56" s="1249"/>
      <c r="F56" s="125">
        <v>203</v>
      </c>
      <c r="G56" s="125">
        <v>203</v>
      </c>
      <c r="H56" s="126">
        <v>203</v>
      </c>
    </row>
    <row r="57" spans="2:8" ht="53.25" customHeight="1">
      <c r="B57" s="124"/>
      <c r="C57" s="1250" t="s">
        <v>48</v>
      </c>
      <c r="D57" s="1250"/>
      <c r="E57" s="1251"/>
      <c r="F57" s="127">
        <v>4848</v>
      </c>
      <c r="G57" s="127">
        <v>5481</v>
      </c>
      <c r="H57" s="128">
        <v>5831</v>
      </c>
    </row>
    <row r="58" spans="2:8" ht="45.75" customHeight="1">
      <c r="B58" s="129"/>
      <c r="C58" s="1238" t="s">
        <v>555</v>
      </c>
      <c r="D58" s="1239"/>
      <c r="E58" s="1240"/>
      <c r="F58" s="130">
        <v>1301</v>
      </c>
      <c r="G58" s="130">
        <v>1796</v>
      </c>
      <c r="H58" s="131">
        <v>2297</v>
      </c>
    </row>
    <row r="59" spans="2:8" ht="45.75" customHeight="1">
      <c r="B59" s="129"/>
      <c r="C59" s="1238" t="s">
        <v>556</v>
      </c>
      <c r="D59" s="1239"/>
      <c r="E59" s="1240"/>
      <c r="F59" s="130">
        <v>1571</v>
      </c>
      <c r="G59" s="130">
        <v>1628</v>
      </c>
      <c r="H59" s="131">
        <v>1546</v>
      </c>
    </row>
    <row r="60" spans="2:8" ht="45.75" customHeight="1">
      <c r="B60" s="129"/>
      <c r="C60" s="1238" t="s">
        <v>557</v>
      </c>
      <c r="D60" s="1239"/>
      <c r="E60" s="1240"/>
      <c r="F60" s="130">
        <v>1197</v>
      </c>
      <c r="G60" s="130">
        <v>1139</v>
      </c>
      <c r="H60" s="131">
        <v>1069</v>
      </c>
    </row>
    <row r="61" spans="2:8" ht="45.75" customHeight="1">
      <c r="B61" s="129"/>
      <c r="C61" s="1238" t="s">
        <v>558</v>
      </c>
      <c r="D61" s="1239"/>
      <c r="E61" s="1240"/>
      <c r="F61" s="130">
        <v>151</v>
      </c>
      <c r="G61" s="130">
        <v>214</v>
      </c>
      <c r="H61" s="131">
        <v>259</v>
      </c>
    </row>
    <row r="62" spans="2:8" ht="45.75" customHeight="1" thickBot="1">
      <c r="B62" s="132"/>
      <c r="C62" s="1241" t="s">
        <v>559</v>
      </c>
      <c r="D62" s="1242"/>
      <c r="E62" s="1243"/>
      <c r="F62" s="133">
        <v>240</v>
      </c>
      <c r="G62" s="133">
        <v>240</v>
      </c>
      <c r="H62" s="134">
        <v>240</v>
      </c>
    </row>
    <row r="63" spans="2:8" ht="52.5" customHeight="1" thickBot="1">
      <c r="B63" s="135"/>
      <c r="C63" s="1244" t="s">
        <v>49</v>
      </c>
      <c r="D63" s="1244"/>
      <c r="E63" s="1245"/>
      <c r="F63" s="136">
        <v>9356</v>
      </c>
      <c r="G63" s="136">
        <v>9975</v>
      </c>
      <c r="H63" s="137">
        <v>9962</v>
      </c>
    </row>
    <row r="64" spans="2:8" ht="13"/>
  </sheetData>
  <sheetProtection algorithmName="SHA-512" hashValue="Jev85QLJKMe6HBCHy2NMpmeDh0B96vxVuRSMWaGvnDOEcCCHmvuAYhqZEKADKlIYfLnzWdUU/U8T6kx2tBchSQ==" saltValue="ykdttVL5GsLp5v5qVfFu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c r="A1" s="364"/>
      <c r="B1" s="365"/>
      <c r="DD1" s="366"/>
      <c r="DE1" s="366"/>
    </row>
    <row r="2" spans="1:109" ht="25.5" customHeight="1">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5">
      <c r="DD19" s="366"/>
      <c r="DE19" s="366"/>
    </row>
    <row r="20" spans="1:109" ht="13.25">
      <c r="DD20" s="366"/>
      <c r="DE20" s="366"/>
    </row>
    <row r="21" spans="1:109" ht="17.25" customHeight="1">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c r="B22" s="372"/>
    </row>
    <row r="23" spans="1:109" ht="13.25">
      <c r="B23" s="372"/>
    </row>
    <row r="24" spans="1:109" ht="13.25">
      <c r="B24" s="372"/>
    </row>
    <row r="25" spans="1:109" ht="13.25">
      <c r="B25" s="372"/>
    </row>
    <row r="26" spans="1:109" ht="13.25">
      <c r="B26" s="372"/>
    </row>
    <row r="27" spans="1:109" ht="13.25">
      <c r="B27" s="372"/>
    </row>
    <row r="28" spans="1:109" ht="13.25">
      <c r="B28" s="372"/>
    </row>
    <row r="29" spans="1:109" ht="13.25">
      <c r="B29" s="372"/>
    </row>
    <row r="30" spans="1:109" ht="13.25">
      <c r="B30" s="372"/>
    </row>
    <row r="31" spans="1:109" ht="13.25">
      <c r="B31" s="372"/>
    </row>
    <row r="32" spans="1:109" ht="13.25">
      <c r="B32" s="372"/>
    </row>
    <row r="33" spans="2:109" ht="13.25">
      <c r="B33" s="372"/>
    </row>
    <row r="34" spans="2:109" ht="13.25">
      <c r="B34" s="372"/>
    </row>
    <row r="35" spans="2:109" ht="13.25">
      <c r="B35" s="372"/>
    </row>
    <row r="36" spans="2:109" ht="13.25">
      <c r="B36" s="372"/>
    </row>
    <row r="37" spans="2:109" ht="13.25">
      <c r="B37" s="372"/>
    </row>
    <row r="38" spans="2:109" ht="13.25">
      <c r="B38" s="372"/>
    </row>
    <row r="39" spans="2:109" ht="13.2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c r="B40" s="377"/>
      <c r="DD40" s="377"/>
      <c r="DE40" s="366"/>
    </row>
    <row r="41" spans="2:109" ht="16.5">
      <c r="B41" s="378" t="s">
        <v>561</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c r="B42" s="372"/>
      <c r="G42" s="379"/>
      <c r="I42" s="380"/>
      <c r="J42" s="380"/>
      <c r="K42" s="380"/>
      <c r="AM42" s="379"/>
      <c r="AN42" s="379" t="s">
        <v>562</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c r="B43" s="372"/>
      <c r="AN43" s="1260" t="s">
        <v>570</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ht="13">
      <c r="B44" s="372"/>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ht="13">
      <c r="B45" s="372"/>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ht="13">
      <c r="B46" s="372"/>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ht="13">
      <c r="B47" s="372"/>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ht="13">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c r="B49" s="372"/>
      <c r="AN49" s="366" t="s">
        <v>563</v>
      </c>
    </row>
    <row r="50" spans="1:109" ht="13">
      <c r="B50" s="372"/>
      <c r="G50" s="1252"/>
      <c r="H50" s="1252"/>
      <c r="I50" s="1252"/>
      <c r="J50" s="1252"/>
      <c r="K50" s="382"/>
      <c r="L50" s="382"/>
      <c r="M50" s="383"/>
      <c r="N50" s="383"/>
      <c r="AN50" s="1270"/>
      <c r="AO50" s="1271"/>
      <c r="AP50" s="1271"/>
      <c r="AQ50" s="1271"/>
      <c r="AR50" s="1271"/>
      <c r="AS50" s="1271"/>
      <c r="AT50" s="1271"/>
      <c r="AU50" s="1271"/>
      <c r="AV50" s="1271"/>
      <c r="AW50" s="1271"/>
      <c r="AX50" s="1271"/>
      <c r="AY50" s="1271"/>
      <c r="AZ50" s="1271"/>
      <c r="BA50" s="1271"/>
      <c r="BB50" s="1271"/>
      <c r="BC50" s="1271"/>
      <c r="BD50" s="1271"/>
      <c r="BE50" s="1271"/>
      <c r="BF50" s="1271"/>
      <c r="BG50" s="1271"/>
      <c r="BH50" s="1271"/>
      <c r="BI50" s="1271"/>
      <c r="BJ50" s="1271"/>
      <c r="BK50" s="1271"/>
      <c r="BL50" s="1271"/>
      <c r="BM50" s="1271"/>
      <c r="BN50" s="1271"/>
      <c r="BO50" s="1272"/>
      <c r="BP50" s="1258" t="s">
        <v>525</v>
      </c>
      <c r="BQ50" s="1258"/>
      <c r="BR50" s="1258"/>
      <c r="BS50" s="1258"/>
      <c r="BT50" s="1258"/>
      <c r="BU50" s="1258"/>
      <c r="BV50" s="1258"/>
      <c r="BW50" s="1258"/>
      <c r="BX50" s="1258" t="s">
        <v>526</v>
      </c>
      <c r="BY50" s="1258"/>
      <c r="BZ50" s="1258"/>
      <c r="CA50" s="1258"/>
      <c r="CB50" s="1258"/>
      <c r="CC50" s="1258"/>
      <c r="CD50" s="1258"/>
      <c r="CE50" s="1258"/>
      <c r="CF50" s="1258" t="s">
        <v>527</v>
      </c>
      <c r="CG50" s="1258"/>
      <c r="CH50" s="1258"/>
      <c r="CI50" s="1258"/>
      <c r="CJ50" s="1258"/>
      <c r="CK50" s="1258"/>
      <c r="CL50" s="1258"/>
      <c r="CM50" s="1258"/>
      <c r="CN50" s="1258" t="s">
        <v>528</v>
      </c>
      <c r="CO50" s="1258"/>
      <c r="CP50" s="1258"/>
      <c r="CQ50" s="1258"/>
      <c r="CR50" s="1258"/>
      <c r="CS50" s="1258"/>
      <c r="CT50" s="1258"/>
      <c r="CU50" s="1258"/>
      <c r="CV50" s="1258" t="s">
        <v>529</v>
      </c>
      <c r="CW50" s="1258"/>
      <c r="CX50" s="1258"/>
      <c r="CY50" s="1258"/>
      <c r="CZ50" s="1258"/>
      <c r="DA50" s="1258"/>
      <c r="DB50" s="1258"/>
      <c r="DC50" s="1258"/>
    </row>
    <row r="51" spans="1:109" ht="13.5" customHeight="1">
      <c r="B51" s="372"/>
      <c r="G51" s="1269"/>
      <c r="H51" s="1269"/>
      <c r="I51" s="1273"/>
      <c r="J51" s="1273"/>
      <c r="K51" s="1259"/>
      <c r="L51" s="1259"/>
      <c r="M51" s="1259"/>
      <c r="N51" s="1259"/>
      <c r="AM51" s="381"/>
      <c r="AN51" s="1257" t="s">
        <v>564</v>
      </c>
      <c r="AO51" s="1257"/>
      <c r="AP51" s="1257"/>
      <c r="AQ51" s="1257"/>
      <c r="AR51" s="1257"/>
      <c r="AS51" s="1257"/>
      <c r="AT51" s="1257"/>
      <c r="AU51" s="1257"/>
      <c r="AV51" s="1257"/>
      <c r="AW51" s="1257"/>
      <c r="AX51" s="1257"/>
      <c r="AY51" s="1257"/>
      <c r="AZ51" s="1257"/>
      <c r="BA51" s="1257"/>
      <c r="BB51" s="1257" t="s">
        <v>565</v>
      </c>
      <c r="BC51" s="1257"/>
      <c r="BD51" s="1257"/>
      <c r="BE51" s="1257"/>
      <c r="BF51" s="1257"/>
      <c r="BG51" s="1257"/>
      <c r="BH51" s="1257"/>
      <c r="BI51" s="1257"/>
      <c r="BJ51" s="1257"/>
      <c r="BK51" s="1257"/>
      <c r="BL51" s="1257"/>
      <c r="BM51" s="1257"/>
      <c r="BN51" s="1257"/>
      <c r="BO51" s="1257"/>
      <c r="BP51" s="1254"/>
      <c r="BQ51" s="1254"/>
      <c r="BR51" s="1254"/>
      <c r="BS51" s="1254"/>
      <c r="BT51" s="1254"/>
      <c r="BU51" s="1254"/>
      <c r="BV51" s="1254"/>
      <c r="BW51" s="1254"/>
      <c r="BX51" s="1254"/>
      <c r="BY51" s="1254"/>
      <c r="BZ51" s="1254"/>
      <c r="CA51" s="1254"/>
      <c r="CB51" s="1254"/>
      <c r="CC51" s="1254"/>
      <c r="CD51" s="1254"/>
      <c r="CE51" s="1254"/>
      <c r="CF51" s="1254"/>
      <c r="CG51" s="1254"/>
      <c r="CH51" s="1254"/>
      <c r="CI51" s="1254"/>
      <c r="CJ51" s="1254"/>
      <c r="CK51" s="1254"/>
      <c r="CL51" s="1254"/>
      <c r="CM51" s="1254"/>
      <c r="CN51" s="1254"/>
      <c r="CO51" s="1254"/>
      <c r="CP51" s="1254"/>
      <c r="CQ51" s="1254"/>
      <c r="CR51" s="1254"/>
      <c r="CS51" s="1254"/>
      <c r="CT51" s="1254"/>
      <c r="CU51" s="1254"/>
      <c r="CV51" s="1254"/>
      <c r="CW51" s="1254"/>
      <c r="CX51" s="1254"/>
      <c r="CY51" s="1254"/>
      <c r="CZ51" s="1254"/>
      <c r="DA51" s="1254"/>
      <c r="DB51" s="1254"/>
      <c r="DC51" s="1254"/>
    </row>
    <row r="52" spans="1:109" ht="13">
      <c r="B52" s="372"/>
      <c r="G52" s="1269"/>
      <c r="H52" s="1269"/>
      <c r="I52" s="1273"/>
      <c r="J52" s="1273"/>
      <c r="K52" s="1259"/>
      <c r="L52" s="1259"/>
      <c r="M52" s="1259"/>
      <c r="N52" s="1259"/>
      <c r="AM52" s="381"/>
      <c r="AN52" s="1257"/>
      <c r="AO52" s="1257"/>
      <c r="AP52" s="1257"/>
      <c r="AQ52" s="1257"/>
      <c r="AR52" s="1257"/>
      <c r="AS52" s="1257"/>
      <c r="AT52" s="1257"/>
      <c r="AU52" s="1257"/>
      <c r="AV52" s="1257"/>
      <c r="AW52" s="1257"/>
      <c r="AX52" s="1257"/>
      <c r="AY52" s="1257"/>
      <c r="AZ52" s="1257"/>
      <c r="BA52" s="1257"/>
      <c r="BB52" s="1257"/>
      <c r="BC52" s="1257"/>
      <c r="BD52" s="1257"/>
      <c r="BE52" s="1257"/>
      <c r="BF52" s="1257"/>
      <c r="BG52" s="1257"/>
      <c r="BH52" s="1257"/>
      <c r="BI52" s="1257"/>
      <c r="BJ52" s="1257"/>
      <c r="BK52" s="1257"/>
      <c r="BL52" s="1257"/>
      <c r="BM52" s="1257"/>
      <c r="BN52" s="1257"/>
      <c r="BO52" s="1257"/>
      <c r="BP52" s="1254"/>
      <c r="BQ52" s="1254"/>
      <c r="BR52" s="1254"/>
      <c r="BS52" s="1254"/>
      <c r="BT52" s="1254"/>
      <c r="BU52" s="1254"/>
      <c r="BV52" s="1254"/>
      <c r="BW52" s="1254"/>
      <c r="BX52" s="1254"/>
      <c r="BY52" s="1254"/>
      <c r="BZ52" s="1254"/>
      <c r="CA52" s="1254"/>
      <c r="CB52" s="1254"/>
      <c r="CC52" s="1254"/>
      <c r="CD52" s="1254"/>
      <c r="CE52" s="1254"/>
      <c r="CF52" s="1254"/>
      <c r="CG52" s="1254"/>
      <c r="CH52" s="1254"/>
      <c r="CI52" s="1254"/>
      <c r="CJ52" s="1254"/>
      <c r="CK52" s="1254"/>
      <c r="CL52" s="1254"/>
      <c r="CM52" s="1254"/>
      <c r="CN52" s="1254"/>
      <c r="CO52" s="1254"/>
      <c r="CP52" s="1254"/>
      <c r="CQ52" s="1254"/>
      <c r="CR52" s="1254"/>
      <c r="CS52" s="1254"/>
      <c r="CT52" s="1254"/>
      <c r="CU52" s="1254"/>
      <c r="CV52" s="1254"/>
      <c r="CW52" s="1254"/>
      <c r="CX52" s="1254"/>
      <c r="CY52" s="1254"/>
      <c r="CZ52" s="1254"/>
      <c r="DA52" s="1254"/>
      <c r="DB52" s="1254"/>
      <c r="DC52" s="1254"/>
    </row>
    <row r="53" spans="1:109" ht="13">
      <c r="A53" s="380"/>
      <c r="B53" s="372"/>
      <c r="G53" s="1269"/>
      <c r="H53" s="1269"/>
      <c r="I53" s="1252"/>
      <c r="J53" s="1252"/>
      <c r="K53" s="1259"/>
      <c r="L53" s="1259"/>
      <c r="M53" s="1259"/>
      <c r="N53" s="1259"/>
      <c r="AM53" s="381"/>
      <c r="AN53" s="1257"/>
      <c r="AO53" s="1257"/>
      <c r="AP53" s="1257"/>
      <c r="AQ53" s="1257"/>
      <c r="AR53" s="1257"/>
      <c r="AS53" s="1257"/>
      <c r="AT53" s="1257"/>
      <c r="AU53" s="1257"/>
      <c r="AV53" s="1257"/>
      <c r="AW53" s="1257"/>
      <c r="AX53" s="1257"/>
      <c r="AY53" s="1257"/>
      <c r="AZ53" s="1257"/>
      <c r="BA53" s="1257"/>
      <c r="BB53" s="1257" t="s">
        <v>566</v>
      </c>
      <c r="BC53" s="1257"/>
      <c r="BD53" s="1257"/>
      <c r="BE53" s="1257"/>
      <c r="BF53" s="1257"/>
      <c r="BG53" s="1257"/>
      <c r="BH53" s="1257"/>
      <c r="BI53" s="1257"/>
      <c r="BJ53" s="1257"/>
      <c r="BK53" s="1257"/>
      <c r="BL53" s="1257"/>
      <c r="BM53" s="1257"/>
      <c r="BN53" s="1257"/>
      <c r="BO53" s="1257"/>
      <c r="BP53" s="1254">
        <v>53.2</v>
      </c>
      <c r="BQ53" s="1254"/>
      <c r="BR53" s="1254"/>
      <c r="BS53" s="1254"/>
      <c r="BT53" s="1254"/>
      <c r="BU53" s="1254"/>
      <c r="BV53" s="1254"/>
      <c r="BW53" s="1254"/>
      <c r="BX53" s="1254">
        <v>54.9</v>
      </c>
      <c r="BY53" s="1254"/>
      <c r="BZ53" s="1254"/>
      <c r="CA53" s="1254"/>
      <c r="CB53" s="1254"/>
      <c r="CC53" s="1254"/>
      <c r="CD53" s="1254"/>
      <c r="CE53" s="1254"/>
      <c r="CF53" s="1254">
        <v>56.4</v>
      </c>
      <c r="CG53" s="1254"/>
      <c r="CH53" s="1254"/>
      <c r="CI53" s="1254"/>
      <c r="CJ53" s="1254"/>
      <c r="CK53" s="1254"/>
      <c r="CL53" s="1254"/>
      <c r="CM53" s="1254"/>
      <c r="CN53" s="1254">
        <v>58.1</v>
      </c>
      <c r="CO53" s="1254"/>
      <c r="CP53" s="1254"/>
      <c r="CQ53" s="1254"/>
      <c r="CR53" s="1254"/>
      <c r="CS53" s="1254"/>
      <c r="CT53" s="1254"/>
      <c r="CU53" s="1254"/>
      <c r="CV53" s="1254">
        <v>59.6</v>
      </c>
      <c r="CW53" s="1254"/>
      <c r="CX53" s="1254"/>
      <c r="CY53" s="1254"/>
      <c r="CZ53" s="1254"/>
      <c r="DA53" s="1254"/>
      <c r="DB53" s="1254"/>
      <c r="DC53" s="1254"/>
    </row>
    <row r="54" spans="1:109" ht="13">
      <c r="A54" s="380"/>
      <c r="B54" s="372"/>
      <c r="G54" s="1269"/>
      <c r="H54" s="1269"/>
      <c r="I54" s="1252"/>
      <c r="J54" s="1252"/>
      <c r="K54" s="1259"/>
      <c r="L54" s="1259"/>
      <c r="M54" s="1259"/>
      <c r="N54" s="1259"/>
      <c r="AM54" s="381"/>
      <c r="AN54" s="1257"/>
      <c r="AO54" s="1257"/>
      <c r="AP54" s="1257"/>
      <c r="AQ54" s="1257"/>
      <c r="AR54" s="1257"/>
      <c r="AS54" s="1257"/>
      <c r="AT54" s="1257"/>
      <c r="AU54" s="1257"/>
      <c r="AV54" s="1257"/>
      <c r="AW54" s="1257"/>
      <c r="AX54" s="1257"/>
      <c r="AY54" s="1257"/>
      <c r="AZ54" s="1257"/>
      <c r="BA54" s="1257"/>
      <c r="BB54" s="1257"/>
      <c r="BC54" s="1257"/>
      <c r="BD54" s="1257"/>
      <c r="BE54" s="1257"/>
      <c r="BF54" s="1257"/>
      <c r="BG54" s="1257"/>
      <c r="BH54" s="1257"/>
      <c r="BI54" s="1257"/>
      <c r="BJ54" s="1257"/>
      <c r="BK54" s="1257"/>
      <c r="BL54" s="1257"/>
      <c r="BM54" s="1257"/>
      <c r="BN54" s="1257"/>
      <c r="BO54" s="1257"/>
      <c r="BP54" s="1254"/>
      <c r="BQ54" s="1254"/>
      <c r="BR54" s="1254"/>
      <c r="BS54" s="1254"/>
      <c r="BT54" s="1254"/>
      <c r="BU54" s="1254"/>
      <c r="BV54" s="1254"/>
      <c r="BW54" s="1254"/>
      <c r="BX54" s="1254"/>
      <c r="BY54" s="1254"/>
      <c r="BZ54" s="1254"/>
      <c r="CA54" s="1254"/>
      <c r="CB54" s="1254"/>
      <c r="CC54" s="1254"/>
      <c r="CD54" s="1254"/>
      <c r="CE54" s="1254"/>
      <c r="CF54" s="1254"/>
      <c r="CG54" s="1254"/>
      <c r="CH54" s="1254"/>
      <c r="CI54" s="1254"/>
      <c r="CJ54" s="1254"/>
      <c r="CK54" s="1254"/>
      <c r="CL54" s="1254"/>
      <c r="CM54" s="1254"/>
      <c r="CN54" s="1254"/>
      <c r="CO54" s="1254"/>
      <c r="CP54" s="1254"/>
      <c r="CQ54" s="1254"/>
      <c r="CR54" s="1254"/>
      <c r="CS54" s="1254"/>
      <c r="CT54" s="1254"/>
      <c r="CU54" s="1254"/>
      <c r="CV54" s="1254"/>
      <c r="CW54" s="1254"/>
      <c r="CX54" s="1254"/>
      <c r="CY54" s="1254"/>
      <c r="CZ54" s="1254"/>
      <c r="DA54" s="1254"/>
      <c r="DB54" s="1254"/>
      <c r="DC54" s="1254"/>
    </row>
    <row r="55" spans="1:109" ht="13">
      <c r="A55" s="380"/>
      <c r="B55" s="372"/>
      <c r="G55" s="1252"/>
      <c r="H55" s="1252"/>
      <c r="I55" s="1252"/>
      <c r="J55" s="1252"/>
      <c r="K55" s="1259"/>
      <c r="L55" s="1259"/>
      <c r="M55" s="1259"/>
      <c r="N55" s="1259"/>
      <c r="AN55" s="1258" t="s">
        <v>567</v>
      </c>
      <c r="AO55" s="1258"/>
      <c r="AP55" s="1258"/>
      <c r="AQ55" s="1258"/>
      <c r="AR55" s="1258"/>
      <c r="AS55" s="1258"/>
      <c r="AT55" s="1258"/>
      <c r="AU55" s="1258"/>
      <c r="AV55" s="1258"/>
      <c r="AW55" s="1258"/>
      <c r="AX55" s="1258"/>
      <c r="AY55" s="1258"/>
      <c r="AZ55" s="1258"/>
      <c r="BA55" s="1258"/>
      <c r="BB55" s="1257" t="s">
        <v>565</v>
      </c>
      <c r="BC55" s="1257"/>
      <c r="BD55" s="1257"/>
      <c r="BE55" s="1257"/>
      <c r="BF55" s="1257"/>
      <c r="BG55" s="1257"/>
      <c r="BH55" s="1257"/>
      <c r="BI55" s="1257"/>
      <c r="BJ55" s="1257"/>
      <c r="BK55" s="1257"/>
      <c r="BL55" s="1257"/>
      <c r="BM55" s="1257"/>
      <c r="BN55" s="1257"/>
      <c r="BO55" s="1257"/>
      <c r="BP55" s="1254">
        <v>10.4</v>
      </c>
      <c r="BQ55" s="1254"/>
      <c r="BR55" s="1254"/>
      <c r="BS55" s="1254"/>
      <c r="BT55" s="1254"/>
      <c r="BU55" s="1254"/>
      <c r="BV55" s="1254"/>
      <c r="BW55" s="1254"/>
      <c r="BX55" s="1254">
        <v>10.9</v>
      </c>
      <c r="BY55" s="1254"/>
      <c r="BZ55" s="1254"/>
      <c r="CA55" s="1254"/>
      <c r="CB55" s="1254"/>
      <c r="CC55" s="1254"/>
      <c r="CD55" s="1254"/>
      <c r="CE55" s="1254"/>
      <c r="CF55" s="1254">
        <v>6.5</v>
      </c>
      <c r="CG55" s="1254"/>
      <c r="CH55" s="1254"/>
      <c r="CI55" s="1254"/>
      <c r="CJ55" s="1254"/>
      <c r="CK55" s="1254"/>
      <c r="CL55" s="1254"/>
      <c r="CM55" s="1254"/>
      <c r="CN55" s="1254">
        <v>0</v>
      </c>
      <c r="CO55" s="1254"/>
      <c r="CP55" s="1254"/>
      <c r="CQ55" s="1254"/>
      <c r="CR55" s="1254"/>
      <c r="CS55" s="1254"/>
      <c r="CT55" s="1254"/>
      <c r="CU55" s="1254"/>
      <c r="CV55" s="1254">
        <v>0</v>
      </c>
      <c r="CW55" s="1254"/>
      <c r="CX55" s="1254"/>
      <c r="CY55" s="1254"/>
      <c r="CZ55" s="1254"/>
      <c r="DA55" s="1254"/>
      <c r="DB55" s="1254"/>
      <c r="DC55" s="1254"/>
    </row>
    <row r="56" spans="1:109" ht="13">
      <c r="A56" s="380"/>
      <c r="B56" s="372"/>
      <c r="G56" s="1252"/>
      <c r="H56" s="1252"/>
      <c r="I56" s="1252"/>
      <c r="J56" s="1252"/>
      <c r="K56" s="1259"/>
      <c r="L56" s="1259"/>
      <c r="M56" s="1259"/>
      <c r="N56" s="1259"/>
      <c r="AN56" s="1258"/>
      <c r="AO56" s="1258"/>
      <c r="AP56" s="1258"/>
      <c r="AQ56" s="1258"/>
      <c r="AR56" s="1258"/>
      <c r="AS56" s="1258"/>
      <c r="AT56" s="1258"/>
      <c r="AU56" s="1258"/>
      <c r="AV56" s="1258"/>
      <c r="AW56" s="1258"/>
      <c r="AX56" s="1258"/>
      <c r="AY56" s="1258"/>
      <c r="AZ56" s="1258"/>
      <c r="BA56" s="1258"/>
      <c r="BB56" s="1257"/>
      <c r="BC56" s="1257"/>
      <c r="BD56" s="1257"/>
      <c r="BE56" s="1257"/>
      <c r="BF56" s="1257"/>
      <c r="BG56" s="1257"/>
      <c r="BH56" s="1257"/>
      <c r="BI56" s="1257"/>
      <c r="BJ56" s="1257"/>
      <c r="BK56" s="1257"/>
      <c r="BL56" s="1257"/>
      <c r="BM56" s="1257"/>
      <c r="BN56" s="1257"/>
      <c r="BO56" s="1257"/>
      <c r="BP56" s="1254"/>
      <c r="BQ56" s="1254"/>
      <c r="BR56" s="1254"/>
      <c r="BS56" s="1254"/>
      <c r="BT56" s="1254"/>
      <c r="BU56" s="1254"/>
      <c r="BV56" s="1254"/>
      <c r="BW56" s="1254"/>
      <c r="BX56" s="1254"/>
      <c r="BY56" s="1254"/>
      <c r="BZ56" s="1254"/>
      <c r="CA56" s="1254"/>
      <c r="CB56" s="1254"/>
      <c r="CC56" s="1254"/>
      <c r="CD56" s="1254"/>
      <c r="CE56" s="1254"/>
      <c r="CF56" s="1254"/>
      <c r="CG56" s="1254"/>
      <c r="CH56" s="1254"/>
      <c r="CI56" s="1254"/>
      <c r="CJ56" s="1254"/>
      <c r="CK56" s="1254"/>
      <c r="CL56" s="1254"/>
      <c r="CM56" s="1254"/>
      <c r="CN56" s="1254"/>
      <c r="CO56" s="1254"/>
      <c r="CP56" s="1254"/>
      <c r="CQ56" s="1254"/>
      <c r="CR56" s="1254"/>
      <c r="CS56" s="1254"/>
      <c r="CT56" s="1254"/>
      <c r="CU56" s="1254"/>
      <c r="CV56" s="1254"/>
      <c r="CW56" s="1254"/>
      <c r="CX56" s="1254"/>
      <c r="CY56" s="1254"/>
      <c r="CZ56" s="1254"/>
      <c r="DA56" s="1254"/>
      <c r="DB56" s="1254"/>
      <c r="DC56" s="1254"/>
    </row>
    <row r="57" spans="1:109" s="380" customFormat="1" ht="13">
      <c r="B57" s="384"/>
      <c r="G57" s="1252"/>
      <c r="H57" s="1252"/>
      <c r="I57" s="1255"/>
      <c r="J57" s="1255"/>
      <c r="K57" s="1259"/>
      <c r="L57" s="1259"/>
      <c r="M57" s="1259"/>
      <c r="N57" s="1259"/>
      <c r="AM57" s="366"/>
      <c r="AN57" s="1258"/>
      <c r="AO57" s="1258"/>
      <c r="AP57" s="1258"/>
      <c r="AQ57" s="1258"/>
      <c r="AR57" s="1258"/>
      <c r="AS57" s="1258"/>
      <c r="AT57" s="1258"/>
      <c r="AU57" s="1258"/>
      <c r="AV57" s="1258"/>
      <c r="AW57" s="1258"/>
      <c r="AX57" s="1258"/>
      <c r="AY57" s="1258"/>
      <c r="AZ57" s="1258"/>
      <c r="BA57" s="1258"/>
      <c r="BB57" s="1257" t="s">
        <v>566</v>
      </c>
      <c r="BC57" s="1257"/>
      <c r="BD57" s="1257"/>
      <c r="BE57" s="1257"/>
      <c r="BF57" s="1257"/>
      <c r="BG57" s="1257"/>
      <c r="BH57" s="1257"/>
      <c r="BI57" s="1257"/>
      <c r="BJ57" s="1257"/>
      <c r="BK57" s="1257"/>
      <c r="BL57" s="1257"/>
      <c r="BM57" s="1257"/>
      <c r="BN57" s="1257"/>
      <c r="BO57" s="1257"/>
      <c r="BP57" s="1254">
        <v>61.3</v>
      </c>
      <c r="BQ57" s="1254"/>
      <c r="BR57" s="1254"/>
      <c r="BS57" s="1254"/>
      <c r="BT57" s="1254"/>
      <c r="BU57" s="1254"/>
      <c r="BV57" s="1254"/>
      <c r="BW57" s="1254"/>
      <c r="BX57" s="1254">
        <v>62.2</v>
      </c>
      <c r="BY57" s="1254"/>
      <c r="BZ57" s="1254"/>
      <c r="CA57" s="1254"/>
      <c r="CB57" s="1254"/>
      <c r="CC57" s="1254"/>
      <c r="CD57" s="1254"/>
      <c r="CE57" s="1254"/>
      <c r="CF57" s="1254">
        <v>63.6</v>
      </c>
      <c r="CG57" s="1254"/>
      <c r="CH57" s="1254"/>
      <c r="CI57" s="1254"/>
      <c r="CJ57" s="1254"/>
      <c r="CK57" s="1254"/>
      <c r="CL57" s="1254"/>
      <c r="CM57" s="1254"/>
      <c r="CN57" s="1254">
        <v>64.7</v>
      </c>
      <c r="CO57" s="1254"/>
      <c r="CP57" s="1254"/>
      <c r="CQ57" s="1254"/>
      <c r="CR57" s="1254"/>
      <c r="CS57" s="1254"/>
      <c r="CT57" s="1254"/>
      <c r="CU57" s="1254"/>
      <c r="CV57" s="1254">
        <v>66.3</v>
      </c>
      <c r="CW57" s="1254"/>
      <c r="CX57" s="1254"/>
      <c r="CY57" s="1254"/>
      <c r="CZ57" s="1254"/>
      <c r="DA57" s="1254"/>
      <c r="DB57" s="1254"/>
      <c r="DC57" s="1254"/>
      <c r="DD57" s="385"/>
      <c r="DE57" s="384"/>
    </row>
    <row r="58" spans="1:109" s="380" customFormat="1" ht="13">
      <c r="A58" s="366"/>
      <c r="B58" s="384"/>
      <c r="G58" s="1252"/>
      <c r="H58" s="1252"/>
      <c r="I58" s="1255"/>
      <c r="J58" s="1255"/>
      <c r="K58" s="1259"/>
      <c r="L58" s="1259"/>
      <c r="M58" s="1259"/>
      <c r="N58" s="1259"/>
      <c r="AM58" s="366"/>
      <c r="AN58" s="1258"/>
      <c r="AO58" s="1258"/>
      <c r="AP58" s="1258"/>
      <c r="AQ58" s="1258"/>
      <c r="AR58" s="1258"/>
      <c r="AS58" s="1258"/>
      <c r="AT58" s="1258"/>
      <c r="AU58" s="1258"/>
      <c r="AV58" s="1258"/>
      <c r="AW58" s="1258"/>
      <c r="AX58" s="1258"/>
      <c r="AY58" s="1258"/>
      <c r="AZ58" s="1258"/>
      <c r="BA58" s="1258"/>
      <c r="BB58" s="1257"/>
      <c r="BC58" s="1257"/>
      <c r="BD58" s="1257"/>
      <c r="BE58" s="1257"/>
      <c r="BF58" s="1257"/>
      <c r="BG58" s="1257"/>
      <c r="BH58" s="1257"/>
      <c r="BI58" s="1257"/>
      <c r="BJ58" s="1257"/>
      <c r="BK58" s="1257"/>
      <c r="BL58" s="1257"/>
      <c r="BM58" s="1257"/>
      <c r="BN58" s="1257"/>
      <c r="BO58" s="1257"/>
      <c r="BP58" s="1254"/>
      <c r="BQ58" s="1254"/>
      <c r="BR58" s="1254"/>
      <c r="BS58" s="1254"/>
      <c r="BT58" s="1254"/>
      <c r="BU58" s="1254"/>
      <c r="BV58" s="1254"/>
      <c r="BW58" s="1254"/>
      <c r="BX58" s="1254"/>
      <c r="BY58" s="1254"/>
      <c r="BZ58" s="1254"/>
      <c r="CA58" s="1254"/>
      <c r="CB58" s="1254"/>
      <c r="CC58" s="1254"/>
      <c r="CD58" s="1254"/>
      <c r="CE58" s="1254"/>
      <c r="CF58" s="1254"/>
      <c r="CG58" s="1254"/>
      <c r="CH58" s="1254"/>
      <c r="CI58" s="1254"/>
      <c r="CJ58" s="1254"/>
      <c r="CK58" s="1254"/>
      <c r="CL58" s="1254"/>
      <c r="CM58" s="1254"/>
      <c r="CN58" s="1254"/>
      <c r="CO58" s="1254"/>
      <c r="CP58" s="1254"/>
      <c r="CQ58" s="1254"/>
      <c r="CR58" s="1254"/>
      <c r="CS58" s="1254"/>
      <c r="CT58" s="1254"/>
      <c r="CU58" s="1254"/>
      <c r="CV58" s="1254"/>
      <c r="CW58" s="1254"/>
      <c r="CX58" s="1254"/>
      <c r="CY58" s="1254"/>
      <c r="CZ58" s="1254"/>
      <c r="DA58" s="1254"/>
      <c r="DB58" s="1254"/>
      <c r="DC58" s="1254"/>
      <c r="DD58" s="385"/>
      <c r="DE58" s="384"/>
    </row>
    <row r="59" spans="1:109" s="380" customFormat="1" ht="13">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c r="B63" s="391" t="s">
        <v>568</v>
      </c>
    </row>
    <row r="64" spans="1:109" ht="13">
      <c r="B64" s="372"/>
      <c r="G64" s="379"/>
      <c r="I64" s="392"/>
      <c r="J64" s="392"/>
      <c r="K64" s="392"/>
      <c r="L64" s="392"/>
      <c r="M64" s="392"/>
      <c r="N64" s="393"/>
      <c r="AM64" s="379"/>
      <c r="AN64" s="379" t="s">
        <v>562</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c r="B65" s="372"/>
      <c r="AN65" s="1260" t="s">
        <v>571</v>
      </c>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2"/>
    </row>
    <row r="66" spans="2:107" ht="13">
      <c r="B66" s="372"/>
      <c r="AN66" s="1263"/>
      <c r="AO66" s="1264"/>
      <c r="AP66" s="1264"/>
      <c r="AQ66" s="1264"/>
      <c r="AR66" s="1264"/>
      <c r="AS66" s="1264"/>
      <c r="AT66" s="1264"/>
      <c r="AU66" s="1264"/>
      <c r="AV66" s="1264"/>
      <c r="AW66" s="1264"/>
      <c r="AX66" s="1264"/>
      <c r="AY66" s="1264"/>
      <c r="AZ66" s="1264"/>
      <c r="BA66" s="1264"/>
      <c r="BB66" s="1264"/>
      <c r="BC66" s="1264"/>
      <c r="BD66" s="1264"/>
      <c r="BE66" s="1264"/>
      <c r="BF66" s="1264"/>
      <c r="BG66" s="1264"/>
      <c r="BH66" s="1264"/>
      <c r="BI66" s="1264"/>
      <c r="BJ66" s="1264"/>
      <c r="BK66" s="1264"/>
      <c r="BL66" s="1264"/>
      <c r="BM66" s="1264"/>
      <c r="BN66" s="1264"/>
      <c r="BO66" s="1264"/>
      <c r="BP66" s="1264"/>
      <c r="BQ66" s="1264"/>
      <c r="BR66" s="1264"/>
      <c r="BS66" s="1264"/>
      <c r="BT66" s="1264"/>
      <c r="BU66" s="1264"/>
      <c r="BV66" s="1264"/>
      <c r="BW66" s="1264"/>
      <c r="BX66" s="1264"/>
      <c r="BY66" s="1264"/>
      <c r="BZ66" s="1264"/>
      <c r="CA66" s="1264"/>
      <c r="CB66" s="1264"/>
      <c r="CC66" s="1264"/>
      <c r="CD66" s="1264"/>
      <c r="CE66" s="1264"/>
      <c r="CF66" s="1264"/>
      <c r="CG66" s="1264"/>
      <c r="CH66" s="1264"/>
      <c r="CI66" s="1264"/>
      <c r="CJ66" s="1264"/>
      <c r="CK66" s="1264"/>
      <c r="CL66" s="1264"/>
      <c r="CM66" s="1264"/>
      <c r="CN66" s="1264"/>
      <c r="CO66" s="1264"/>
      <c r="CP66" s="1264"/>
      <c r="CQ66" s="1264"/>
      <c r="CR66" s="1264"/>
      <c r="CS66" s="1264"/>
      <c r="CT66" s="1264"/>
      <c r="CU66" s="1264"/>
      <c r="CV66" s="1264"/>
      <c r="CW66" s="1264"/>
      <c r="CX66" s="1264"/>
      <c r="CY66" s="1264"/>
      <c r="CZ66" s="1264"/>
      <c r="DA66" s="1264"/>
      <c r="DB66" s="1264"/>
      <c r="DC66" s="1265"/>
    </row>
    <row r="67" spans="2:107" ht="13">
      <c r="B67" s="372"/>
      <c r="AN67" s="1263"/>
      <c r="AO67" s="1264"/>
      <c r="AP67" s="1264"/>
      <c r="AQ67" s="1264"/>
      <c r="AR67" s="1264"/>
      <c r="AS67" s="1264"/>
      <c r="AT67" s="1264"/>
      <c r="AU67" s="1264"/>
      <c r="AV67" s="1264"/>
      <c r="AW67" s="1264"/>
      <c r="AX67" s="1264"/>
      <c r="AY67" s="1264"/>
      <c r="AZ67" s="1264"/>
      <c r="BA67" s="1264"/>
      <c r="BB67" s="1264"/>
      <c r="BC67" s="1264"/>
      <c r="BD67" s="1264"/>
      <c r="BE67" s="1264"/>
      <c r="BF67" s="1264"/>
      <c r="BG67" s="1264"/>
      <c r="BH67" s="1264"/>
      <c r="BI67" s="1264"/>
      <c r="BJ67" s="1264"/>
      <c r="BK67" s="1264"/>
      <c r="BL67" s="1264"/>
      <c r="BM67" s="1264"/>
      <c r="BN67" s="1264"/>
      <c r="BO67" s="1264"/>
      <c r="BP67" s="1264"/>
      <c r="BQ67" s="1264"/>
      <c r="BR67" s="1264"/>
      <c r="BS67" s="1264"/>
      <c r="BT67" s="1264"/>
      <c r="BU67" s="1264"/>
      <c r="BV67" s="1264"/>
      <c r="BW67" s="1264"/>
      <c r="BX67" s="1264"/>
      <c r="BY67" s="1264"/>
      <c r="BZ67" s="1264"/>
      <c r="CA67" s="1264"/>
      <c r="CB67" s="1264"/>
      <c r="CC67" s="1264"/>
      <c r="CD67" s="1264"/>
      <c r="CE67" s="1264"/>
      <c r="CF67" s="1264"/>
      <c r="CG67" s="1264"/>
      <c r="CH67" s="1264"/>
      <c r="CI67" s="1264"/>
      <c r="CJ67" s="1264"/>
      <c r="CK67" s="1264"/>
      <c r="CL67" s="1264"/>
      <c r="CM67" s="1264"/>
      <c r="CN67" s="1264"/>
      <c r="CO67" s="1264"/>
      <c r="CP67" s="1264"/>
      <c r="CQ67" s="1264"/>
      <c r="CR67" s="1264"/>
      <c r="CS67" s="1264"/>
      <c r="CT67" s="1264"/>
      <c r="CU67" s="1264"/>
      <c r="CV67" s="1264"/>
      <c r="CW67" s="1264"/>
      <c r="CX67" s="1264"/>
      <c r="CY67" s="1264"/>
      <c r="CZ67" s="1264"/>
      <c r="DA67" s="1264"/>
      <c r="DB67" s="1264"/>
      <c r="DC67" s="1265"/>
    </row>
    <row r="68" spans="2:107" ht="13">
      <c r="B68" s="372"/>
      <c r="AN68" s="1263"/>
      <c r="AO68" s="1264"/>
      <c r="AP68" s="1264"/>
      <c r="AQ68" s="1264"/>
      <c r="AR68" s="1264"/>
      <c r="AS68" s="1264"/>
      <c r="AT68" s="1264"/>
      <c r="AU68" s="1264"/>
      <c r="AV68" s="1264"/>
      <c r="AW68" s="1264"/>
      <c r="AX68" s="1264"/>
      <c r="AY68" s="1264"/>
      <c r="AZ68" s="1264"/>
      <c r="BA68" s="1264"/>
      <c r="BB68" s="1264"/>
      <c r="BC68" s="1264"/>
      <c r="BD68" s="1264"/>
      <c r="BE68" s="1264"/>
      <c r="BF68" s="1264"/>
      <c r="BG68" s="1264"/>
      <c r="BH68" s="1264"/>
      <c r="BI68" s="1264"/>
      <c r="BJ68" s="1264"/>
      <c r="BK68" s="1264"/>
      <c r="BL68" s="1264"/>
      <c r="BM68" s="1264"/>
      <c r="BN68" s="1264"/>
      <c r="BO68" s="1264"/>
      <c r="BP68" s="1264"/>
      <c r="BQ68" s="1264"/>
      <c r="BR68" s="1264"/>
      <c r="BS68" s="1264"/>
      <c r="BT68" s="1264"/>
      <c r="BU68" s="1264"/>
      <c r="BV68" s="1264"/>
      <c r="BW68" s="1264"/>
      <c r="BX68" s="1264"/>
      <c r="BY68" s="1264"/>
      <c r="BZ68" s="1264"/>
      <c r="CA68" s="1264"/>
      <c r="CB68" s="1264"/>
      <c r="CC68" s="1264"/>
      <c r="CD68" s="1264"/>
      <c r="CE68" s="1264"/>
      <c r="CF68" s="1264"/>
      <c r="CG68" s="1264"/>
      <c r="CH68" s="1264"/>
      <c r="CI68" s="1264"/>
      <c r="CJ68" s="1264"/>
      <c r="CK68" s="1264"/>
      <c r="CL68" s="1264"/>
      <c r="CM68" s="1264"/>
      <c r="CN68" s="1264"/>
      <c r="CO68" s="1264"/>
      <c r="CP68" s="1264"/>
      <c r="CQ68" s="1264"/>
      <c r="CR68" s="1264"/>
      <c r="CS68" s="1264"/>
      <c r="CT68" s="1264"/>
      <c r="CU68" s="1264"/>
      <c r="CV68" s="1264"/>
      <c r="CW68" s="1264"/>
      <c r="CX68" s="1264"/>
      <c r="CY68" s="1264"/>
      <c r="CZ68" s="1264"/>
      <c r="DA68" s="1264"/>
      <c r="DB68" s="1264"/>
      <c r="DC68" s="1265"/>
    </row>
    <row r="69" spans="2:107" ht="13">
      <c r="B69" s="372"/>
      <c r="AN69" s="1266"/>
      <c r="AO69" s="1267"/>
      <c r="AP69" s="1267"/>
      <c r="AQ69" s="1267"/>
      <c r="AR69" s="1267"/>
      <c r="AS69" s="1267"/>
      <c r="AT69" s="1267"/>
      <c r="AU69" s="1267"/>
      <c r="AV69" s="1267"/>
      <c r="AW69" s="1267"/>
      <c r="AX69" s="1267"/>
      <c r="AY69" s="1267"/>
      <c r="AZ69" s="1267"/>
      <c r="BA69" s="1267"/>
      <c r="BB69" s="1267"/>
      <c r="BC69" s="1267"/>
      <c r="BD69" s="1267"/>
      <c r="BE69" s="1267"/>
      <c r="BF69" s="1267"/>
      <c r="BG69" s="1267"/>
      <c r="BH69" s="1267"/>
      <c r="BI69" s="1267"/>
      <c r="BJ69" s="1267"/>
      <c r="BK69" s="1267"/>
      <c r="BL69" s="1267"/>
      <c r="BM69" s="1267"/>
      <c r="BN69" s="1267"/>
      <c r="BO69" s="1267"/>
      <c r="BP69" s="1267"/>
      <c r="BQ69" s="1267"/>
      <c r="BR69" s="1267"/>
      <c r="BS69" s="1267"/>
      <c r="BT69" s="1267"/>
      <c r="BU69" s="1267"/>
      <c r="BV69" s="1267"/>
      <c r="BW69" s="1267"/>
      <c r="BX69" s="1267"/>
      <c r="BY69" s="1267"/>
      <c r="BZ69" s="1267"/>
      <c r="CA69" s="1267"/>
      <c r="CB69" s="1267"/>
      <c r="CC69" s="1267"/>
      <c r="CD69" s="1267"/>
      <c r="CE69" s="1267"/>
      <c r="CF69" s="1267"/>
      <c r="CG69" s="1267"/>
      <c r="CH69" s="1267"/>
      <c r="CI69" s="1267"/>
      <c r="CJ69" s="1267"/>
      <c r="CK69" s="1267"/>
      <c r="CL69" s="1267"/>
      <c r="CM69" s="1267"/>
      <c r="CN69" s="1267"/>
      <c r="CO69" s="1267"/>
      <c r="CP69" s="1267"/>
      <c r="CQ69" s="1267"/>
      <c r="CR69" s="1267"/>
      <c r="CS69" s="1267"/>
      <c r="CT69" s="1267"/>
      <c r="CU69" s="1267"/>
      <c r="CV69" s="1267"/>
      <c r="CW69" s="1267"/>
      <c r="CX69" s="1267"/>
      <c r="CY69" s="1267"/>
      <c r="CZ69" s="1267"/>
      <c r="DA69" s="1267"/>
      <c r="DB69" s="1267"/>
      <c r="DC69" s="1268"/>
    </row>
    <row r="70" spans="2:107" ht="13">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c r="B71" s="372"/>
      <c r="G71" s="397"/>
      <c r="I71" s="398"/>
      <c r="J71" s="395"/>
      <c r="K71" s="395"/>
      <c r="L71" s="396"/>
      <c r="M71" s="395"/>
      <c r="N71" s="396"/>
      <c r="AM71" s="397"/>
      <c r="AN71" s="366" t="s">
        <v>563</v>
      </c>
    </row>
    <row r="72" spans="2:107" ht="13">
      <c r="B72" s="372"/>
      <c r="G72" s="1252"/>
      <c r="H72" s="1252"/>
      <c r="I72" s="1252"/>
      <c r="J72" s="1252"/>
      <c r="K72" s="382"/>
      <c r="L72" s="382"/>
      <c r="M72" s="383"/>
      <c r="N72" s="383"/>
      <c r="AN72" s="1270"/>
      <c r="AO72" s="1271"/>
      <c r="AP72" s="1271"/>
      <c r="AQ72" s="1271"/>
      <c r="AR72" s="1271"/>
      <c r="AS72" s="1271"/>
      <c r="AT72" s="1271"/>
      <c r="AU72" s="1271"/>
      <c r="AV72" s="1271"/>
      <c r="AW72" s="1271"/>
      <c r="AX72" s="1271"/>
      <c r="AY72" s="1271"/>
      <c r="AZ72" s="1271"/>
      <c r="BA72" s="1271"/>
      <c r="BB72" s="1271"/>
      <c r="BC72" s="1271"/>
      <c r="BD72" s="1271"/>
      <c r="BE72" s="1271"/>
      <c r="BF72" s="1271"/>
      <c r="BG72" s="1271"/>
      <c r="BH72" s="1271"/>
      <c r="BI72" s="1271"/>
      <c r="BJ72" s="1271"/>
      <c r="BK72" s="1271"/>
      <c r="BL72" s="1271"/>
      <c r="BM72" s="1271"/>
      <c r="BN72" s="1271"/>
      <c r="BO72" s="1272"/>
      <c r="BP72" s="1258" t="s">
        <v>525</v>
      </c>
      <c r="BQ72" s="1258"/>
      <c r="BR72" s="1258"/>
      <c r="BS72" s="1258"/>
      <c r="BT72" s="1258"/>
      <c r="BU72" s="1258"/>
      <c r="BV72" s="1258"/>
      <c r="BW72" s="1258"/>
      <c r="BX72" s="1258" t="s">
        <v>526</v>
      </c>
      <c r="BY72" s="1258"/>
      <c r="BZ72" s="1258"/>
      <c r="CA72" s="1258"/>
      <c r="CB72" s="1258"/>
      <c r="CC72" s="1258"/>
      <c r="CD72" s="1258"/>
      <c r="CE72" s="1258"/>
      <c r="CF72" s="1258" t="s">
        <v>527</v>
      </c>
      <c r="CG72" s="1258"/>
      <c r="CH72" s="1258"/>
      <c r="CI72" s="1258"/>
      <c r="CJ72" s="1258"/>
      <c r="CK72" s="1258"/>
      <c r="CL72" s="1258"/>
      <c r="CM72" s="1258"/>
      <c r="CN72" s="1258" t="s">
        <v>528</v>
      </c>
      <c r="CO72" s="1258"/>
      <c r="CP72" s="1258"/>
      <c r="CQ72" s="1258"/>
      <c r="CR72" s="1258"/>
      <c r="CS72" s="1258"/>
      <c r="CT72" s="1258"/>
      <c r="CU72" s="1258"/>
      <c r="CV72" s="1258" t="s">
        <v>529</v>
      </c>
      <c r="CW72" s="1258"/>
      <c r="CX72" s="1258"/>
      <c r="CY72" s="1258"/>
      <c r="CZ72" s="1258"/>
      <c r="DA72" s="1258"/>
      <c r="DB72" s="1258"/>
      <c r="DC72" s="1258"/>
    </row>
    <row r="73" spans="2:107" ht="13">
      <c r="B73" s="372"/>
      <c r="G73" s="1269"/>
      <c r="H73" s="1269"/>
      <c r="I73" s="1269"/>
      <c r="J73" s="1269"/>
      <c r="K73" s="1253"/>
      <c r="L73" s="1253"/>
      <c r="M73" s="1253"/>
      <c r="N73" s="1253"/>
      <c r="AM73" s="381"/>
      <c r="AN73" s="1257" t="s">
        <v>564</v>
      </c>
      <c r="AO73" s="1257"/>
      <c r="AP73" s="1257"/>
      <c r="AQ73" s="1257"/>
      <c r="AR73" s="1257"/>
      <c r="AS73" s="1257"/>
      <c r="AT73" s="1257"/>
      <c r="AU73" s="1257"/>
      <c r="AV73" s="1257"/>
      <c r="AW73" s="1257"/>
      <c r="AX73" s="1257"/>
      <c r="AY73" s="1257"/>
      <c r="AZ73" s="1257"/>
      <c r="BA73" s="1257"/>
      <c r="BB73" s="1257" t="s">
        <v>565</v>
      </c>
      <c r="BC73" s="1257"/>
      <c r="BD73" s="1257"/>
      <c r="BE73" s="1257"/>
      <c r="BF73" s="1257"/>
      <c r="BG73" s="1257"/>
      <c r="BH73" s="1257"/>
      <c r="BI73" s="1257"/>
      <c r="BJ73" s="1257"/>
      <c r="BK73" s="1257"/>
      <c r="BL73" s="1257"/>
      <c r="BM73" s="1257"/>
      <c r="BN73" s="1257"/>
      <c r="BO73" s="1257"/>
      <c r="BP73" s="1254"/>
      <c r="BQ73" s="1254"/>
      <c r="BR73" s="1254"/>
      <c r="BS73" s="1254"/>
      <c r="BT73" s="1254"/>
      <c r="BU73" s="1254"/>
      <c r="BV73" s="1254"/>
      <c r="BW73" s="1254"/>
      <c r="BX73" s="1254"/>
      <c r="BY73" s="1254"/>
      <c r="BZ73" s="1254"/>
      <c r="CA73" s="1254"/>
      <c r="CB73" s="1254"/>
      <c r="CC73" s="1254"/>
      <c r="CD73" s="1254"/>
      <c r="CE73" s="1254"/>
      <c r="CF73" s="1254"/>
      <c r="CG73" s="1254"/>
      <c r="CH73" s="1254"/>
      <c r="CI73" s="1254"/>
      <c r="CJ73" s="1254"/>
      <c r="CK73" s="1254"/>
      <c r="CL73" s="1254"/>
      <c r="CM73" s="1254"/>
      <c r="CN73" s="1254"/>
      <c r="CO73" s="1254"/>
      <c r="CP73" s="1254"/>
      <c r="CQ73" s="1254"/>
      <c r="CR73" s="1254"/>
      <c r="CS73" s="1254"/>
      <c r="CT73" s="1254"/>
      <c r="CU73" s="1254"/>
      <c r="CV73" s="1254"/>
      <c r="CW73" s="1254"/>
      <c r="CX73" s="1254"/>
      <c r="CY73" s="1254"/>
      <c r="CZ73" s="1254"/>
      <c r="DA73" s="1254"/>
      <c r="DB73" s="1254"/>
      <c r="DC73" s="1254"/>
    </row>
    <row r="74" spans="2:107" ht="13">
      <c r="B74" s="372"/>
      <c r="G74" s="1269"/>
      <c r="H74" s="1269"/>
      <c r="I74" s="1269"/>
      <c r="J74" s="1269"/>
      <c r="K74" s="1253"/>
      <c r="L74" s="1253"/>
      <c r="M74" s="1253"/>
      <c r="N74" s="1253"/>
      <c r="AM74" s="381"/>
      <c r="AN74" s="1257"/>
      <c r="AO74" s="1257"/>
      <c r="AP74" s="1257"/>
      <c r="AQ74" s="1257"/>
      <c r="AR74" s="1257"/>
      <c r="AS74" s="1257"/>
      <c r="AT74" s="1257"/>
      <c r="AU74" s="1257"/>
      <c r="AV74" s="1257"/>
      <c r="AW74" s="1257"/>
      <c r="AX74" s="1257"/>
      <c r="AY74" s="1257"/>
      <c r="AZ74" s="1257"/>
      <c r="BA74" s="1257"/>
      <c r="BB74" s="1257"/>
      <c r="BC74" s="1257"/>
      <c r="BD74" s="1257"/>
      <c r="BE74" s="1257"/>
      <c r="BF74" s="1257"/>
      <c r="BG74" s="1257"/>
      <c r="BH74" s="1257"/>
      <c r="BI74" s="1257"/>
      <c r="BJ74" s="1257"/>
      <c r="BK74" s="1257"/>
      <c r="BL74" s="1257"/>
      <c r="BM74" s="1257"/>
      <c r="BN74" s="1257"/>
      <c r="BO74" s="1257"/>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row>
    <row r="75" spans="2:107" ht="13">
      <c r="B75" s="372"/>
      <c r="G75" s="1269"/>
      <c r="H75" s="1269"/>
      <c r="I75" s="1252"/>
      <c r="J75" s="1252"/>
      <c r="K75" s="1259"/>
      <c r="L75" s="1259"/>
      <c r="M75" s="1259"/>
      <c r="N75" s="1259"/>
      <c r="AM75" s="381"/>
      <c r="AN75" s="1257"/>
      <c r="AO75" s="1257"/>
      <c r="AP75" s="1257"/>
      <c r="AQ75" s="1257"/>
      <c r="AR75" s="1257"/>
      <c r="AS75" s="1257"/>
      <c r="AT75" s="1257"/>
      <c r="AU75" s="1257"/>
      <c r="AV75" s="1257"/>
      <c r="AW75" s="1257"/>
      <c r="AX75" s="1257"/>
      <c r="AY75" s="1257"/>
      <c r="AZ75" s="1257"/>
      <c r="BA75" s="1257"/>
      <c r="BB75" s="1257" t="s">
        <v>569</v>
      </c>
      <c r="BC75" s="1257"/>
      <c r="BD75" s="1257"/>
      <c r="BE75" s="1257"/>
      <c r="BF75" s="1257"/>
      <c r="BG75" s="1257"/>
      <c r="BH75" s="1257"/>
      <c r="BI75" s="1257"/>
      <c r="BJ75" s="1257"/>
      <c r="BK75" s="1257"/>
      <c r="BL75" s="1257"/>
      <c r="BM75" s="1257"/>
      <c r="BN75" s="1257"/>
      <c r="BO75" s="1257"/>
      <c r="BP75" s="1254">
        <v>4.2</v>
      </c>
      <c r="BQ75" s="1254"/>
      <c r="BR75" s="1254"/>
      <c r="BS75" s="1254"/>
      <c r="BT75" s="1254"/>
      <c r="BU75" s="1254"/>
      <c r="BV75" s="1254"/>
      <c r="BW75" s="1254"/>
      <c r="BX75" s="1254">
        <v>4</v>
      </c>
      <c r="BY75" s="1254"/>
      <c r="BZ75" s="1254"/>
      <c r="CA75" s="1254"/>
      <c r="CB75" s="1254"/>
      <c r="CC75" s="1254"/>
      <c r="CD75" s="1254"/>
      <c r="CE75" s="1254"/>
      <c r="CF75" s="1254">
        <v>4.3</v>
      </c>
      <c r="CG75" s="1254"/>
      <c r="CH75" s="1254"/>
      <c r="CI75" s="1254"/>
      <c r="CJ75" s="1254"/>
      <c r="CK75" s="1254"/>
      <c r="CL75" s="1254"/>
      <c r="CM75" s="1254"/>
      <c r="CN75" s="1254">
        <v>4.7</v>
      </c>
      <c r="CO75" s="1254"/>
      <c r="CP75" s="1254"/>
      <c r="CQ75" s="1254"/>
      <c r="CR75" s="1254"/>
      <c r="CS75" s="1254"/>
      <c r="CT75" s="1254"/>
      <c r="CU75" s="1254"/>
      <c r="CV75" s="1254">
        <v>4.9000000000000004</v>
      </c>
      <c r="CW75" s="1254"/>
      <c r="CX75" s="1254"/>
      <c r="CY75" s="1254"/>
      <c r="CZ75" s="1254"/>
      <c r="DA75" s="1254"/>
      <c r="DB75" s="1254"/>
      <c r="DC75" s="1254"/>
    </row>
    <row r="76" spans="2:107" ht="13">
      <c r="B76" s="372"/>
      <c r="G76" s="1269"/>
      <c r="H76" s="1269"/>
      <c r="I76" s="1252"/>
      <c r="J76" s="1252"/>
      <c r="K76" s="1259"/>
      <c r="L76" s="1259"/>
      <c r="M76" s="1259"/>
      <c r="N76" s="1259"/>
      <c r="AM76" s="381"/>
      <c r="AN76" s="1257"/>
      <c r="AO76" s="1257"/>
      <c r="AP76" s="1257"/>
      <c r="AQ76" s="1257"/>
      <c r="AR76" s="1257"/>
      <c r="AS76" s="1257"/>
      <c r="AT76" s="1257"/>
      <c r="AU76" s="1257"/>
      <c r="AV76" s="1257"/>
      <c r="AW76" s="1257"/>
      <c r="AX76" s="1257"/>
      <c r="AY76" s="1257"/>
      <c r="AZ76" s="1257"/>
      <c r="BA76" s="1257"/>
      <c r="BB76" s="1257"/>
      <c r="BC76" s="1257"/>
      <c r="BD76" s="1257"/>
      <c r="BE76" s="1257"/>
      <c r="BF76" s="1257"/>
      <c r="BG76" s="1257"/>
      <c r="BH76" s="1257"/>
      <c r="BI76" s="1257"/>
      <c r="BJ76" s="1257"/>
      <c r="BK76" s="1257"/>
      <c r="BL76" s="1257"/>
      <c r="BM76" s="1257"/>
      <c r="BN76" s="1257"/>
      <c r="BO76" s="1257"/>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row>
    <row r="77" spans="2:107" ht="13">
      <c r="B77" s="372"/>
      <c r="G77" s="1252"/>
      <c r="H77" s="1252"/>
      <c r="I77" s="1252"/>
      <c r="J77" s="1252"/>
      <c r="K77" s="1253"/>
      <c r="L77" s="1253"/>
      <c r="M77" s="1253"/>
      <c r="N77" s="1253"/>
      <c r="AN77" s="1258" t="s">
        <v>567</v>
      </c>
      <c r="AO77" s="1258"/>
      <c r="AP77" s="1258"/>
      <c r="AQ77" s="1258"/>
      <c r="AR77" s="1258"/>
      <c r="AS77" s="1258"/>
      <c r="AT77" s="1258"/>
      <c r="AU77" s="1258"/>
      <c r="AV77" s="1258"/>
      <c r="AW77" s="1258"/>
      <c r="AX77" s="1258"/>
      <c r="AY77" s="1258"/>
      <c r="AZ77" s="1258"/>
      <c r="BA77" s="1258"/>
      <c r="BB77" s="1257" t="s">
        <v>565</v>
      </c>
      <c r="BC77" s="1257"/>
      <c r="BD77" s="1257"/>
      <c r="BE77" s="1257"/>
      <c r="BF77" s="1257"/>
      <c r="BG77" s="1257"/>
      <c r="BH77" s="1257"/>
      <c r="BI77" s="1257"/>
      <c r="BJ77" s="1257"/>
      <c r="BK77" s="1257"/>
      <c r="BL77" s="1257"/>
      <c r="BM77" s="1257"/>
      <c r="BN77" s="1257"/>
      <c r="BO77" s="1257"/>
      <c r="BP77" s="1254">
        <v>10.4</v>
      </c>
      <c r="BQ77" s="1254"/>
      <c r="BR77" s="1254"/>
      <c r="BS77" s="1254"/>
      <c r="BT77" s="1254"/>
      <c r="BU77" s="1254"/>
      <c r="BV77" s="1254"/>
      <c r="BW77" s="1254"/>
      <c r="BX77" s="1254">
        <v>10.9</v>
      </c>
      <c r="BY77" s="1254"/>
      <c r="BZ77" s="1254"/>
      <c r="CA77" s="1254"/>
      <c r="CB77" s="1254"/>
      <c r="CC77" s="1254"/>
      <c r="CD77" s="1254"/>
      <c r="CE77" s="1254"/>
      <c r="CF77" s="1254">
        <v>6.5</v>
      </c>
      <c r="CG77" s="1254"/>
      <c r="CH77" s="1254"/>
      <c r="CI77" s="1254"/>
      <c r="CJ77" s="1254"/>
      <c r="CK77" s="1254"/>
      <c r="CL77" s="1254"/>
      <c r="CM77" s="1254"/>
      <c r="CN77" s="1254">
        <v>0</v>
      </c>
      <c r="CO77" s="1254"/>
      <c r="CP77" s="1254"/>
      <c r="CQ77" s="1254"/>
      <c r="CR77" s="1254"/>
      <c r="CS77" s="1254"/>
      <c r="CT77" s="1254"/>
      <c r="CU77" s="1254"/>
      <c r="CV77" s="1254">
        <v>0</v>
      </c>
      <c r="CW77" s="1254"/>
      <c r="CX77" s="1254"/>
      <c r="CY77" s="1254"/>
      <c r="CZ77" s="1254"/>
      <c r="DA77" s="1254"/>
      <c r="DB77" s="1254"/>
      <c r="DC77" s="1254"/>
    </row>
    <row r="78" spans="2:107" ht="13">
      <c r="B78" s="372"/>
      <c r="G78" s="1252"/>
      <c r="H78" s="1252"/>
      <c r="I78" s="1252"/>
      <c r="J78" s="1252"/>
      <c r="K78" s="1253"/>
      <c r="L78" s="1253"/>
      <c r="M78" s="1253"/>
      <c r="N78" s="1253"/>
      <c r="AN78" s="1258"/>
      <c r="AO78" s="1258"/>
      <c r="AP78" s="1258"/>
      <c r="AQ78" s="1258"/>
      <c r="AR78" s="1258"/>
      <c r="AS78" s="1258"/>
      <c r="AT78" s="1258"/>
      <c r="AU78" s="1258"/>
      <c r="AV78" s="1258"/>
      <c r="AW78" s="1258"/>
      <c r="AX78" s="1258"/>
      <c r="AY78" s="1258"/>
      <c r="AZ78" s="1258"/>
      <c r="BA78" s="1258"/>
      <c r="BB78" s="1257"/>
      <c r="BC78" s="1257"/>
      <c r="BD78" s="1257"/>
      <c r="BE78" s="1257"/>
      <c r="BF78" s="1257"/>
      <c r="BG78" s="1257"/>
      <c r="BH78" s="1257"/>
      <c r="BI78" s="1257"/>
      <c r="BJ78" s="1257"/>
      <c r="BK78" s="1257"/>
      <c r="BL78" s="1257"/>
      <c r="BM78" s="1257"/>
      <c r="BN78" s="1257"/>
      <c r="BO78" s="1257"/>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row>
    <row r="79" spans="2:107" ht="13">
      <c r="B79" s="372"/>
      <c r="G79" s="1252"/>
      <c r="H79" s="1252"/>
      <c r="I79" s="1255"/>
      <c r="J79" s="1255"/>
      <c r="K79" s="1256"/>
      <c r="L79" s="1256"/>
      <c r="M79" s="1256"/>
      <c r="N79" s="1256"/>
      <c r="AN79" s="1258"/>
      <c r="AO79" s="1258"/>
      <c r="AP79" s="1258"/>
      <c r="AQ79" s="1258"/>
      <c r="AR79" s="1258"/>
      <c r="AS79" s="1258"/>
      <c r="AT79" s="1258"/>
      <c r="AU79" s="1258"/>
      <c r="AV79" s="1258"/>
      <c r="AW79" s="1258"/>
      <c r="AX79" s="1258"/>
      <c r="AY79" s="1258"/>
      <c r="AZ79" s="1258"/>
      <c r="BA79" s="1258"/>
      <c r="BB79" s="1257" t="s">
        <v>569</v>
      </c>
      <c r="BC79" s="1257"/>
      <c r="BD79" s="1257"/>
      <c r="BE79" s="1257"/>
      <c r="BF79" s="1257"/>
      <c r="BG79" s="1257"/>
      <c r="BH79" s="1257"/>
      <c r="BI79" s="1257"/>
      <c r="BJ79" s="1257"/>
      <c r="BK79" s="1257"/>
      <c r="BL79" s="1257"/>
      <c r="BM79" s="1257"/>
      <c r="BN79" s="1257"/>
      <c r="BO79" s="1257"/>
      <c r="BP79" s="1254">
        <v>6.6</v>
      </c>
      <c r="BQ79" s="1254"/>
      <c r="BR79" s="1254"/>
      <c r="BS79" s="1254"/>
      <c r="BT79" s="1254"/>
      <c r="BU79" s="1254"/>
      <c r="BV79" s="1254"/>
      <c r="BW79" s="1254"/>
      <c r="BX79" s="1254">
        <v>5.9</v>
      </c>
      <c r="BY79" s="1254"/>
      <c r="BZ79" s="1254"/>
      <c r="CA79" s="1254"/>
      <c r="CB79" s="1254"/>
      <c r="CC79" s="1254"/>
      <c r="CD79" s="1254"/>
      <c r="CE79" s="1254"/>
      <c r="CF79" s="1254">
        <v>5.9</v>
      </c>
      <c r="CG79" s="1254"/>
      <c r="CH79" s="1254"/>
      <c r="CI79" s="1254"/>
      <c r="CJ79" s="1254"/>
      <c r="CK79" s="1254"/>
      <c r="CL79" s="1254"/>
      <c r="CM79" s="1254"/>
      <c r="CN79" s="1254">
        <v>6.1</v>
      </c>
      <c r="CO79" s="1254"/>
      <c r="CP79" s="1254"/>
      <c r="CQ79" s="1254"/>
      <c r="CR79" s="1254"/>
      <c r="CS79" s="1254"/>
      <c r="CT79" s="1254"/>
      <c r="CU79" s="1254"/>
      <c r="CV79" s="1254">
        <v>6.5</v>
      </c>
      <c r="CW79" s="1254"/>
      <c r="CX79" s="1254"/>
      <c r="CY79" s="1254"/>
      <c r="CZ79" s="1254"/>
      <c r="DA79" s="1254"/>
      <c r="DB79" s="1254"/>
      <c r="DC79" s="1254"/>
    </row>
    <row r="80" spans="2:107" ht="13">
      <c r="B80" s="372"/>
      <c r="G80" s="1252"/>
      <c r="H80" s="1252"/>
      <c r="I80" s="1255"/>
      <c r="J80" s="1255"/>
      <c r="K80" s="1256"/>
      <c r="L80" s="1256"/>
      <c r="M80" s="1256"/>
      <c r="N80" s="1256"/>
      <c r="AN80" s="1258"/>
      <c r="AO80" s="1258"/>
      <c r="AP80" s="1258"/>
      <c r="AQ80" s="1258"/>
      <c r="AR80" s="1258"/>
      <c r="AS80" s="1258"/>
      <c r="AT80" s="1258"/>
      <c r="AU80" s="1258"/>
      <c r="AV80" s="1258"/>
      <c r="AW80" s="1258"/>
      <c r="AX80" s="1258"/>
      <c r="AY80" s="1258"/>
      <c r="AZ80" s="1258"/>
      <c r="BA80" s="1258"/>
      <c r="BB80" s="1257"/>
      <c r="BC80" s="1257"/>
      <c r="BD80" s="1257"/>
      <c r="BE80" s="1257"/>
      <c r="BF80" s="1257"/>
      <c r="BG80" s="1257"/>
      <c r="BH80" s="1257"/>
      <c r="BI80" s="1257"/>
      <c r="BJ80" s="1257"/>
      <c r="BK80" s="1257"/>
      <c r="BL80" s="1257"/>
      <c r="BM80" s="1257"/>
      <c r="BN80" s="1257"/>
      <c r="BO80" s="1257"/>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row>
    <row r="81" spans="2:109" ht="13">
      <c r="B81" s="372"/>
    </row>
    <row r="82" spans="2:109" ht="16.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c r="DD84" s="366"/>
      <c r="DE84" s="366"/>
    </row>
    <row r="85" spans="2:109" ht="13">
      <c r="DD85" s="366"/>
      <c r="DE85" s="366"/>
    </row>
  </sheetData>
  <sheetProtection algorithmName="SHA-512" hashValue="DIlPOo+EZojEc4dAYGv6oMIa+a9wcG9nXvPdJ8tVUDKV2soXfoXkCmwkkF2Yf/oamqRYrdHygKynwRLTIcDDnw==" saltValue="CEMmt7pNUx7qu5OS3WyYG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cols>
    <col min="1" max="34" width="2.453125" style="260" customWidth="1"/>
    <col min="35" max="122" width="2.453125" style="259" customWidth="1"/>
    <col min="123" max="16384" width="2.4531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5">
      <c r="S2" s="259"/>
      <c r="AH2" s="259"/>
    </row>
    <row r="3" spans="1:34" ht="13.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5"/>
    <row r="5" spans="1:34" ht="13.25"/>
    <row r="6" spans="1:34" ht="13.25"/>
    <row r="7" spans="1:34" ht="13.25"/>
    <row r="8" spans="1:34" ht="13.25"/>
    <row r="9" spans="1:34" ht="13.25">
      <c r="AH9" s="259"/>
    </row>
    <row r="10" spans="1:34" ht="13.25"/>
    <row r="11" spans="1:34" ht="13.25"/>
    <row r="12" spans="1:34" ht="13.25"/>
    <row r="13" spans="1:34" ht="13.25"/>
    <row r="14" spans="1:34" ht="13.25"/>
    <row r="15" spans="1:34" ht="13.25"/>
    <row r="16" spans="1:34" ht="13.25"/>
    <row r="17" spans="12:34" ht="13.25">
      <c r="AH17" s="259"/>
    </row>
    <row r="18" spans="12:34" ht="13.25"/>
    <row r="19" spans="12:34" ht="13.25"/>
    <row r="20" spans="12:34" ht="13.25">
      <c r="AH20" s="259"/>
    </row>
    <row r="21" spans="12:34" ht="13.25">
      <c r="AH21" s="259"/>
    </row>
    <row r="22" spans="12:34" ht="13.25"/>
    <row r="23" spans="12:34" ht="13.25"/>
    <row r="24" spans="12:34" ht="13.25">
      <c r="Q24" s="259"/>
    </row>
    <row r="25" spans="12:34" ht="13.25"/>
    <row r="26" spans="12:34" ht="13.25"/>
    <row r="27" spans="12:34" ht="13.25"/>
    <row r="28" spans="12:34" ht="13.25">
      <c r="O28" s="259"/>
      <c r="T28" s="259"/>
      <c r="AH28" s="259"/>
    </row>
    <row r="29" spans="12:34" ht="13.25"/>
    <row r="30" spans="12:34" ht="13.25"/>
    <row r="31" spans="12:34" ht="13.25">
      <c r="Q31" s="259"/>
    </row>
    <row r="32" spans="12:34" ht="13.25">
      <c r="L32" s="259"/>
    </row>
    <row r="33" spans="2:34" ht="13.25">
      <c r="C33" s="259"/>
      <c r="E33" s="259"/>
      <c r="G33" s="259"/>
      <c r="I33" s="259"/>
      <c r="X33" s="259"/>
    </row>
    <row r="34" spans="2:34" ht="13.25">
      <c r="B34" s="259"/>
      <c r="P34" s="259"/>
      <c r="R34" s="259"/>
      <c r="T34" s="259"/>
    </row>
    <row r="35" spans="2:34" ht="13.25">
      <c r="D35" s="259"/>
      <c r="W35" s="259"/>
      <c r="AC35" s="259"/>
      <c r="AD35" s="259"/>
      <c r="AE35" s="259"/>
      <c r="AF35" s="259"/>
      <c r="AG35" s="259"/>
      <c r="AH35" s="259"/>
    </row>
    <row r="36" spans="2:34" ht="13.25">
      <c r="H36" s="259"/>
      <c r="J36" s="259"/>
      <c r="K36" s="259"/>
      <c r="M36" s="259"/>
      <c r="Y36" s="259"/>
      <c r="Z36" s="259"/>
      <c r="AA36" s="259"/>
      <c r="AB36" s="259"/>
      <c r="AC36" s="259"/>
      <c r="AD36" s="259"/>
      <c r="AE36" s="259"/>
      <c r="AF36" s="259"/>
      <c r="AG36" s="259"/>
      <c r="AH36" s="259"/>
    </row>
    <row r="37" spans="2:34" ht="13.25">
      <c r="AH37" s="259"/>
    </row>
    <row r="38" spans="2:34" ht="13.25">
      <c r="AG38" s="259"/>
      <c r="AH38" s="259"/>
    </row>
    <row r="39" spans="2:34" ht="13.25"/>
    <row r="40" spans="2:34" ht="13.25">
      <c r="X40" s="259"/>
    </row>
    <row r="41" spans="2:34" ht="13.25">
      <c r="R41" s="259"/>
    </row>
    <row r="42" spans="2:34" ht="13.25">
      <c r="W42" s="259"/>
    </row>
    <row r="43" spans="2:34" ht="13.25">
      <c r="Y43" s="259"/>
      <c r="Z43" s="259"/>
      <c r="AA43" s="259"/>
      <c r="AB43" s="259"/>
      <c r="AC43" s="259"/>
      <c r="AD43" s="259"/>
      <c r="AE43" s="259"/>
      <c r="AF43" s="259"/>
      <c r="AG43" s="259"/>
      <c r="AH43" s="259"/>
    </row>
    <row r="44" spans="2:34" ht="13.25">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475</v>
      </c>
    </row>
  </sheetData>
  <sheetProtection algorithmName="SHA-512" hashValue="7E7Oe2eRBV96bzIS2Eo7AmELUXZpD78NiaW19Fp2Ozn+ckawjHMWgWeyhsPro8Mw/df59+w2eybBJSyl8DEYoQ==" saltValue="uH4nzDBoPXlD7tFmYT76Q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cols>
    <col min="1" max="34" width="2.453125" style="260" customWidth="1"/>
    <col min="35" max="122" width="2.453125" style="259" customWidth="1"/>
    <col min="123" max="16384" width="2.4531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5">
      <c r="S2" s="259"/>
      <c r="AH2" s="259"/>
    </row>
    <row r="3" spans="2:34" ht="13.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5"/>
    <row r="5" spans="2:34" ht="13.25"/>
    <row r="6" spans="2:34" ht="13.25"/>
    <row r="7" spans="2:34" ht="13.25"/>
    <row r="8" spans="2:34" ht="13.25"/>
    <row r="9" spans="2:34" ht="13.25">
      <c r="AH9" s="259"/>
    </row>
    <row r="10" spans="2:34" ht="13.25"/>
    <row r="11" spans="2:34" ht="13.25"/>
    <row r="12" spans="2:34" ht="13.25"/>
    <row r="13" spans="2:34" ht="13.25"/>
    <row r="14" spans="2:34" ht="13.25"/>
    <row r="15" spans="2:34" ht="13.25"/>
    <row r="16" spans="2:34" ht="13.25"/>
    <row r="17" spans="12:34" ht="13.25">
      <c r="AH17" s="259"/>
    </row>
    <row r="18" spans="12:34" ht="13.25"/>
    <row r="19" spans="12:34" ht="13.25"/>
    <row r="20" spans="12:34" ht="13.25">
      <c r="AH20" s="259"/>
    </row>
    <row r="21" spans="12:34" ht="13.25">
      <c r="AH21" s="259"/>
    </row>
    <row r="22" spans="12:34" ht="13.25"/>
    <row r="23" spans="12:34" ht="13.25"/>
    <row r="24" spans="12:34" ht="13.25">
      <c r="Q24" s="259"/>
    </row>
    <row r="25" spans="12:34" ht="13.25"/>
    <row r="26" spans="12:34" ht="13.25"/>
    <row r="27" spans="12:34" ht="13.25"/>
    <row r="28" spans="12:34" ht="13.25">
      <c r="O28" s="259"/>
      <c r="T28" s="259"/>
      <c r="AH28" s="259"/>
    </row>
    <row r="29" spans="12:34" ht="13.25"/>
    <row r="30" spans="12:34" ht="13.25"/>
    <row r="31" spans="12:34" ht="13.25">
      <c r="Q31" s="259"/>
    </row>
    <row r="32" spans="12:34" ht="13.25">
      <c r="L32" s="259"/>
    </row>
    <row r="33" spans="2:34" ht="13.25">
      <c r="C33" s="259"/>
      <c r="E33" s="259"/>
      <c r="G33" s="259"/>
      <c r="I33" s="259"/>
      <c r="X33" s="259"/>
    </row>
    <row r="34" spans="2:34" ht="13.25">
      <c r="B34" s="259"/>
      <c r="P34" s="259"/>
      <c r="R34" s="259"/>
      <c r="T34" s="259"/>
    </row>
    <row r="35" spans="2:34" ht="13.25">
      <c r="D35" s="259"/>
      <c r="W35" s="259"/>
      <c r="AC35" s="259"/>
      <c r="AD35" s="259"/>
      <c r="AE35" s="259"/>
      <c r="AF35" s="259"/>
      <c r="AG35" s="259"/>
      <c r="AH35" s="259"/>
    </row>
    <row r="36" spans="2:34" ht="13.25">
      <c r="H36" s="259"/>
      <c r="J36" s="259"/>
      <c r="K36" s="259"/>
      <c r="M36" s="259"/>
      <c r="Y36" s="259"/>
      <c r="Z36" s="259"/>
      <c r="AA36" s="259"/>
      <c r="AB36" s="259"/>
      <c r="AC36" s="259"/>
      <c r="AD36" s="259"/>
      <c r="AE36" s="259"/>
      <c r="AF36" s="259"/>
      <c r="AG36" s="259"/>
      <c r="AH36" s="259"/>
    </row>
    <row r="37" spans="2:34" ht="13.25">
      <c r="AH37" s="259"/>
    </row>
    <row r="38" spans="2:34" ht="13.25">
      <c r="AG38" s="259"/>
      <c r="AH38" s="259"/>
    </row>
    <row r="39" spans="2:34" ht="13.25"/>
    <row r="40" spans="2:34" ht="13.25">
      <c r="X40" s="259"/>
    </row>
    <row r="41" spans="2:34" ht="13.25">
      <c r="R41" s="259"/>
    </row>
    <row r="42" spans="2:34" ht="13.25">
      <c r="W42" s="259"/>
    </row>
    <row r="43" spans="2:34" ht="13.25">
      <c r="Y43" s="259"/>
      <c r="Z43" s="259"/>
      <c r="AA43" s="259"/>
      <c r="AB43" s="259"/>
      <c r="AC43" s="259"/>
      <c r="AD43" s="259"/>
      <c r="AE43" s="259"/>
      <c r="AF43" s="259"/>
      <c r="AG43" s="259"/>
      <c r="AH43" s="259"/>
    </row>
    <row r="44" spans="2:34" ht="13.25">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c r="AG59" s="259"/>
      <c r="AH59" s="259"/>
    </row>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475</v>
      </c>
    </row>
  </sheetData>
  <sheetProtection algorithmName="SHA-512" hashValue="xFKQ3peRkfnwr4uT5feWeW75ni1U3FnDRmEzASIniPtAzkfKpDIu9XxEVKVQAgaNQpApT9Av0VzfCmIGvwzcNw==" saltValue="+HETr8kOhyRQxi6oagMdQ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cols>
    <col min="1" max="1" width="45.90625" style="144" customWidth="1"/>
    <col min="2" max="8" width="13.36328125" style="144" customWidth="1"/>
    <col min="9" max="16384" width="11.08984375" style="144"/>
  </cols>
  <sheetData>
    <row r="1" spans="1:8">
      <c r="A1" s="138"/>
      <c r="B1" s="139"/>
      <c r="C1" s="140"/>
      <c r="D1" s="141"/>
      <c r="E1" s="142"/>
      <c r="F1" s="142"/>
      <c r="G1" s="142"/>
      <c r="H1" s="143"/>
    </row>
    <row r="2" spans="1:8">
      <c r="A2" s="145"/>
      <c r="B2" s="146"/>
      <c r="C2" s="147"/>
      <c r="D2" s="148" t="s">
        <v>50</v>
      </c>
      <c r="E2" s="149"/>
      <c r="F2" s="150" t="s">
        <v>524</v>
      </c>
      <c r="G2" s="151"/>
      <c r="H2" s="152"/>
    </row>
    <row r="3" spans="1:8">
      <c r="A3" s="148" t="s">
        <v>517</v>
      </c>
      <c r="B3" s="153"/>
      <c r="C3" s="154"/>
      <c r="D3" s="155">
        <v>85240</v>
      </c>
      <c r="E3" s="156"/>
      <c r="F3" s="157">
        <v>59119</v>
      </c>
      <c r="G3" s="158"/>
      <c r="H3" s="159"/>
    </row>
    <row r="4" spans="1:8">
      <c r="A4" s="160"/>
      <c r="B4" s="161"/>
      <c r="C4" s="162"/>
      <c r="D4" s="163">
        <v>52486</v>
      </c>
      <c r="E4" s="164"/>
      <c r="F4" s="165">
        <v>29900</v>
      </c>
      <c r="G4" s="166"/>
      <c r="H4" s="167"/>
    </row>
    <row r="5" spans="1:8">
      <c r="A5" s="148" t="s">
        <v>519</v>
      </c>
      <c r="B5" s="153"/>
      <c r="C5" s="154"/>
      <c r="D5" s="155">
        <v>98621</v>
      </c>
      <c r="E5" s="156"/>
      <c r="F5" s="157">
        <v>53895</v>
      </c>
      <c r="G5" s="158"/>
      <c r="H5" s="159"/>
    </row>
    <row r="6" spans="1:8">
      <c r="A6" s="160"/>
      <c r="B6" s="161"/>
      <c r="C6" s="162"/>
      <c r="D6" s="163">
        <v>56166</v>
      </c>
      <c r="E6" s="164"/>
      <c r="F6" s="165">
        <v>31224</v>
      </c>
      <c r="G6" s="166"/>
      <c r="H6" s="167"/>
    </row>
    <row r="7" spans="1:8">
      <c r="A7" s="148" t="s">
        <v>520</v>
      </c>
      <c r="B7" s="153"/>
      <c r="C7" s="154"/>
      <c r="D7" s="155">
        <v>141128</v>
      </c>
      <c r="E7" s="156"/>
      <c r="F7" s="157">
        <v>56181</v>
      </c>
      <c r="G7" s="158"/>
      <c r="H7" s="159"/>
    </row>
    <row r="8" spans="1:8">
      <c r="A8" s="160"/>
      <c r="B8" s="161"/>
      <c r="C8" s="162"/>
      <c r="D8" s="163">
        <v>73372</v>
      </c>
      <c r="E8" s="164"/>
      <c r="F8" s="165">
        <v>32039</v>
      </c>
      <c r="G8" s="166"/>
      <c r="H8" s="167"/>
    </row>
    <row r="9" spans="1:8">
      <c r="A9" s="148" t="s">
        <v>521</v>
      </c>
      <c r="B9" s="153"/>
      <c r="C9" s="154"/>
      <c r="D9" s="155">
        <v>81185</v>
      </c>
      <c r="E9" s="156"/>
      <c r="F9" s="157">
        <v>47730</v>
      </c>
      <c r="G9" s="158"/>
      <c r="H9" s="159"/>
    </row>
    <row r="10" spans="1:8">
      <c r="A10" s="160"/>
      <c r="B10" s="161"/>
      <c r="C10" s="162"/>
      <c r="D10" s="163">
        <v>36447</v>
      </c>
      <c r="E10" s="164"/>
      <c r="F10" s="165">
        <v>26378</v>
      </c>
      <c r="G10" s="166"/>
      <c r="H10" s="167"/>
    </row>
    <row r="11" spans="1:8">
      <c r="A11" s="148" t="s">
        <v>522</v>
      </c>
      <c r="B11" s="153"/>
      <c r="C11" s="154"/>
      <c r="D11" s="155">
        <v>142147</v>
      </c>
      <c r="E11" s="156"/>
      <c r="F11" s="157">
        <v>61921</v>
      </c>
      <c r="G11" s="158"/>
      <c r="H11" s="159"/>
    </row>
    <row r="12" spans="1:8">
      <c r="A12" s="160"/>
      <c r="B12" s="161"/>
      <c r="C12" s="168"/>
      <c r="D12" s="163">
        <v>72646</v>
      </c>
      <c r="E12" s="164"/>
      <c r="F12" s="165">
        <v>34719</v>
      </c>
      <c r="G12" s="166"/>
      <c r="H12" s="167"/>
    </row>
    <row r="13" spans="1:8">
      <c r="A13" s="148"/>
      <c r="B13" s="153"/>
      <c r="C13" s="169"/>
      <c r="D13" s="170">
        <v>109664</v>
      </c>
      <c r="E13" s="171"/>
      <c r="F13" s="172">
        <v>55769</v>
      </c>
      <c r="G13" s="173"/>
      <c r="H13" s="159"/>
    </row>
    <row r="14" spans="1:8">
      <c r="A14" s="160"/>
      <c r="B14" s="161"/>
      <c r="C14" s="162"/>
      <c r="D14" s="163">
        <v>58223</v>
      </c>
      <c r="E14" s="164"/>
      <c r="F14" s="165">
        <v>30852</v>
      </c>
      <c r="G14" s="166"/>
      <c r="H14" s="167"/>
    </row>
    <row r="17" spans="1:11">
      <c r="A17" s="144" t="s">
        <v>51</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52</v>
      </c>
      <c r="B19" s="174">
        <f>ROUND(VALUE(SUBSTITUTE(実質収支比率等に係る経年分析!F$48,"▲","-")),2)</f>
        <v>10.26</v>
      </c>
      <c r="C19" s="174">
        <f>ROUND(VALUE(SUBSTITUTE(実質収支比率等に係る経年分析!G$48,"▲","-")),2)</f>
        <v>10.77</v>
      </c>
      <c r="D19" s="174">
        <f>ROUND(VALUE(SUBSTITUTE(実質収支比率等に係る経年分析!H$48,"▲","-")),2)</f>
        <v>13.9</v>
      </c>
      <c r="E19" s="174">
        <f>ROUND(VALUE(SUBSTITUTE(実質収支比率等に係る経年分析!I$48,"▲","-")),2)</f>
        <v>13.02</v>
      </c>
      <c r="F19" s="174">
        <f>ROUND(VALUE(SUBSTITUTE(実質収支比率等に係る経年分析!J$48,"▲","-")),2)</f>
        <v>15.48</v>
      </c>
    </row>
    <row r="20" spans="1:11">
      <c r="A20" s="174" t="s">
        <v>53</v>
      </c>
      <c r="B20" s="174">
        <f>ROUND(VALUE(SUBSTITUTE(実質収支比率等に係る経年分析!F$47,"▲","-")),2)</f>
        <v>56.48</v>
      </c>
      <c r="C20" s="174">
        <f>ROUND(VALUE(SUBSTITUTE(実質収支比率等に係る経年分析!G$47,"▲","-")),2)</f>
        <v>52.81</v>
      </c>
      <c r="D20" s="174">
        <f>ROUND(VALUE(SUBSTITUTE(実質収支比率等に係る経年分析!H$47,"▲","-")),2)</f>
        <v>51.82</v>
      </c>
      <c r="E20" s="174">
        <f>ROUND(VALUE(SUBSTITUTE(実質収支比率等に係る経年分析!I$47,"▲","-")),2)</f>
        <v>53.54</v>
      </c>
      <c r="F20" s="174">
        <f>ROUND(VALUE(SUBSTITUTE(実質収支比率等に係る経年分析!J$47,"▲","-")),2)</f>
        <v>49.44</v>
      </c>
    </row>
    <row r="21" spans="1:11">
      <c r="A21" s="174" t="s">
        <v>54</v>
      </c>
      <c r="B21" s="174">
        <f>IF(ISNUMBER(VALUE(SUBSTITUTE(実質収支比率等に係る経年分析!F$49,"▲","-"))),ROUND(VALUE(SUBSTITUTE(実質収支比率等に係る経年分析!F$49,"▲","-")),2),NA())</f>
        <v>-8.61</v>
      </c>
      <c r="C21" s="174">
        <f>IF(ISNUMBER(VALUE(SUBSTITUTE(実質収支比率等に係る経年分析!G$49,"▲","-"))),ROUND(VALUE(SUBSTITUTE(実質収支比率等に係る経年分析!G$49,"▲","-")),2),NA())</f>
        <v>-7.1</v>
      </c>
      <c r="D21" s="174">
        <f>IF(ISNUMBER(VALUE(SUBSTITUTE(実質収支比率等に係る経年分析!H$49,"▲","-"))),ROUND(VALUE(SUBSTITUTE(実質収支比率等に係る経年分析!H$49,"▲","-")),2),NA())</f>
        <v>-1.32</v>
      </c>
      <c r="E21" s="174">
        <f>IF(ISNUMBER(VALUE(SUBSTITUTE(実質収支比率等に係る経年分析!I$49,"▲","-"))),ROUND(VALUE(SUBSTITUTE(実質収支比率等に係る経年分析!I$49,"▲","-")),2),NA())</f>
        <v>-10.039999999999999</v>
      </c>
      <c r="F21" s="174">
        <f>IF(ISNUMBER(VALUE(SUBSTITUTE(実質収支比率等に係る経年分析!J$49,"▲","-"))),ROUND(VALUE(SUBSTITUTE(実質収支比率等に係る経年分析!J$49,"▲","-")),2),NA())</f>
        <v>-8.89</v>
      </c>
    </row>
    <row r="24" spans="1:11">
      <c r="A24" s="144" t="s">
        <v>55</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56</v>
      </c>
      <c r="C26" s="175" t="s">
        <v>57</v>
      </c>
      <c r="D26" s="175" t="s">
        <v>56</v>
      </c>
      <c r="E26" s="175" t="s">
        <v>57</v>
      </c>
      <c r="F26" s="175" t="s">
        <v>56</v>
      </c>
      <c r="G26" s="175" t="s">
        <v>57</v>
      </c>
      <c r="H26" s="175" t="s">
        <v>56</v>
      </c>
      <c r="I26" s="175" t="s">
        <v>57</v>
      </c>
      <c r="J26" s="175" t="s">
        <v>56</v>
      </c>
      <c r="K26" s="175" t="s">
        <v>57</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c r="A31" s="175" t="str">
        <f>IF(連結実質赤字比率に係る赤字・黒字の構成分析!C$39="",NA(),連結実質赤字比率に係る赤字・黒字の構成分析!C$39)</f>
        <v>さつま町後期高齢者医療特別会計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c r="A32" s="175" t="str">
        <f>IF(連結実質赤字比率に係る赤字・黒字の構成分析!C$38="",NA(),連結実質赤字比率に係る赤字・黒字の構成分析!C$38)</f>
        <v>さつま町農業集落排水事業特別会計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7.0000000000000007E-2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0.53</v>
      </c>
    </row>
    <row r="33" spans="1:16">
      <c r="A33" s="175" t="str">
        <f>IF(連結実質赤字比率に係る赤字・黒字の構成分析!C$37="",NA(),連結実質赤字比率に係る赤字・黒字の構成分析!C$37)</f>
        <v>さつま町国民健康保険事業特別会計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2.68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1.84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2.15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2.2400000000000002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1.86</v>
      </c>
    </row>
    <row r="34" spans="1:16">
      <c r="A34" s="175" t="str">
        <f>IF(連結実質赤字比率に係る赤字・黒字の構成分析!C$36="",NA(),連結実質赤字比率に係る赤字・黒字の構成分析!C$36)</f>
        <v>さつま町介護保険事業特別会計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2.17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3.13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3.21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3.05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2.64</v>
      </c>
    </row>
    <row r="35" spans="1:16">
      <c r="A35" s="175" t="str">
        <f>IF(連結実質赤字比率に係る赤字・黒字の構成分析!C$35="",NA(),連結実質赤字比率に係る赤字・黒字の構成分析!C$35)</f>
        <v>さつま町水道事業会計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6.48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5.75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5.81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5.51</v>
      </c>
    </row>
    <row r="36" spans="1:16">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10.26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10.77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13.89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13.02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15.48</v>
      </c>
    </row>
    <row r="39" spans="1:16">
      <c r="A39" s="144" t="s">
        <v>58</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c r="A42" s="176" t="s">
        <v>61</v>
      </c>
      <c r="B42" s="176"/>
      <c r="C42" s="176"/>
      <c r="D42" s="176">
        <f>'実質公債費比率（分子）の構造'!K$52</f>
        <v>1242</v>
      </c>
      <c r="E42" s="176"/>
      <c r="F42" s="176"/>
      <c r="G42" s="176">
        <f>'実質公債費比率（分子）の構造'!L$52</f>
        <v>1177</v>
      </c>
      <c r="H42" s="176"/>
      <c r="I42" s="176"/>
      <c r="J42" s="176">
        <f>'実質公債費比率（分子）の構造'!M$52</f>
        <v>1107</v>
      </c>
      <c r="K42" s="176"/>
      <c r="L42" s="176"/>
      <c r="M42" s="176">
        <f>'実質公債費比率（分子）の構造'!N$52</f>
        <v>1131</v>
      </c>
      <c r="N42" s="176"/>
      <c r="O42" s="176"/>
      <c r="P42" s="176">
        <f>'実質公債費比率（分子）の構造'!O$52</f>
        <v>1056</v>
      </c>
    </row>
    <row r="43" spans="1:16">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c r="A46" s="176" t="s">
        <v>64</v>
      </c>
      <c r="B46" s="176">
        <f>'実質公債費比率（分子）の構造'!K$48</f>
        <v>59</v>
      </c>
      <c r="C46" s="176"/>
      <c r="D46" s="176"/>
      <c r="E46" s="176">
        <f>'実質公債費比率（分子）の構造'!L$48</f>
        <v>60</v>
      </c>
      <c r="F46" s="176"/>
      <c r="G46" s="176"/>
      <c r="H46" s="176">
        <f>'実質公債費比率（分子）の構造'!M$48</f>
        <v>60</v>
      </c>
      <c r="I46" s="176"/>
      <c r="J46" s="176"/>
      <c r="K46" s="176">
        <f>'実質公債費比率（分子）の構造'!N$48</f>
        <v>61</v>
      </c>
      <c r="L46" s="176"/>
      <c r="M46" s="176"/>
      <c r="N46" s="176">
        <f>'実質公債費比率（分子）の構造'!O$48</f>
        <v>57</v>
      </c>
      <c r="O46" s="176"/>
      <c r="P46" s="176"/>
    </row>
    <row r="47" spans="1:16">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66</v>
      </c>
      <c r="B49" s="176">
        <f>'実質公債費比率（分子）の構造'!K$45</f>
        <v>1440</v>
      </c>
      <c r="C49" s="176"/>
      <c r="D49" s="176"/>
      <c r="E49" s="176">
        <f>'実質公債費比率（分子）の構造'!L$45</f>
        <v>1400</v>
      </c>
      <c r="F49" s="176"/>
      <c r="G49" s="176"/>
      <c r="H49" s="176">
        <f>'実質公債費比率（分子）の構造'!M$45</f>
        <v>1412</v>
      </c>
      <c r="I49" s="176"/>
      <c r="J49" s="176"/>
      <c r="K49" s="176">
        <f>'実質公債費比率（分子）の構造'!N$45</f>
        <v>1423</v>
      </c>
      <c r="L49" s="176"/>
      <c r="M49" s="176"/>
      <c r="N49" s="176">
        <f>'実質公債費比率（分子）の構造'!O$45</f>
        <v>1320</v>
      </c>
      <c r="O49" s="176"/>
      <c r="P49" s="176"/>
    </row>
    <row r="50" spans="1:16">
      <c r="A50" s="176" t="s">
        <v>67</v>
      </c>
      <c r="B50" s="176" t="e">
        <f>NA()</f>
        <v>#N/A</v>
      </c>
      <c r="C50" s="176">
        <f>IF(ISNUMBER('実質公債費比率（分子）の構造'!K$53),'実質公債費比率（分子）の構造'!K$53,NA())</f>
        <v>257</v>
      </c>
      <c r="D50" s="176" t="e">
        <f>NA()</f>
        <v>#N/A</v>
      </c>
      <c r="E50" s="176" t="e">
        <f>NA()</f>
        <v>#N/A</v>
      </c>
      <c r="F50" s="176">
        <f>IF(ISNUMBER('実質公債費比率（分子）の構造'!L$53),'実質公債費比率（分子）の構造'!L$53,NA())</f>
        <v>283</v>
      </c>
      <c r="G50" s="176" t="e">
        <f>NA()</f>
        <v>#N/A</v>
      </c>
      <c r="H50" s="176" t="e">
        <f>NA()</f>
        <v>#N/A</v>
      </c>
      <c r="I50" s="176">
        <f>IF(ISNUMBER('実質公債費比率（分子）の構造'!M$53),'実質公債費比率（分子）の構造'!M$53,NA())</f>
        <v>365</v>
      </c>
      <c r="J50" s="176" t="e">
        <f>NA()</f>
        <v>#N/A</v>
      </c>
      <c r="K50" s="176" t="e">
        <f>NA()</f>
        <v>#N/A</v>
      </c>
      <c r="L50" s="176">
        <f>IF(ISNUMBER('実質公債費比率（分子）の構造'!N$53),'実質公債費比率（分子）の構造'!N$53,NA())</f>
        <v>353</v>
      </c>
      <c r="M50" s="176" t="e">
        <f>NA()</f>
        <v>#N/A</v>
      </c>
      <c r="N50" s="176" t="e">
        <f>NA()</f>
        <v>#N/A</v>
      </c>
      <c r="O50" s="176">
        <f>IF(ISNUMBER('実質公債費比率（分子）の構造'!O$53),'実質公債費比率（分子）の構造'!O$53,NA())</f>
        <v>321</v>
      </c>
      <c r="P50" s="176" t="e">
        <f>NA()</f>
        <v>#N/A</v>
      </c>
    </row>
    <row r="53" spans="1:16">
      <c r="A53" s="144" t="s">
        <v>68</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c r="A56" s="175" t="s">
        <v>43</v>
      </c>
      <c r="B56" s="175"/>
      <c r="C56" s="175"/>
      <c r="D56" s="175">
        <f>'将来負担比率（分子）の構造'!I$52</f>
        <v>10579</v>
      </c>
      <c r="E56" s="175"/>
      <c r="F56" s="175"/>
      <c r="G56" s="175">
        <f>'将来負担比率（分子）の構造'!J$52</f>
        <v>10381</v>
      </c>
      <c r="H56" s="175"/>
      <c r="I56" s="175"/>
      <c r="J56" s="175">
        <f>'将来負担比率（分子）の構造'!K$52</f>
        <v>10772</v>
      </c>
      <c r="K56" s="175"/>
      <c r="L56" s="175"/>
      <c r="M56" s="175">
        <f>'将来負担比率（分子）の構造'!L$52</f>
        <v>10248</v>
      </c>
      <c r="N56" s="175"/>
      <c r="O56" s="175"/>
      <c r="P56" s="175">
        <f>'将来負担比率（分子）の構造'!M$52</f>
        <v>10493</v>
      </c>
    </row>
    <row r="57" spans="1:16">
      <c r="A57" s="175" t="s">
        <v>42</v>
      </c>
      <c r="B57" s="175"/>
      <c r="C57" s="175"/>
      <c r="D57" s="175">
        <f>'将来負担比率（分子）の構造'!I$51</f>
        <v>463</v>
      </c>
      <c r="E57" s="175"/>
      <c r="F57" s="175"/>
      <c r="G57" s="175">
        <f>'将来負担比率（分子）の構造'!J$51</f>
        <v>475</v>
      </c>
      <c r="H57" s="175"/>
      <c r="I57" s="175"/>
      <c r="J57" s="175">
        <f>'将来負担比率（分子）の構造'!K$51</f>
        <v>478</v>
      </c>
      <c r="K57" s="175"/>
      <c r="L57" s="175"/>
      <c r="M57" s="175">
        <f>'将来負担比率（分子）の構造'!L$51</f>
        <v>435</v>
      </c>
      <c r="N57" s="175"/>
      <c r="O57" s="175"/>
      <c r="P57" s="175">
        <f>'将来負担比率（分子）の構造'!M$51</f>
        <v>368</v>
      </c>
    </row>
    <row r="58" spans="1:16">
      <c r="A58" s="175" t="s">
        <v>41</v>
      </c>
      <c r="B58" s="175"/>
      <c r="C58" s="175"/>
      <c r="D58" s="175">
        <f>'将来負担比率（分子）の構造'!I$50</f>
        <v>8416</v>
      </c>
      <c r="E58" s="175"/>
      <c r="F58" s="175"/>
      <c r="G58" s="175">
        <f>'将来負担比率（分子）の構造'!J$50</f>
        <v>8487</v>
      </c>
      <c r="H58" s="175"/>
      <c r="I58" s="175"/>
      <c r="J58" s="175">
        <f>'将来負担比率（分子）の構造'!K$50</f>
        <v>9224</v>
      </c>
      <c r="K58" s="175"/>
      <c r="L58" s="175"/>
      <c r="M58" s="175">
        <f>'将来負担比率（分子）の構造'!L$50</f>
        <v>9695</v>
      </c>
      <c r="N58" s="175"/>
      <c r="O58" s="175"/>
      <c r="P58" s="175">
        <f>'将来負担比率（分子）の構造'!M$50</f>
        <v>10119</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35</v>
      </c>
      <c r="B62" s="175">
        <f>'将来負担比率（分子）の構造'!I$45</f>
        <v>2516</v>
      </c>
      <c r="C62" s="175"/>
      <c r="D62" s="175"/>
      <c r="E62" s="175">
        <f>'将来負担比率（分子）の構造'!J$45</f>
        <v>2571</v>
      </c>
      <c r="F62" s="175"/>
      <c r="G62" s="175"/>
      <c r="H62" s="175">
        <f>'将来負担比率（分子）の構造'!K$45</f>
        <v>2489</v>
      </c>
      <c r="I62" s="175"/>
      <c r="J62" s="175"/>
      <c r="K62" s="175">
        <f>'将来負担比率（分子）の構造'!L$45</f>
        <v>2018</v>
      </c>
      <c r="L62" s="175"/>
      <c r="M62" s="175"/>
      <c r="N62" s="175">
        <f>'将来負担比率（分子）の構造'!M$45</f>
        <v>2032</v>
      </c>
      <c r="O62" s="175"/>
      <c r="P62" s="175"/>
    </row>
    <row r="63" spans="1:16">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c r="A64" s="175" t="s">
        <v>33</v>
      </c>
      <c r="B64" s="175">
        <f>'将来負担比率（分子）の構造'!I$43</f>
        <v>464</v>
      </c>
      <c r="C64" s="175"/>
      <c r="D64" s="175"/>
      <c r="E64" s="175">
        <f>'将来負担比率（分子）の構造'!J$43</f>
        <v>399</v>
      </c>
      <c r="F64" s="175"/>
      <c r="G64" s="175"/>
      <c r="H64" s="175">
        <f>'将来負担比率（分子）の構造'!K$43</f>
        <v>426</v>
      </c>
      <c r="I64" s="175"/>
      <c r="J64" s="175"/>
      <c r="K64" s="175">
        <f>'将来負担比率（分子）の構造'!L$43</f>
        <v>393</v>
      </c>
      <c r="L64" s="175"/>
      <c r="M64" s="175"/>
      <c r="N64" s="175">
        <f>'将来負担比率（分子）の構造'!M$43</f>
        <v>373</v>
      </c>
      <c r="O64" s="175"/>
      <c r="P64" s="175"/>
    </row>
    <row r="65" spans="1:16">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c r="A66" s="175" t="s">
        <v>31</v>
      </c>
      <c r="B66" s="175">
        <f>'将来負担比率（分子）の構造'!I$41</f>
        <v>12777</v>
      </c>
      <c r="C66" s="175"/>
      <c r="D66" s="175"/>
      <c r="E66" s="175">
        <f>'将来負担比率（分子）の構造'!J$41</f>
        <v>12557</v>
      </c>
      <c r="F66" s="175"/>
      <c r="G66" s="175"/>
      <c r="H66" s="175">
        <f>'将来負担比率（分子）の構造'!K$41</f>
        <v>12877</v>
      </c>
      <c r="I66" s="175"/>
      <c r="J66" s="175"/>
      <c r="K66" s="175">
        <f>'将来負担比率（分子）の構造'!L$41</f>
        <v>12555</v>
      </c>
      <c r="L66" s="175"/>
      <c r="M66" s="175"/>
      <c r="N66" s="175">
        <f>'将来負担比率（分子）の構造'!M$41</f>
        <v>12463</v>
      </c>
      <c r="O66" s="175"/>
      <c r="P66" s="175"/>
    </row>
    <row r="67" spans="1:16">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c r="A70" s="177" t="s">
        <v>72</v>
      </c>
      <c r="B70" s="177"/>
      <c r="C70" s="177"/>
      <c r="D70" s="177"/>
      <c r="E70" s="177"/>
      <c r="F70" s="177"/>
    </row>
    <row r="71" spans="1:16">
      <c r="A71" s="178"/>
      <c r="B71" s="178" t="str">
        <f>基金残高に係る経年分析!F54</f>
        <v>R03</v>
      </c>
      <c r="C71" s="178" t="str">
        <f>基金残高に係る経年分析!G54</f>
        <v>R04</v>
      </c>
      <c r="D71" s="178" t="str">
        <f>基金残高に係る経年分析!H54</f>
        <v>R05</v>
      </c>
    </row>
    <row r="72" spans="1:16">
      <c r="A72" s="178" t="s">
        <v>73</v>
      </c>
      <c r="B72" s="179">
        <f>基金残高に係る経年分析!F55</f>
        <v>4305</v>
      </c>
      <c r="C72" s="179">
        <f>基金残高に係る経年分析!G55</f>
        <v>4291</v>
      </c>
      <c r="D72" s="179">
        <f>基金残高に係る経年分析!H55</f>
        <v>3928</v>
      </c>
    </row>
    <row r="73" spans="1:16">
      <c r="A73" s="178" t="s">
        <v>74</v>
      </c>
      <c r="B73" s="179">
        <f>基金残高に係る経年分析!F56</f>
        <v>203</v>
      </c>
      <c r="C73" s="179">
        <f>基金残高に係る経年分析!G56</f>
        <v>203</v>
      </c>
      <c r="D73" s="179">
        <f>基金残高に係る経年分析!H56</f>
        <v>203</v>
      </c>
    </row>
    <row r="74" spans="1:16">
      <c r="A74" s="178" t="s">
        <v>75</v>
      </c>
      <c r="B74" s="179">
        <f>基金残高に係る経年分析!F57</f>
        <v>4848</v>
      </c>
      <c r="C74" s="179">
        <f>基金残高に係る経年分析!G57</f>
        <v>5481</v>
      </c>
      <c r="D74" s="179">
        <f>基金残高に係る経年分析!H57</f>
        <v>5831</v>
      </c>
    </row>
  </sheetData>
  <sheetProtection algorithmName="SHA-512" hashValue="wBrFlUgz0yY7r9IL/2lBm85+HMXuDIA6v7wl0ZObozwx+XK48Uyd5Bgf73N0NxQwgV8umwitITgReYHgBh2KQQ==" saltValue="6GERg7e+WU5o8OWc05Td7Q==" spinCount="100000"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c r="B5" s="715" t="s">
        <v>215</v>
      </c>
      <c r="C5" s="716"/>
      <c r="D5" s="716"/>
      <c r="E5" s="716"/>
      <c r="F5" s="716"/>
      <c r="G5" s="716"/>
      <c r="H5" s="716"/>
      <c r="I5" s="716"/>
      <c r="J5" s="716"/>
      <c r="K5" s="716"/>
      <c r="L5" s="716"/>
      <c r="M5" s="716"/>
      <c r="N5" s="716"/>
      <c r="O5" s="716"/>
      <c r="P5" s="716"/>
      <c r="Q5" s="717"/>
      <c r="R5" s="712">
        <v>2497726</v>
      </c>
      <c r="S5" s="713"/>
      <c r="T5" s="713"/>
      <c r="U5" s="713"/>
      <c r="V5" s="713"/>
      <c r="W5" s="713"/>
      <c r="X5" s="713"/>
      <c r="Y5" s="738"/>
      <c r="Z5" s="751">
        <v>13.7</v>
      </c>
      <c r="AA5" s="751"/>
      <c r="AB5" s="751"/>
      <c r="AC5" s="751"/>
      <c r="AD5" s="752">
        <v>2497726</v>
      </c>
      <c r="AE5" s="752"/>
      <c r="AF5" s="752"/>
      <c r="AG5" s="752"/>
      <c r="AH5" s="752"/>
      <c r="AI5" s="752"/>
      <c r="AJ5" s="752"/>
      <c r="AK5" s="752"/>
      <c r="AL5" s="739">
        <v>31.5</v>
      </c>
      <c r="AM5" s="721"/>
      <c r="AN5" s="721"/>
      <c r="AO5" s="740"/>
      <c r="AP5" s="715" t="s">
        <v>216</v>
      </c>
      <c r="AQ5" s="716"/>
      <c r="AR5" s="716"/>
      <c r="AS5" s="716"/>
      <c r="AT5" s="716"/>
      <c r="AU5" s="716"/>
      <c r="AV5" s="716"/>
      <c r="AW5" s="716"/>
      <c r="AX5" s="716"/>
      <c r="AY5" s="716"/>
      <c r="AZ5" s="716"/>
      <c r="BA5" s="716"/>
      <c r="BB5" s="716"/>
      <c r="BC5" s="716"/>
      <c r="BD5" s="716"/>
      <c r="BE5" s="716"/>
      <c r="BF5" s="717"/>
      <c r="BG5" s="657">
        <v>2492635</v>
      </c>
      <c r="BH5" s="658"/>
      <c r="BI5" s="658"/>
      <c r="BJ5" s="658"/>
      <c r="BK5" s="658"/>
      <c r="BL5" s="658"/>
      <c r="BM5" s="658"/>
      <c r="BN5" s="659"/>
      <c r="BO5" s="695">
        <v>99.8</v>
      </c>
      <c r="BP5" s="695"/>
      <c r="BQ5" s="695"/>
      <c r="BR5" s="695"/>
      <c r="BS5" s="696" t="s">
        <v>122</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c r="B6" s="654" t="s">
        <v>220</v>
      </c>
      <c r="C6" s="655"/>
      <c r="D6" s="655"/>
      <c r="E6" s="655"/>
      <c r="F6" s="655"/>
      <c r="G6" s="655"/>
      <c r="H6" s="655"/>
      <c r="I6" s="655"/>
      <c r="J6" s="655"/>
      <c r="K6" s="655"/>
      <c r="L6" s="655"/>
      <c r="M6" s="655"/>
      <c r="N6" s="655"/>
      <c r="O6" s="655"/>
      <c r="P6" s="655"/>
      <c r="Q6" s="656"/>
      <c r="R6" s="657">
        <v>245100</v>
      </c>
      <c r="S6" s="658"/>
      <c r="T6" s="658"/>
      <c r="U6" s="658"/>
      <c r="V6" s="658"/>
      <c r="W6" s="658"/>
      <c r="X6" s="658"/>
      <c r="Y6" s="659"/>
      <c r="Z6" s="695">
        <v>1.3</v>
      </c>
      <c r="AA6" s="695"/>
      <c r="AB6" s="695"/>
      <c r="AC6" s="695"/>
      <c r="AD6" s="696">
        <v>245100</v>
      </c>
      <c r="AE6" s="696"/>
      <c r="AF6" s="696"/>
      <c r="AG6" s="696"/>
      <c r="AH6" s="696"/>
      <c r="AI6" s="696"/>
      <c r="AJ6" s="696"/>
      <c r="AK6" s="696"/>
      <c r="AL6" s="660">
        <v>3.1</v>
      </c>
      <c r="AM6" s="661"/>
      <c r="AN6" s="661"/>
      <c r="AO6" s="697"/>
      <c r="AP6" s="654" t="s">
        <v>221</v>
      </c>
      <c r="AQ6" s="655"/>
      <c r="AR6" s="655"/>
      <c r="AS6" s="655"/>
      <c r="AT6" s="655"/>
      <c r="AU6" s="655"/>
      <c r="AV6" s="655"/>
      <c r="AW6" s="655"/>
      <c r="AX6" s="655"/>
      <c r="AY6" s="655"/>
      <c r="AZ6" s="655"/>
      <c r="BA6" s="655"/>
      <c r="BB6" s="655"/>
      <c r="BC6" s="655"/>
      <c r="BD6" s="655"/>
      <c r="BE6" s="655"/>
      <c r="BF6" s="656"/>
      <c r="BG6" s="657">
        <v>2492635</v>
      </c>
      <c r="BH6" s="658"/>
      <c r="BI6" s="658"/>
      <c r="BJ6" s="658"/>
      <c r="BK6" s="658"/>
      <c r="BL6" s="658"/>
      <c r="BM6" s="658"/>
      <c r="BN6" s="659"/>
      <c r="BO6" s="695">
        <v>99.8</v>
      </c>
      <c r="BP6" s="695"/>
      <c r="BQ6" s="695"/>
      <c r="BR6" s="695"/>
      <c r="BS6" s="696" t="s">
        <v>122</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113528</v>
      </c>
      <c r="CS6" s="658"/>
      <c r="CT6" s="658"/>
      <c r="CU6" s="658"/>
      <c r="CV6" s="658"/>
      <c r="CW6" s="658"/>
      <c r="CX6" s="658"/>
      <c r="CY6" s="659"/>
      <c r="CZ6" s="739">
        <v>0.7</v>
      </c>
      <c r="DA6" s="721"/>
      <c r="DB6" s="721"/>
      <c r="DC6" s="741"/>
      <c r="DD6" s="663" t="s">
        <v>122</v>
      </c>
      <c r="DE6" s="658"/>
      <c r="DF6" s="658"/>
      <c r="DG6" s="658"/>
      <c r="DH6" s="658"/>
      <c r="DI6" s="658"/>
      <c r="DJ6" s="658"/>
      <c r="DK6" s="658"/>
      <c r="DL6" s="658"/>
      <c r="DM6" s="658"/>
      <c r="DN6" s="658"/>
      <c r="DO6" s="658"/>
      <c r="DP6" s="659"/>
      <c r="DQ6" s="663">
        <v>113528</v>
      </c>
      <c r="DR6" s="658"/>
      <c r="DS6" s="658"/>
      <c r="DT6" s="658"/>
      <c r="DU6" s="658"/>
      <c r="DV6" s="658"/>
      <c r="DW6" s="658"/>
      <c r="DX6" s="658"/>
      <c r="DY6" s="658"/>
      <c r="DZ6" s="658"/>
      <c r="EA6" s="658"/>
      <c r="EB6" s="658"/>
      <c r="EC6" s="694"/>
    </row>
    <row r="7" spans="2:143" ht="11.25" customHeight="1">
      <c r="B7" s="654" t="s">
        <v>223</v>
      </c>
      <c r="C7" s="655"/>
      <c r="D7" s="655"/>
      <c r="E7" s="655"/>
      <c r="F7" s="655"/>
      <c r="G7" s="655"/>
      <c r="H7" s="655"/>
      <c r="I7" s="655"/>
      <c r="J7" s="655"/>
      <c r="K7" s="655"/>
      <c r="L7" s="655"/>
      <c r="M7" s="655"/>
      <c r="N7" s="655"/>
      <c r="O7" s="655"/>
      <c r="P7" s="655"/>
      <c r="Q7" s="656"/>
      <c r="R7" s="657">
        <v>555</v>
      </c>
      <c r="S7" s="658"/>
      <c r="T7" s="658"/>
      <c r="U7" s="658"/>
      <c r="V7" s="658"/>
      <c r="W7" s="658"/>
      <c r="X7" s="658"/>
      <c r="Y7" s="659"/>
      <c r="Z7" s="695">
        <v>0</v>
      </c>
      <c r="AA7" s="695"/>
      <c r="AB7" s="695"/>
      <c r="AC7" s="695"/>
      <c r="AD7" s="696">
        <v>555</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828754</v>
      </c>
      <c r="BH7" s="658"/>
      <c r="BI7" s="658"/>
      <c r="BJ7" s="658"/>
      <c r="BK7" s="658"/>
      <c r="BL7" s="658"/>
      <c r="BM7" s="658"/>
      <c r="BN7" s="659"/>
      <c r="BO7" s="695">
        <v>33.200000000000003</v>
      </c>
      <c r="BP7" s="695"/>
      <c r="BQ7" s="695"/>
      <c r="BR7" s="695"/>
      <c r="BS7" s="696" t="s">
        <v>122</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1922649</v>
      </c>
      <c r="CS7" s="658"/>
      <c r="CT7" s="658"/>
      <c r="CU7" s="658"/>
      <c r="CV7" s="658"/>
      <c r="CW7" s="658"/>
      <c r="CX7" s="658"/>
      <c r="CY7" s="659"/>
      <c r="CZ7" s="695">
        <v>11.4</v>
      </c>
      <c r="DA7" s="695"/>
      <c r="DB7" s="695"/>
      <c r="DC7" s="695"/>
      <c r="DD7" s="663">
        <v>92041</v>
      </c>
      <c r="DE7" s="658"/>
      <c r="DF7" s="658"/>
      <c r="DG7" s="658"/>
      <c r="DH7" s="658"/>
      <c r="DI7" s="658"/>
      <c r="DJ7" s="658"/>
      <c r="DK7" s="658"/>
      <c r="DL7" s="658"/>
      <c r="DM7" s="658"/>
      <c r="DN7" s="658"/>
      <c r="DO7" s="658"/>
      <c r="DP7" s="659"/>
      <c r="DQ7" s="663">
        <v>1591178</v>
      </c>
      <c r="DR7" s="658"/>
      <c r="DS7" s="658"/>
      <c r="DT7" s="658"/>
      <c r="DU7" s="658"/>
      <c r="DV7" s="658"/>
      <c r="DW7" s="658"/>
      <c r="DX7" s="658"/>
      <c r="DY7" s="658"/>
      <c r="DZ7" s="658"/>
      <c r="EA7" s="658"/>
      <c r="EB7" s="658"/>
      <c r="EC7" s="694"/>
    </row>
    <row r="8" spans="2:143" ht="11.25" customHeight="1">
      <c r="B8" s="654" t="s">
        <v>226</v>
      </c>
      <c r="C8" s="655"/>
      <c r="D8" s="655"/>
      <c r="E8" s="655"/>
      <c r="F8" s="655"/>
      <c r="G8" s="655"/>
      <c r="H8" s="655"/>
      <c r="I8" s="655"/>
      <c r="J8" s="655"/>
      <c r="K8" s="655"/>
      <c r="L8" s="655"/>
      <c r="M8" s="655"/>
      <c r="N8" s="655"/>
      <c r="O8" s="655"/>
      <c r="P8" s="655"/>
      <c r="Q8" s="656"/>
      <c r="R8" s="657">
        <v>6467</v>
      </c>
      <c r="S8" s="658"/>
      <c r="T8" s="658"/>
      <c r="U8" s="658"/>
      <c r="V8" s="658"/>
      <c r="W8" s="658"/>
      <c r="X8" s="658"/>
      <c r="Y8" s="659"/>
      <c r="Z8" s="695">
        <v>0</v>
      </c>
      <c r="AA8" s="695"/>
      <c r="AB8" s="695"/>
      <c r="AC8" s="695"/>
      <c r="AD8" s="696">
        <v>6467</v>
      </c>
      <c r="AE8" s="696"/>
      <c r="AF8" s="696"/>
      <c r="AG8" s="696"/>
      <c r="AH8" s="696"/>
      <c r="AI8" s="696"/>
      <c r="AJ8" s="696"/>
      <c r="AK8" s="696"/>
      <c r="AL8" s="660">
        <v>0.1</v>
      </c>
      <c r="AM8" s="661"/>
      <c r="AN8" s="661"/>
      <c r="AO8" s="697"/>
      <c r="AP8" s="654" t="s">
        <v>227</v>
      </c>
      <c r="AQ8" s="655"/>
      <c r="AR8" s="655"/>
      <c r="AS8" s="655"/>
      <c r="AT8" s="655"/>
      <c r="AU8" s="655"/>
      <c r="AV8" s="655"/>
      <c r="AW8" s="655"/>
      <c r="AX8" s="655"/>
      <c r="AY8" s="655"/>
      <c r="AZ8" s="655"/>
      <c r="BA8" s="655"/>
      <c r="BB8" s="655"/>
      <c r="BC8" s="655"/>
      <c r="BD8" s="655"/>
      <c r="BE8" s="655"/>
      <c r="BF8" s="656"/>
      <c r="BG8" s="657">
        <v>30919</v>
      </c>
      <c r="BH8" s="658"/>
      <c r="BI8" s="658"/>
      <c r="BJ8" s="658"/>
      <c r="BK8" s="658"/>
      <c r="BL8" s="658"/>
      <c r="BM8" s="658"/>
      <c r="BN8" s="659"/>
      <c r="BO8" s="695">
        <v>1.2</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4687856</v>
      </c>
      <c r="CS8" s="658"/>
      <c r="CT8" s="658"/>
      <c r="CU8" s="658"/>
      <c r="CV8" s="658"/>
      <c r="CW8" s="658"/>
      <c r="CX8" s="658"/>
      <c r="CY8" s="659"/>
      <c r="CZ8" s="695">
        <v>27.7</v>
      </c>
      <c r="DA8" s="695"/>
      <c r="DB8" s="695"/>
      <c r="DC8" s="695"/>
      <c r="DD8" s="663">
        <v>29561</v>
      </c>
      <c r="DE8" s="658"/>
      <c r="DF8" s="658"/>
      <c r="DG8" s="658"/>
      <c r="DH8" s="658"/>
      <c r="DI8" s="658"/>
      <c r="DJ8" s="658"/>
      <c r="DK8" s="658"/>
      <c r="DL8" s="658"/>
      <c r="DM8" s="658"/>
      <c r="DN8" s="658"/>
      <c r="DO8" s="658"/>
      <c r="DP8" s="659"/>
      <c r="DQ8" s="663">
        <v>2665248</v>
      </c>
      <c r="DR8" s="658"/>
      <c r="DS8" s="658"/>
      <c r="DT8" s="658"/>
      <c r="DU8" s="658"/>
      <c r="DV8" s="658"/>
      <c r="DW8" s="658"/>
      <c r="DX8" s="658"/>
      <c r="DY8" s="658"/>
      <c r="DZ8" s="658"/>
      <c r="EA8" s="658"/>
      <c r="EB8" s="658"/>
      <c r="EC8" s="694"/>
    </row>
    <row r="9" spans="2:143" ht="11.25" customHeight="1">
      <c r="B9" s="654" t="s">
        <v>229</v>
      </c>
      <c r="C9" s="655"/>
      <c r="D9" s="655"/>
      <c r="E9" s="655"/>
      <c r="F9" s="655"/>
      <c r="G9" s="655"/>
      <c r="H9" s="655"/>
      <c r="I9" s="655"/>
      <c r="J9" s="655"/>
      <c r="K9" s="655"/>
      <c r="L9" s="655"/>
      <c r="M9" s="655"/>
      <c r="N9" s="655"/>
      <c r="O9" s="655"/>
      <c r="P9" s="655"/>
      <c r="Q9" s="656"/>
      <c r="R9" s="657">
        <v>7859</v>
      </c>
      <c r="S9" s="658"/>
      <c r="T9" s="658"/>
      <c r="U9" s="658"/>
      <c r="V9" s="658"/>
      <c r="W9" s="658"/>
      <c r="X9" s="658"/>
      <c r="Y9" s="659"/>
      <c r="Z9" s="695">
        <v>0</v>
      </c>
      <c r="AA9" s="695"/>
      <c r="AB9" s="695"/>
      <c r="AC9" s="695"/>
      <c r="AD9" s="696">
        <v>7859</v>
      </c>
      <c r="AE9" s="696"/>
      <c r="AF9" s="696"/>
      <c r="AG9" s="696"/>
      <c r="AH9" s="696"/>
      <c r="AI9" s="696"/>
      <c r="AJ9" s="696"/>
      <c r="AK9" s="696"/>
      <c r="AL9" s="660">
        <v>0.1</v>
      </c>
      <c r="AM9" s="661"/>
      <c r="AN9" s="661"/>
      <c r="AO9" s="697"/>
      <c r="AP9" s="654" t="s">
        <v>230</v>
      </c>
      <c r="AQ9" s="655"/>
      <c r="AR9" s="655"/>
      <c r="AS9" s="655"/>
      <c r="AT9" s="655"/>
      <c r="AU9" s="655"/>
      <c r="AV9" s="655"/>
      <c r="AW9" s="655"/>
      <c r="AX9" s="655"/>
      <c r="AY9" s="655"/>
      <c r="AZ9" s="655"/>
      <c r="BA9" s="655"/>
      <c r="BB9" s="655"/>
      <c r="BC9" s="655"/>
      <c r="BD9" s="655"/>
      <c r="BE9" s="655"/>
      <c r="BF9" s="656"/>
      <c r="BG9" s="657">
        <v>672938</v>
      </c>
      <c r="BH9" s="658"/>
      <c r="BI9" s="658"/>
      <c r="BJ9" s="658"/>
      <c r="BK9" s="658"/>
      <c r="BL9" s="658"/>
      <c r="BM9" s="658"/>
      <c r="BN9" s="659"/>
      <c r="BO9" s="695">
        <v>26.9</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885638</v>
      </c>
      <c r="CS9" s="658"/>
      <c r="CT9" s="658"/>
      <c r="CU9" s="658"/>
      <c r="CV9" s="658"/>
      <c r="CW9" s="658"/>
      <c r="CX9" s="658"/>
      <c r="CY9" s="659"/>
      <c r="CZ9" s="695">
        <v>5.2</v>
      </c>
      <c r="DA9" s="695"/>
      <c r="DB9" s="695"/>
      <c r="DC9" s="695"/>
      <c r="DD9" s="663">
        <v>89893</v>
      </c>
      <c r="DE9" s="658"/>
      <c r="DF9" s="658"/>
      <c r="DG9" s="658"/>
      <c r="DH9" s="658"/>
      <c r="DI9" s="658"/>
      <c r="DJ9" s="658"/>
      <c r="DK9" s="658"/>
      <c r="DL9" s="658"/>
      <c r="DM9" s="658"/>
      <c r="DN9" s="658"/>
      <c r="DO9" s="658"/>
      <c r="DP9" s="659"/>
      <c r="DQ9" s="663">
        <v>623803</v>
      </c>
      <c r="DR9" s="658"/>
      <c r="DS9" s="658"/>
      <c r="DT9" s="658"/>
      <c r="DU9" s="658"/>
      <c r="DV9" s="658"/>
      <c r="DW9" s="658"/>
      <c r="DX9" s="658"/>
      <c r="DY9" s="658"/>
      <c r="DZ9" s="658"/>
      <c r="EA9" s="658"/>
      <c r="EB9" s="658"/>
      <c r="EC9" s="694"/>
    </row>
    <row r="10" spans="2:143" ht="11.25" customHeight="1">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47176</v>
      </c>
      <c r="BH10" s="658"/>
      <c r="BI10" s="658"/>
      <c r="BJ10" s="658"/>
      <c r="BK10" s="658"/>
      <c r="BL10" s="658"/>
      <c r="BM10" s="658"/>
      <c r="BN10" s="659"/>
      <c r="BO10" s="695">
        <v>1.9</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t="s">
        <v>122</v>
      </c>
      <c r="CS10" s="658"/>
      <c r="CT10" s="658"/>
      <c r="CU10" s="658"/>
      <c r="CV10" s="658"/>
      <c r="CW10" s="658"/>
      <c r="CX10" s="658"/>
      <c r="CY10" s="659"/>
      <c r="CZ10" s="695" t="s">
        <v>122</v>
      </c>
      <c r="DA10" s="695"/>
      <c r="DB10" s="695"/>
      <c r="DC10" s="695"/>
      <c r="DD10" s="663" t="s">
        <v>122</v>
      </c>
      <c r="DE10" s="658"/>
      <c r="DF10" s="658"/>
      <c r="DG10" s="658"/>
      <c r="DH10" s="658"/>
      <c r="DI10" s="658"/>
      <c r="DJ10" s="658"/>
      <c r="DK10" s="658"/>
      <c r="DL10" s="658"/>
      <c r="DM10" s="658"/>
      <c r="DN10" s="658"/>
      <c r="DO10" s="658"/>
      <c r="DP10" s="659"/>
      <c r="DQ10" s="663" t="s">
        <v>122</v>
      </c>
      <c r="DR10" s="658"/>
      <c r="DS10" s="658"/>
      <c r="DT10" s="658"/>
      <c r="DU10" s="658"/>
      <c r="DV10" s="658"/>
      <c r="DW10" s="658"/>
      <c r="DX10" s="658"/>
      <c r="DY10" s="658"/>
      <c r="DZ10" s="658"/>
      <c r="EA10" s="658"/>
      <c r="EB10" s="658"/>
      <c r="EC10" s="694"/>
    </row>
    <row r="11" spans="2:143" ht="11.25" customHeight="1">
      <c r="B11" s="654" t="s">
        <v>235</v>
      </c>
      <c r="C11" s="655"/>
      <c r="D11" s="655"/>
      <c r="E11" s="655"/>
      <c r="F11" s="655"/>
      <c r="G11" s="655"/>
      <c r="H11" s="655"/>
      <c r="I11" s="655"/>
      <c r="J11" s="655"/>
      <c r="K11" s="655"/>
      <c r="L11" s="655"/>
      <c r="M11" s="655"/>
      <c r="N11" s="655"/>
      <c r="O11" s="655"/>
      <c r="P11" s="655"/>
      <c r="Q11" s="656"/>
      <c r="R11" s="657">
        <v>512629</v>
      </c>
      <c r="S11" s="658"/>
      <c r="T11" s="658"/>
      <c r="U11" s="658"/>
      <c r="V11" s="658"/>
      <c r="W11" s="658"/>
      <c r="X11" s="658"/>
      <c r="Y11" s="659"/>
      <c r="Z11" s="660">
        <v>2.8</v>
      </c>
      <c r="AA11" s="661"/>
      <c r="AB11" s="661"/>
      <c r="AC11" s="662"/>
      <c r="AD11" s="663">
        <v>512629</v>
      </c>
      <c r="AE11" s="658"/>
      <c r="AF11" s="658"/>
      <c r="AG11" s="658"/>
      <c r="AH11" s="658"/>
      <c r="AI11" s="658"/>
      <c r="AJ11" s="658"/>
      <c r="AK11" s="659"/>
      <c r="AL11" s="660">
        <v>6.5</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77721</v>
      </c>
      <c r="BH11" s="658"/>
      <c r="BI11" s="658"/>
      <c r="BJ11" s="658"/>
      <c r="BK11" s="658"/>
      <c r="BL11" s="658"/>
      <c r="BM11" s="658"/>
      <c r="BN11" s="659"/>
      <c r="BO11" s="695">
        <v>3.1</v>
      </c>
      <c r="BP11" s="695"/>
      <c r="BQ11" s="695"/>
      <c r="BR11" s="695"/>
      <c r="BS11" s="696" t="s">
        <v>122</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1425779</v>
      </c>
      <c r="CS11" s="658"/>
      <c r="CT11" s="658"/>
      <c r="CU11" s="658"/>
      <c r="CV11" s="658"/>
      <c r="CW11" s="658"/>
      <c r="CX11" s="658"/>
      <c r="CY11" s="659"/>
      <c r="CZ11" s="695">
        <v>8.4</v>
      </c>
      <c r="DA11" s="695"/>
      <c r="DB11" s="695"/>
      <c r="DC11" s="695"/>
      <c r="DD11" s="663">
        <v>593043</v>
      </c>
      <c r="DE11" s="658"/>
      <c r="DF11" s="658"/>
      <c r="DG11" s="658"/>
      <c r="DH11" s="658"/>
      <c r="DI11" s="658"/>
      <c r="DJ11" s="658"/>
      <c r="DK11" s="658"/>
      <c r="DL11" s="658"/>
      <c r="DM11" s="658"/>
      <c r="DN11" s="658"/>
      <c r="DO11" s="658"/>
      <c r="DP11" s="659"/>
      <c r="DQ11" s="663">
        <v>727955</v>
      </c>
      <c r="DR11" s="658"/>
      <c r="DS11" s="658"/>
      <c r="DT11" s="658"/>
      <c r="DU11" s="658"/>
      <c r="DV11" s="658"/>
      <c r="DW11" s="658"/>
      <c r="DX11" s="658"/>
      <c r="DY11" s="658"/>
      <c r="DZ11" s="658"/>
      <c r="EA11" s="658"/>
      <c r="EB11" s="658"/>
      <c r="EC11" s="694"/>
    </row>
    <row r="12" spans="2:143" ht="11.25" customHeight="1">
      <c r="B12" s="654" t="s">
        <v>238</v>
      </c>
      <c r="C12" s="655"/>
      <c r="D12" s="655"/>
      <c r="E12" s="655"/>
      <c r="F12" s="655"/>
      <c r="G12" s="655"/>
      <c r="H12" s="655"/>
      <c r="I12" s="655"/>
      <c r="J12" s="655"/>
      <c r="K12" s="655"/>
      <c r="L12" s="655"/>
      <c r="M12" s="655"/>
      <c r="N12" s="655"/>
      <c r="O12" s="655"/>
      <c r="P12" s="655"/>
      <c r="Q12" s="656"/>
      <c r="R12" s="657">
        <v>10484</v>
      </c>
      <c r="S12" s="658"/>
      <c r="T12" s="658"/>
      <c r="U12" s="658"/>
      <c r="V12" s="658"/>
      <c r="W12" s="658"/>
      <c r="X12" s="658"/>
      <c r="Y12" s="659"/>
      <c r="Z12" s="695">
        <v>0.1</v>
      </c>
      <c r="AA12" s="695"/>
      <c r="AB12" s="695"/>
      <c r="AC12" s="695"/>
      <c r="AD12" s="696">
        <v>10484</v>
      </c>
      <c r="AE12" s="696"/>
      <c r="AF12" s="696"/>
      <c r="AG12" s="696"/>
      <c r="AH12" s="696"/>
      <c r="AI12" s="696"/>
      <c r="AJ12" s="696"/>
      <c r="AK12" s="696"/>
      <c r="AL12" s="660">
        <v>0.1</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1422808</v>
      </c>
      <c r="BH12" s="658"/>
      <c r="BI12" s="658"/>
      <c r="BJ12" s="658"/>
      <c r="BK12" s="658"/>
      <c r="BL12" s="658"/>
      <c r="BM12" s="658"/>
      <c r="BN12" s="659"/>
      <c r="BO12" s="695">
        <v>57</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748116</v>
      </c>
      <c r="CS12" s="658"/>
      <c r="CT12" s="658"/>
      <c r="CU12" s="658"/>
      <c r="CV12" s="658"/>
      <c r="CW12" s="658"/>
      <c r="CX12" s="658"/>
      <c r="CY12" s="659"/>
      <c r="CZ12" s="695">
        <v>4.4000000000000004</v>
      </c>
      <c r="DA12" s="695"/>
      <c r="DB12" s="695"/>
      <c r="DC12" s="695"/>
      <c r="DD12" s="663">
        <v>10321</v>
      </c>
      <c r="DE12" s="658"/>
      <c r="DF12" s="658"/>
      <c r="DG12" s="658"/>
      <c r="DH12" s="658"/>
      <c r="DI12" s="658"/>
      <c r="DJ12" s="658"/>
      <c r="DK12" s="658"/>
      <c r="DL12" s="658"/>
      <c r="DM12" s="658"/>
      <c r="DN12" s="658"/>
      <c r="DO12" s="658"/>
      <c r="DP12" s="659"/>
      <c r="DQ12" s="663">
        <v>396467</v>
      </c>
      <c r="DR12" s="658"/>
      <c r="DS12" s="658"/>
      <c r="DT12" s="658"/>
      <c r="DU12" s="658"/>
      <c r="DV12" s="658"/>
      <c r="DW12" s="658"/>
      <c r="DX12" s="658"/>
      <c r="DY12" s="658"/>
      <c r="DZ12" s="658"/>
      <c r="EA12" s="658"/>
      <c r="EB12" s="658"/>
      <c r="EC12" s="694"/>
    </row>
    <row r="13" spans="2:143" ht="11.25" customHeight="1">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1379034</v>
      </c>
      <c r="BH13" s="658"/>
      <c r="BI13" s="658"/>
      <c r="BJ13" s="658"/>
      <c r="BK13" s="658"/>
      <c r="BL13" s="658"/>
      <c r="BM13" s="658"/>
      <c r="BN13" s="659"/>
      <c r="BO13" s="695">
        <v>55.2</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1472945</v>
      </c>
      <c r="CS13" s="658"/>
      <c r="CT13" s="658"/>
      <c r="CU13" s="658"/>
      <c r="CV13" s="658"/>
      <c r="CW13" s="658"/>
      <c r="CX13" s="658"/>
      <c r="CY13" s="659"/>
      <c r="CZ13" s="695">
        <v>8.6999999999999993</v>
      </c>
      <c r="DA13" s="695"/>
      <c r="DB13" s="695"/>
      <c r="DC13" s="695"/>
      <c r="DD13" s="663">
        <v>1255922</v>
      </c>
      <c r="DE13" s="658"/>
      <c r="DF13" s="658"/>
      <c r="DG13" s="658"/>
      <c r="DH13" s="658"/>
      <c r="DI13" s="658"/>
      <c r="DJ13" s="658"/>
      <c r="DK13" s="658"/>
      <c r="DL13" s="658"/>
      <c r="DM13" s="658"/>
      <c r="DN13" s="658"/>
      <c r="DO13" s="658"/>
      <c r="DP13" s="659"/>
      <c r="DQ13" s="663">
        <v>448531</v>
      </c>
      <c r="DR13" s="658"/>
      <c r="DS13" s="658"/>
      <c r="DT13" s="658"/>
      <c r="DU13" s="658"/>
      <c r="DV13" s="658"/>
      <c r="DW13" s="658"/>
      <c r="DX13" s="658"/>
      <c r="DY13" s="658"/>
      <c r="DZ13" s="658"/>
      <c r="EA13" s="658"/>
      <c r="EB13" s="658"/>
      <c r="EC13" s="694"/>
    </row>
    <row r="14" spans="2:143" ht="11.25" customHeight="1">
      <c r="B14" s="654" t="s">
        <v>244</v>
      </c>
      <c r="C14" s="655"/>
      <c r="D14" s="655"/>
      <c r="E14" s="655"/>
      <c r="F14" s="655"/>
      <c r="G14" s="655"/>
      <c r="H14" s="655"/>
      <c r="I14" s="655"/>
      <c r="J14" s="655"/>
      <c r="K14" s="655"/>
      <c r="L14" s="655"/>
      <c r="M14" s="655"/>
      <c r="N14" s="655"/>
      <c r="O14" s="655"/>
      <c r="P14" s="655"/>
      <c r="Q14" s="656"/>
      <c r="R14" s="657">
        <v>1263</v>
      </c>
      <c r="S14" s="658"/>
      <c r="T14" s="658"/>
      <c r="U14" s="658"/>
      <c r="V14" s="658"/>
      <c r="W14" s="658"/>
      <c r="X14" s="658"/>
      <c r="Y14" s="659"/>
      <c r="Z14" s="695">
        <v>0</v>
      </c>
      <c r="AA14" s="695"/>
      <c r="AB14" s="695"/>
      <c r="AC14" s="695"/>
      <c r="AD14" s="696">
        <v>1263</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99830</v>
      </c>
      <c r="BH14" s="658"/>
      <c r="BI14" s="658"/>
      <c r="BJ14" s="658"/>
      <c r="BK14" s="658"/>
      <c r="BL14" s="658"/>
      <c r="BM14" s="658"/>
      <c r="BN14" s="659"/>
      <c r="BO14" s="695">
        <v>4</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636300</v>
      </c>
      <c r="CS14" s="658"/>
      <c r="CT14" s="658"/>
      <c r="CU14" s="658"/>
      <c r="CV14" s="658"/>
      <c r="CW14" s="658"/>
      <c r="CX14" s="658"/>
      <c r="CY14" s="659"/>
      <c r="CZ14" s="695">
        <v>3.8</v>
      </c>
      <c r="DA14" s="695"/>
      <c r="DB14" s="695"/>
      <c r="DC14" s="695"/>
      <c r="DD14" s="663">
        <v>141741</v>
      </c>
      <c r="DE14" s="658"/>
      <c r="DF14" s="658"/>
      <c r="DG14" s="658"/>
      <c r="DH14" s="658"/>
      <c r="DI14" s="658"/>
      <c r="DJ14" s="658"/>
      <c r="DK14" s="658"/>
      <c r="DL14" s="658"/>
      <c r="DM14" s="658"/>
      <c r="DN14" s="658"/>
      <c r="DO14" s="658"/>
      <c r="DP14" s="659"/>
      <c r="DQ14" s="663">
        <v>505552</v>
      </c>
      <c r="DR14" s="658"/>
      <c r="DS14" s="658"/>
      <c r="DT14" s="658"/>
      <c r="DU14" s="658"/>
      <c r="DV14" s="658"/>
      <c r="DW14" s="658"/>
      <c r="DX14" s="658"/>
      <c r="DY14" s="658"/>
      <c r="DZ14" s="658"/>
      <c r="EA14" s="658"/>
      <c r="EB14" s="658"/>
      <c r="EC14" s="694"/>
    </row>
    <row r="15" spans="2:143" ht="11.25" customHeight="1">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141243</v>
      </c>
      <c r="BH15" s="658"/>
      <c r="BI15" s="658"/>
      <c r="BJ15" s="658"/>
      <c r="BK15" s="658"/>
      <c r="BL15" s="658"/>
      <c r="BM15" s="658"/>
      <c r="BN15" s="659"/>
      <c r="BO15" s="695">
        <v>5.7</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2018850</v>
      </c>
      <c r="CS15" s="658"/>
      <c r="CT15" s="658"/>
      <c r="CU15" s="658"/>
      <c r="CV15" s="658"/>
      <c r="CW15" s="658"/>
      <c r="CX15" s="658"/>
      <c r="CY15" s="659"/>
      <c r="CZ15" s="695">
        <v>11.9</v>
      </c>
      <c r="DA15" s="695"/>
      <c r="DB15" s="695"/>
      <c r="DC15" s="695"/>
      <c r="DD15" s="663">
        <v>510588</v>
      </c>
      <c r="DE15" s="658"/>
      <c r="DF15" s="658"/>
      <c r="DG15" s="658"/>
      <c r="DH15" s="658"/>
      <c r="DI15" s="658"/>
      <c r="DJ15" s="658"/>
      <c r="DK15" s="658"/>
      <c r="DL15" s="658"/>
      <c r="DM15" s="658"/>
      <c r="DN15" s="658"/>
      <c r="DO15" s="658"/>
      <c r="DP15" s="659"/>
      <c r="DQ15" s="663">
        <v>1410180</v>
      </c>
      <c r="DR15" s="658"/>
      <c r="DS15" s="658"/>
      <c r="DT15" s="658"/>
      <c r="DU15" s="658"/>
      <c r="DV15" s="658"/>
      <c r="DW15" s="658"/>
      <c r="DX15" s="658"/>
      <c r="DY15" s="658"/>
      <c r="DZ15" s="658"/>
      <c r="EA15" s="658"/>
      <c r="EB15" s="658"/>
      <c r="EC15" s="694"/>
    </row>
    <row r="16" spans="2:143" ht="11.25" customHeight="1">
      <c r="B16" s="654" t="s">
        <v>250</v>
      </c>
      <c r="C16" s="655"/>
      <c r="D16" s="655"/>
      <c r="E16" s="655"/>
      <c r="F16" s="655"/>
      <c r="G16" s="655"/>
      <c r="H16" s="655"/>
      <c r="I16" s="655"/>
      <c r="J16" s="655"/>
      <c r="K16" s="655"/>
      <c r="L16" s="655"/>
      <c r="M16" s="655"/>
      <c r="N16" s="655"/>
      <c r="O16" s="655"/>
      <c r="P16" s="655"/>
      <c r="Q16" s="656"/>
      <c r="R16" s="657">
        <v>14102</v>
      </c>
      <c r="S16" s="658"/>
      <c r="T16" s="658"/>
      <c r="U16" s="658"/>
      <c r="V16" s="658"/>
      <c r="W16" s="658"/>
      <c r="X16" s="658"/>
      <c r="Y16" s="659"/>
      <c r="Z16" s="695">
        <v>0.1</v>
      </c>
      <c r="AA16" s="695"/>
      <c r="AB16" s="695"/>
      <c r="AC16" s="695"/>
      <c r="AD16" s="696">
        <v>14102</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1673899</v>
      </c>
      <c r="CS16" s="658"/>
      <c r="CT16" s="658"/>
      <c r="CU16" s="658"/>
      <c r="CV16" s="658"/>
      <c r="CW16" s="658"/>
      <c r="CX16" s="658"/>
      <c r="CY16" s="659"/>
      <c r="CZ16" s="695">
        <v>9.9</v>
      </c>
      <c r="DA16" s="695"/>
      <c r="DB16" s="695"/>
      <c r="DC16" s="695"/>
      <c r="DD16" s="663" t="s">
        <v>122</v>
      </c>
      <c r="DE16" s="658"/>
      <c r="DF16" s="658"/>
      <c r="DG16" s="658"/>
      <c r="DH16" s="658"/>
      <c r="DI16" s="658"/>
      <c r="DJ16" s="658"/>
      <c r="DK16" s="658"/>
      <c r="DL16" s="658"/>
      <c r="DM16" s="658"/>
      <c r="DN16" s="658"/>
      <c r="DO16" s="658"/>
      <c r="DP16" s="659"/>
      <c r="DQ16" s="663">
        <v>50403</v>
      </c>
      <c r="DR16" s="658"/>
      <c r="DS16" s="658"/>
      <c r="DT16" s="658"/>
      <c r="DU16" s="658"/>
      <c r="DV16" s="658"/>
      <c r="DW16" s="658"/>
      <c r="DX16" s="658"/>
      <c r="DY16" s="658"/>
      <c r="DZ16" s="658"/>
      <c r="EA16" s="658"/>
      <c r="EB16" s="658"/>
      <c r="EC16" s="694"/>
    </row>
    <row r="17" spans="2:133" ht="11.25" customHeight="1">
      <c r="B17" s="654" t="s">
        <v>253</v>
      </c>
      <c r="C17" s="655"/>
      <c r="D17" s="655"/>
      <c r="E17" s="655"/>
      <c r="F17" s="655"/>
      <c r="G17" s="655"/>
      <c r="H17" s="655"/>
      <c r="I17" s="655"/>
      <c r="J17" s="655"/>
      <c r="K17" s="655"/>
      <c r="L17" s="655"/>
      <c r="M17" s="655"/>
      <c r="N17" s="655"/>
      <c r="O17" s="655"/>
      <c r="P17" s="655"/>
      <c r="Q17" s="656"/>
      <c r="R17" s="657">
        <v>34437</v>
      </c>
      <c r="S17" s="658"/>
      <c r="T17" s="658"/>
      <c r="U17" s="658"/>
      <c r="V17" s="658"/>
      <c r="W17" s="658"/>
      <c r="X17" s="658"/>
      <c r="Y17" s="659"/>
      <c r="Z17" s="695">
        <v>0.2</v>
      </c>
      <c r="AA17" s="695"/>
      <c r="AB17" s="695"/>
      <c r="AC17" s="695"/>
      <c r="AD17" s="696">
        <v>34437</v>
      </c>
      <c r="AE17" s="696"/>
      <c r="AF17" s="696"/>
      <c r="AG17" s="696"/>
      <c r="AH17" s="696"/>
      <c r="AI17" s="696"/>
      <c r="AJ17" s="696"/>
      <c r="AK17" s="696"/>
      <c r="AL17" s="660">
        <v>0.4</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1320463</v>
      </c>
      <c r="CS17" s="658"/>
      <c r="CT17" s="658"/>
      <c r="CU17" s="658"/>
      <c r="CV17" s="658"/>
      <c r="CW17" s="658"/>
      <c r="CX17" s="658"/>
      <c r="CY17" s="659"/>
      <c r="CZ17" s="695">
        <v>7.8</v>
      </c>
      <c r="DA17" s="695"/>
      <c r="DB17" s="695"/>
      <c r="DC17" s="695"/>
      <c r="DD17" s="663" t="s">
        <v>122</v>
      </c>
      <c r="DE17" s="658"/>
      <c r="DF17" s="658"/>
      <c r="DG17" s="658"/>
      <c r="DH17" s="658"/>
      <c r="DI17" s="658"/>
      <c r="DJ17" s="658"/>
      <c r="DK17" s="658"/>
      <c r="DL17" s="658"/>
      <c r="DM17" s="658"/>
      <c r="DN17" s="658"/>
      <c r="DO17" s="658"/>
      <c r="DP17" s="659"/>
      <c r="DQ17" s="663">
        <v>1268984</v>
      </c>
      <c r="DR17" s="658"/>
      <c r="DS17" s="658"/>
      <c r="DT17" s="658"/>
      <c r="DU17" s="658"/>
      <c r="DV17" s="658"/>
      <c r="DW17" s="658"/>
      <c r="DX17" s="658"/>
      <c r="DY17" s="658"/>
      <c r="DZ17" s="658"/>
      <c r="EA17" s="658"/>
      <c r="EB17" s="658"/>
      <c r="EC17" s="694"/>
    </row>
    <row r="18" spans="2:133" ht="11.25" customHeight="1">
      <c r="B18" s="654" t="s">
        <v>256</v>
      </c>
      <c r="C18" s="655"/>
      <c r="D18" s="655"/>
      <c r="E18" s="655"/>
      <c r="F18" s="655"/>
      <c r="G18" s="655"/>
      <c r="H18" s="655"/>
      <c r="I18" s="655"/>
      <c r="J18" s="655"/>
      <c r="K18" s="655"/>
      <c r="L18" s="655"/>
      <c r="M18" s="655"/>
      <c r="N18" s="655"/>
      <c r="O18" s="655"/>
      <c r="P18" s="655"/>
      <c r="Q18" s="656"/>
      <c r="R18" s="657">
        <v>14594</v>
      </c>
      <c r="S18" s="658"/>
      <c r="T18" s="658"/>
      <c r="U18" s="658"/>
      <c r="V18" s="658"/>
      <c r="W18" s="658"/>
      <c r="X18" s="658"/>
      <c r="Y18" s="659"/>
      <c r="Z18" s="695">
        <v>0.1</v>
      </c>
      <c r="AA18" s="695"/>
      <c r="AB18" s="695"/>
      <c r="AC18" s="695"/>
      <c r="AD18" s="696">
        <v>14594</v>
      </c>
      <c r="AE18" s="696"/>
      <c r="AF18" s="696"/>
      <c r="AG18" s="696"/>
      <c r="AH18" s="696"/>
      <c r="AI18" s="696"/>
      <c r="AJ18" s="696"/>
      <c r="AK18" s="696"/>
      <c r="AL18" s="660">
        <v>0.2</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c r="B19" s="654" t="s">
        <v>259</v>
      </c>
      <c r="C19" s="655"/>
      <c r="D19" s="655"/>
      <c r="E19" s="655"/>
      <c r="F19" s="655"/>
      <c r="G19" s="655"/>
      <c r="H19" s="655"/>
      <c r="I19" s="655"/>
      <c r="J19" s="655"/>
      <c r="K19" s="655"/>
      <c r="L19" s="655"/>
      <c r="M19" s="655"/>
      <c r="N19" s="655"/>
      <c r="O19" s="655"/>
      <c r="P19" s="655"/>
      <c r="Q19" s="656"/>
      <c r="R19" s="657">
        <v>11236</v>
      </c>
      <c r="S19" s="658"/>
      <c r="T19" s="658"/>
      <c r="U19" s="658"/>
      <c r="V19" s="658"/>
      <c r="W19" s="658"/>
      <c r="X19" s="658"/>
      <c r="Y19" s="659"/>
      <c r="Z19" s="695">
        <v>0.1</v>
      </c>
      <c r="AA19" s="695"/>
      <c r="AB19" s="695"/>
      <c r="AC19" s="695"/>
      <c r="AD19" s="696">
        <v>11236</v>
      </c>
      <c r="AE19" s="696"/>
      <c r="AF19" s="696"/>
      <c r="AG19" s="696"/>
      <c r="AH19" s="696"/>
      <c r="AI19" s="696"/>
      <c r="AJ19" s="696"/>
      <c r="AK19" s="696"/>
      <c r="AL19" s="660">
        <v>0.1</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5091</v>
      </c>
      <c r="BH19" s="658"/>
      <c r="BI19" s="658"/>
      <c r="BJ19" s="658"/>
      <c r="BK19" s="658"/>
      <c r="BL19" s="658"/>
      <c r="BM19" s="658"/>
      <c r="BN19" s="659"/>
      <c r="BO19" s="695">
        <v>0.2</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c r="B20" s="724" t="s">
        <v>262</v>
      </c>
      <c r="C20" s="725"/>
      <c r="D20" s="725"/>
      <c r="E20" s="725"/>
      <c r="F20" s="725"/>
      <c r="G20" s="725"/>
      <c r="H20" s="725"/>
      <c r="I20" s="725"/>
      <c r="J20" s="725"/>
      <c r="K20" s="725"/>
      <c r="L20" s="725"/>
      <c r="M20" s="725"/>
      <c r="N20" s="725"/>
      <c r="O20" s="725"/>
      <c r="P20" s="725"/>
      <c r="Q20" s="726"/>
      <c r="R20" s="657">
        <v>3358</v>
      </c>
      <c r="S20" s="658"/>
      <c r="T20" s="658"/>
      <c r="U20" s="658"/>
      <c r="V20" s="658"/>
      <c r="W20" s="658"/>
      <c r="X20" s="658"/>
      <c r="Y20" s="659"/>
      <c r="Z20" s="695">
        <v>0</v>
      </c>
      <c r="AA20" s="695"/>
      <c r="AB20" s="695"/>
      <c r="AC20" s="695"/>
      <c r="AD20" s="696">
        <v>3358</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5091</v>
      </c>
      <c r="BH20" s="658"/>
      <c r="BI20" s="658"/>
      <c r="BJ20" s="658"/>
      <c r="BK20" s="658"/>
      <c r="BL20" s="658"/>
      <c r="BM20" s="658"/>
      <c r="BN20" s="659"/>
      <c r="BO20" s="695">
        <v>0.2</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16906023</v>
      </c>
      <c r="CS20" s="658"/>
      <c r="CT20" s="658"/>
      <c r="CU20" s="658"/>
      <c r="CV20" s="658"/>
      <c r="CW20" s="658"/>
      <c r="CX20" s="658"/>
      <c r="CY20" s="659"/>
      <c r="CZ20" s="695">
        <v>100</v>
      </c>
      <c r="DA20" s="695"/>
      <c r="DB20" s="695"/>
      <c r="DC20" s="695"/>
      <c r="DD20" s="663">
        <v>2723110</v>
      </c>
      <c r="DE20" s="658"/>
      <c r="DF20" s="658"/>
      <c r="DG20" s="658"/>
      <c r="DH20" s="658"/>
      <c r="DI20" s="658"/>
      <c r="DJ20" s="658"/>
      <c r="DK20" s="658"/>
      <c r="DL20" s="658"/>
      <c r="DM20" s="658"/>
      <c r="DN20" s="658"/>
      <c r="DO20" s="658"/>
      <c r="DP20" s="659"/>
      <c r="DQ20" s="663">
        <v>9801829</v>
      </c>
      <c r="DR20" s="658"/>
      <c r="DS20" s="658"/>
      <c r="DT20" s="658"/>
      <c r="DU20" s="658"/>
      <c r="DV20" s="658"/>
      <c r="DW20" s="658"/>
      <c r="DX20" s="658"/>
      <c r="DY20" s="658"/>
      <c r="DZ20" s="658"/>
      <c r="EA20" s="658"/>
      <c r="EB20" s="658"/>
      <c r="EC20" s="694"/>
    </row>
    <row r="21" spans="2:133" ht="11.25" customHeight="1">
      <c r="B21" s="654" t="s">
        <v>265</v>
      </c>
      <c r="C21" s="655"/>
      <c r="D21" s="655"/>
      <c r="E21" s="655"/>
      <c r="F21" s="655"/>
      <c r="G21" s="655"/>
      <c r="H21" s="655"/>
      <c r="I21" s="655"/>
      <c r="J21" s="655"/>
      <c r="K21" s="655"/>
      <c r="L21" s="655"/>
      <c r="M21" s="655"/>
      <c r="N21" s="655"/>
      <c r="O21" s="655"/>
      <c r="P21" s="655"/>
      <c r="Q21" s="656"/>
      <c r="R21" s="657">
        <v>5113245</v>
      </c>
      <c r="S21" s="658"/>
      <c r="T21" s="658"/>
      <c r="U21" s="658"/>
      <c r="V21" s="658"/>
      <c r="W21" s="658"/>
      <c r="X21" s="658"/>
      <c r="Y21" s="659"/>
      <c r="Z21" s="695">
        <v>28</v>
      </c>
      <c r="AA21" s="695"/>
      <c r="AB21" s="695"/>
      <c r="AC21" s="695"/>
      <c r="AD21" s="696">
        <v>4544115</v>
      </c>
      <c r="AE21" s="696"/>
      <c r="AF21" s="696"/>
      <c r="AG21" s="696"/>
      <c r="AH21" s="696"/>
      <c r="AI21" s="696"/>
      <c r="AJ21" s="696"/>
      <c r="AK21" s="696"/>
      <c r="AL21" s="660">
        <v>57.3</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5091</v>
      </c>
      <c r="BH21" s="658"/>
      <c r="BI21" s="658"/>
      <c r="BJ21" s="658"/>
      <c r="BK21" s="658"/>
      <c r="BL21" s="658"/>
      <c r="BM21" s="658"/>
      <c r="BN21" s="659"/>
      <c r="BO21" s="695">
        <v>0.2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c r="B22" s="654" t="s">
        <v>267</v>
      </c>
      <c r="C22" s="655"/>
      <c r="D22" s="655"/>
      <c r="E22" s="655"/>
      <c r="F22" s="655"/>
      <c r="G22" s="655"/>
      <c r="H22" s="655"/>
      <c r="I22" s="655"/>
      <c r="J22" s="655"/>
      <c r="K22" s="655"/>
      <c r="L22" s="655"/>
      <c r="M22" s="655"/>
      <c r="N22" s="655"/>
      <c r="O22" s="655"/>
      <c r="P22" s="655"/>
      <c r="Q22" s="656"/>
      <c r="R22" s="657">
        <v>4544115</v>
      </c>
      <c r="S22" s="658"/>
      <c r="T22" s="658"/>
      <c r="U22" s="658"/>
      <c r="V22" s="658"/>
      <c r="W22" s="658"/>
      <c r="X22" s="658"/>
      <c r="Y22" s="659"/>
      <c r="Z22" s="695">
        <v>24.9</v>
      </c>
      <c r="AA22" s="695"/>
      <c r="AB22" s="695"/>
      <c r="AC22" s="695"/>
      <c r="AD22" s="696">
        <v>4544115</v>
      </c>
      <c r="AE22" s="696"/>
      <c r="AF22" s="696"/>
      <c r="AG22" s="696"/>
      <c r="AH22" s="696"/>
      <c r="AI22" s="696"/>
      <c r="AJ22" s="696"/>
      <c r="AK22" s="696"/>
      <c r="AL22" s="660">
        <v>57.3</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c r="B23" s="654" t="s">
        <v>270</v>
      </c>
      <c r="C23" s="655"/>
      <c r="D23" s="655"/>
      <c r="E23" s="655"/>
      <c r="F23" s="655"/>
      <c r="G23" s="655"/>
      <c r="H23" s="655"/>
      <c r="I23" s="655"/>
      <c r="J23" s="655"/>
      <c r="K23" s="655"/>
      <c r="L23" s="655"/>
      <c r="M23" s="655"/>
      <c r="N23" s="655"/>
      <c r="O23" s="655"/>
      <c r="P23" s="655"/>
      <c r="Q23" s="656"/>
      <c r="R23" s="657">
        <v>569130</v>
      </c>
      <c r="S23" s="658"/>
      <c r="T23" s="658"/>
      <c r="U23" s="658"/>
      <c r="V23" s="658"/>
      <c r="W23" s="658"/>
      <c r="X23" s="658"/>
      <c r="Y23" s="659"/>
      <c r="Z23" s="695">
        <v>3.1</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6738094</v>
      </c>
      <c r="CS24" s="713"/>
      <c r="CT24" s="713"/>
      <c r="CU24" s="713"/>
      <c r="CV24" s="713"/>
      <c r="CW24" s="713"/>
      <c r="CX24" s="713"/>
      <c r="CY24" s="738"/>
      <c r="CZ24" s="739">
        <v>39.9</v>
      </c>
      <c r="DA24" s="721"/>
      <c r="DB24" s="721"/>
      <c r="DC24" s="741"/>
      <c r="DD24" s="737">
        <v>4896635</v>
      </c>
      <c r="DE24" s="713"/>
      <c r="DF24" s="713"/>
      <c r="DG24" s="713"/>
      <c r="DH24" s="713"/>
      <c r="DI24" s="713"/>
      <c r="DJ24" s="713"/>
      <c r="DK24" s="738"/>
      <c r="DL24" s="737">
        <v>4396501</v>
      </c>
      <c r="DM24" s="713"/>
      <c r="DN24" s="713"/>
      <c r="DO24" s="713"/>
      <c r="DP24" s="713"/>
      <c r="DQ24" s="713"/>
      <c r="DR24" s="713"/>
      <c r="DS24" s="713"/>
      <c r="DT24" s="713"/>
      <c r="DU24" s="713"/>
      <c r="DV24" s="738"/>
      <c r="DW24" s="739">
        <v>55.4</v>
      </c>
      <c r="DX24" s="721"/>
      <c r="DY24" s="721"/>
      <c r="DZ24" s="721"/>
      <c r="EA24" s="721"/>
      <c r="EB24" s="721"/>
      <c r="EC24" s="740"/>
    </row>
    <row r="25" spans="2:133" ht="11.25" customHeight="1">
      <c r="B25" s="654" t="s">
        <v>280</v>
      </c>
      <c r="C25" s="655"/>
      <c r="D25" s="655"/>
      <c r="E25" s="655"/>
      <c r="F25" s="655"/>
      <c r="G25" s="655"/>
      <c r="H25" s="655"/>
      <c r="I25" s="655"/>
      <c r="J25" s="655"/>
      <c r="K25" s="655"/>
      <c r="L25" s="655"/>
      <c r="M25" s="655"/>
      <c r="N25" s="655"/>
      <c r="O25" s="655"/>
      <c r="P25" s="655"/>
      <c r="Q25" s="656"/>
      <c r="R25" s="657">
        <v>8458461</v>
      </c>
      <c r="S25" s="658"/>
      <c r="T25" s="658"/>
      <c r="U25" s="658"/>
      <c r="V25" s="658"/>
      <c r="W25" s="658"/>
      <c r="X25" s="658"/>
      <c r="Y25" s="659"/>
      <c r="Z25" s="695">
        <v>46.3</v>
      </c>
      <c r="AA25" s="695"/>
      <c r="AB25" s="695"/>
      <c r="AC25" s="695"/>
      <c r="AD25" s="696">
        <v>7889331</v>
      </c>
      <c r="AE25" s="696"/>
      <c r="AF25" s="696"/>
      <c r="AG25" s="696"/>
      <c r="AH25" s="696"/>
      <c r="AI25" s="696"/>
      <c r="AJ25" s="696"/>
      <c r="AK25" s="696"/>
      <c r="AL25" s="660">
        <v>99.4</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2563642</v>
      </c>
      <c r="CS25" s="670"/>
      <c r="CT25" s="670"/>
      <c r="CU25" s="670"/>
      <c r="CV25" s="670"/>
      <c r="CW25" s="670"/>
      <c r="CX25" s="670"/>
      <c r="CY25" s="671"/>
      <c r="CZ25" s="660">
        <v>15.2</v>
      </c>
      <c r="DA25" s="672"/>
      <c r="DB25" s="672"/>
      <c r="DC25" s="673"/>
      <c r="DD25" s="663">
        <v>2426358</v>
      </c>
      <c r="DE25" s="670"/>
      <c r="DF25" s="670"/>
      <c r="DG25" s="670"/>
      <c r="DH25" s="670"/>
      <c r="DI25" s="670"/>
      <c r="DJ25" s="670"/>
      <c r="DK25" s="671"/>
      <c r="DL25" s="663">
        <v>2417754</v>
      </c>
      <c r="DM25" s="670"/>
      <c r="DN25" s="670"/>
      <c r="DO25" s="670"/>
      <c r="DP25" s="670"/>
      <c r="DQ25" s="670"/>
      <c r="DR25" s="670"/>
      <c r="DS25" s="670"/>
      <c r="DT25" s="670"/>
      <c r="DU25" s="670"/>
      <c r="DV25" s="671"/>
      <c r="DW25" s="660">
        <v>30.4</v>
      </c>
      <c r="DX25" s="672"/>
      <c r="DY25" s="672"/>
      <c r="DZ25" s="672"/>
      <c r="EA25" s="672"/>
      <c r="EB25" s="672"/>
      <c r="EC25" s="684"/>
    </row>
    <row r="26" spans="2:133" ht="11.25" customHeight="1">
      <c r="B26" s="654" t="s">
        <v>283</v>
      </c>
      <c r="C26" s="655"/>
      <c r="D26" s="655"/>
      <c r="E26" s="655"/>
      <c r="F26" s="655"/>
      <c r="G26" s="655"/>
      <c r="H26" s="655"/>
      <c r="I26" s="655"/>
      <c r="J26" s="655"/>
      <c r="K26" s="655"/>
      <c r="L26" s="655"/>
      <c r="M26" s="655"/>
      <c r="N26" s="655"/>
      <c r="O26" s="655"/>
      <c r="P26" s="655"/>
      <c r="Q26" s="656"/>
      <c r="R26" s="657">
        <v>2325</v>
      </c>
      <c r="S26" s="658"/>
      <c r="T26" s="658"/>
      <c r="U26" s="658"/>
      <c r="V26" s="658"/>
      <c r="W26" s="658"/>
      <c r="X26" s="658"/>
      <c r="Y26" s="659"/>
      <c r="Z26" s="695">
        <v>0</v>
      </c>
      <c r="AA26" s="695"/>
      <c r="AB26" s="695"/>
      <c r="AC26" s="695"/>
      <c r="AD26" s="696">
        <v>2325</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1597457</v>
      </c>
      <c r="CS26" s="658"/>
      <c r="CT26" s="658"/>
      <c r="CU26" s="658"/>
      <c r="CV26" s="658"/>
      <c r="CW26" s="658"/>
      <c r="CX26" s="658"/>
      <c r="CY26" s="659"/>
      <c r="CZ26" s="660">
        <v>9.4</v>
      </c>
      <c r="DA26" s="672"/>
      <c r="DB26" s="672"/>
      <c r="DC26" s="673"/>
      <c r="DD26" s="663">
        <v>1528434</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c r="B27" s="654" t="s">
        <v>286</v>
      </c>
      <c r="C27" s="655"/>
      <c r="D27" s="655"/>
      <c r="E27" s="655"/>
      <c r="F27" s="655"/>
      <c r="G27" s="655"/>
      <c r="H27" s="655"/>
      <c r="I27" s="655"/>
      <c r="J27" s="655"/>
      <c r="K27" s="655"/>
      <c r="L27" s="655"/>
      <c r="M27" s="655"/>
      <c r="N27" s="655"/>
      <c r="O27" s="655"/>
      <c r="P27" s="655"/>
      <c r="Q27" s="656"/>
      <c r="R27" s="657">
        <v>56162</v>
      </c>
      <c r="S27" s="658"/>
      <c r="T27" s="658"/>
      <c r="U27" s="658"/>
      <c r="V27" s="658"/>
      <c r="W27" s="658"/>
      <c r="X27" s="658"/>
      <c r="Y27" s="659"/>
      <c r="Z27" s="695">
        <v>0.3</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2497726</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2853989</v>
      </c>
      <c r="CS27" s="670"/>
      <c r="CT27" s="670"/>
      <c r="CU27" s="670"/>
      <c r="CV27" s="670"/>
      <c r="CW27" s="670"/>
      <c r="CX27" s="670"/>
      <c r="CY27" s="671"/>
      <c r="CZ27" s="660">
        <v>16.899999999999999</v>
      </c>
      <c r="DA27" s="672"/>
      <c r="DB27" s="672"/>
      <c r="DC27" s="673"/>
      <c r="DD27" s="663">
        <v>1201293</v>
      </c>
      <c r="DE27" s="670"/>
      <c r="DF27" s="670"/>
      <c r="DG27" s="670"/>
      <c r="DH27" s="670"/>
      <c r="DI27" s="670"/>
      <c r="DJ27" s="670"/>
      <c r="DK27" s="671"/>
      <c r="DL27" s="663">
        <v>709763</v>
      </c>
      <c r="DM27" s="670"/>
      <c r="DN27" s="670"/>
      <c r="DO27" s="670"/>
      <c r="DP27" s="670"/>
      <c r="DQ27" s="670"/>
      <c r="DR27" s="670"/>
      <c r="DS27" s="670"/>
      <c r="DT27" s="670"/>
      <c r="DU27" s="670"/>
      <c r="DV27" s="671"/>
      <c r="DW27" s="660">
        <v>8.9</v>
      </c>
      <c r="DX27" s="672"/>
      <c r="DY27" s="672"/>
      <c r="DZ27" s="672"/>
      <c r="EA27" s="672"/>
      <c r="EB27" s="672"/>
      <c r="EC27" s="684"/>
    </row>
    <row r="28" spans="2:133" ht="11.25" customHeight="1">
      <c r="B28" s="654" t="s">
        <v>289</v>
      </c>
      <c r="C28" s="655"/>
      <c r="D28" s="655"/>
      <c r="E28" s="655"/>
      <c r="F28" s="655"/>
      <c r="G28" s="655"/>
      <c r="H28" s="655"/>
      <c r="I28" s="655"/>
      <c r="J28" s="655"/>
      <c r="K28" s="655"/>
      <c r="L28" s="655"/>
      <c r="M28" s="655"/>
      <c r="N28" s="655"/>
      <c r="O28" s="655"/>
      <c r="P28" s="655"/>
      <c r="Q28" s="656"/>
      <c r="R28" s="657">
        <v>109566</v>
      </c>
      <c r="S28" s="658"/>
      <c r="T28" s="658"/>
      <c r="U28" s="658"/>
      <c r="V28" s="658"/>
      <c r="W28" s="658"/>
      <c r="X28" s="658"/>
      <c r="Y28" s="659"/>
      <c r="Z28" s="695">
        <v>0.6</v>
      </c>
      <c r="AA28" s="695"/>
      <c r="AB28" s="695"/>
      <c r="AC28" s="695"/>
      <c r="AD28" s="696">
        <v>9431</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1320463</v>
      </c>
      <c r="CS28" s="658"/>
      <c r="CT28" s="658"/>
      <c r="CU28" s="658"/>
      <c r="CV28" s="658"/>
      <c r="CW28" s="658"/>
      <c r="CX28" s="658"/>
      <c r="CY28" s="659"/>
      <c r="CZ28" s="660">
        <v>7.8</v>
      </c>
      <c r="DA28" s="672"/>
      <c r="DB28" s="672"/>
      <c r="DC28" s="673"/>
      <c r="DD28" s="663">
        <v>1268984</v>
      </c>
      <c r="DE28" s="658"/>
      <c r="DF28" s="658"/>
      <c r="DG28" s="658"/>
      <c r="DH28" s="658"/>
      <c r="DI28" s="658"/>
      <c r="DJ28" s="658"/>
      <c r="DK28" s="659"/>
      <c r="DL28" s="663">
        <v>1268984</v>
      </c>
      <c r="DM28" s="658"/>
      <c r="DN28" s="658"/>
      <c r="DO28" s="658"/>
      <c r="DP28" s="658"/>
      <c r="DQ28" s="658"/>
      <c r="DR28" s="658"/>
      <c r="DS28" s="658"/>
      <c r="DT28" s="658"/>
      <c r="DU28" s="658"/>
      <c r="DV28" s="659"/>
      <c r="DW28" s="660">
        <v>16</v>
      </c>
      <c r="DX28" s="672"/>
      <c r="DY28" s="672"/>
      <c r="DZ28" s="672"/>
      <c r="EA28" s="672"/>
      <c r="EB28" s="672"/>
      <c r="EC28" s="684"/>
    </row>
    <row r="29" spans="2:133" ht="11.25" customHeight="1">
      <c r="B29" s="654" t="s">
        <v>291</v>
      </c>
      <c r="C29" s="655"/>
      <c r="D29" s="655"/>
      <c r="E29" s="655"/>
      <c r="F29" s="655"/>
      <c r="G29" s="655"/>
      <c r="H29" s="655"/>
      <c r="I29" s="655"/>
      <c r="J29" s="655"/>
      <c r="K29" s="655"/>
      <c r="L29" s="655"/>
      <c r="M29" s="655"/>
      <c r="N29" s="655"/>
      <c r="O29" s="655"/>
      <c r="P29" s="655"/>
      <c r="Q29" s="656"/>
      <c r="R29" s="657">
        <v>70003</v>
      </c>
      <c r="S29" s="658"/>
      <c r="T29" s="658"/>
      <c r="U29" s="658"/>
      <c r="V29" s="658"/>
      <c r="W29" s="658"/>
      <c r="X29" s="658"/>
      <c r="Y29" s="659"/>
      <c r="Z29" s="695">
        <v>0.4</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1320256</v>
      </c>
      <c r="CS29" s="670"/>
      <c r="CT29" s="670"/>
      <c r="CU29" s="670"/>
      <c r="CV29" s="670"/>
      <c r="CW29" s="670"/>
      <c r="CX29" s="670"/>
      <c r="CY29" s="671"/>
      <c r="CZ29" s="660">
        <v>7.8</v>
      </c>
      <c r="DA29" s="672"/>
      <c r="DB29" s="672"/>
      <c r="DC29" s="673"/>
      <c r="DD29" s="663">
        <v>1268777</v>
      </c>
      <c r="DE29" s="670"/>
      <c r="DF29" s="670"/>
      <c r="DG29" s="670"/>
      <c r="DH29" s="670"/>
      <c r="DI29" s="670"/>
      <c r="DJ29" s="670"/>
      <c r="DK29" s="671"/>
      <c r="DL29" s="663">
        <v>1268777</v>
      </c>
      <c r="DM29" s="670"/>
      <c r="DN29" s="670"/>
      <c r="DO29" s="670"/>
      <c r="DP29" s="670"/>
      <c r="DQ29" s="670"/>
      <c r="DR29" s="670"/>
      <c r="DS29" s="670"/>
      <c r="DT29" s="670"/>
      <c r="DU29" s="670"/>
      <c r="DV29" s="671"/>
      <c r="DW29" s="660">
        <v>16</v>
      </c>
      <c r="DX29" s="672"/>
      <c r="DY29" s="672"/>
      <c r="DZ29" s="672"/>
      <c r="EA29" s="672"/>
      <c r="EB29" s="672"/>
      <c r="EC29" s="684"/>
    </row>
    <row r="30" spans="2:133" ht="11.25" customHeight="1">
      <c r="B30" s="654" t="s">
        <v>293</v>
      </c>
      <c r="C30" s="655"/>
      <c r="D30" s="655"/>
      <c r="E30" s="655"/>
      <c r="F30" s="655"/>
      <c r="G30" s="655"/>
      <c r="H30" s="655"/>
      <c r="I30" s="655"/>
      <c r="J30" s="655"/>
      <c r="K30" s="655"/>
      <c r="L30" s="655"/>
      <c r="M30" s="655"/>
      <c r="N30" s="655"/>
      <c r="O30" s="655"/>
      <c r="P30" s="655"/>
      <c r="Q30" s="656"/>
      <c r="R30" s="657">
        <v>2919475</v>
      </c>
      <c r="S30" s="658"/>
      <c r="T30" s="658"/>
      <c r="U30" s="658"/>
      <c r="V30" s="658"/>
      <c r="W30" s="658"/>
      <c r="X30" s="658"/>
      <c r="Y30" s="659"/>
      <c r="Z30" s="695">
        <v>16</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1277334</v>
      </c>
      <c r="CS30" s="658"/>
      <c r="CT30" s="658"/>
      <c r="CU30" s="658"/>
      <c r="CV30" s="658"/>
      <c r="CW30" s="658"/>
      <c r="CX30" s="658"/>
      <c r="CY30" s="659"/>
      <c r="CZ30" s="660">
        <v>7.6</v>
      </c>
      <c r="DA30" s="672"/>
      <c r="DB30" s="672"/>
      <c r="DC30" s="673"/>
      <c r="DD30" s="663">
        <v>1225855</v>
      </c>
      <c r="DE30" s="658"/>
      <c r="DF30" s="658"/>
      <c r="DG30" s="658"/>
      <c r="DH30" s="658"/>
      <c r="DI30" s="658"/>
      <c r="DJ30" s="658"/>
      <c r="DK30" s="659"/>
      <c r="DL30" s="663">
        <v>1225855</v>
      </c>
      <c r="DM30" s="658"/>
      <c r="DN30" s="658"/>
      <c r="DO30" s="658"/>
      <c r="DP30" s="658"/>
      <c r="DQ30" s="658"/>
      <c r="DR30" s="658"/>
      <c r="DS30" s="658"/>
      <c r="DT30" s="658"/>
      <c r="DU30" s="658"/>
      <c r="DV30" s="659"/>
      <c r="DW30" s="660">
        <v>15.4</v>
      </c>
      <c r="DX30" s="672"/>
      <c r="DY30" s="672"/>
      <c r="DZ30" s="672"/>
      <c r="EA30" s="672"/>
      <c r="EB30" s="672"/>
      <c r="EC30" s="684"/>
    </row>
    <row r="31" spans="2:133" ht="11.25" customHeight="1">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99.4</v>
      </c>
      <c r="BH31" s="720"/>
      <c r="BI31" s="720"/>
      <c r="BJ31" s="720"/>
      <c r="BK31" s="720"/>
      <c r="BL31" s="720"/>
      <c r="BM31" s="721">
        <v>97.5</v>
      </c>
      <c r="BN31" s="720"/>
      <c r="BO31" s="720"/>
      <c r="BP31" s="720"/>
      <c r="BQ31" s="722"/>
      <c r="BR31" s="719">
        <v>99.4</v>
      </c>
      <c r="BS31" s="720"/>
      <c r="BT31" s="720"/>
      <c r="BU31" s="720"/>
      <c r="BV31" s="720"/>
      <c r="BW31" s="720"/>
      <c r="BX31" s="721">
        <v>96.8</v>
      </c>
      <c r="BY31" s="720"/>
      <c r="BZ31" s="720"/>
      <c r="CA31" s="720"/>
      <c r="CB31" s="722"/>
      <c r="CD31" s="678"/>
      <c r="CE31" s="679"/>
      <c r="CF31" s="654" t="s">
        <v>300</v>
      </c>
      <c r="CG31" s="655"/>
      <c r="CH31" s="655"/>
      <c r="CI31" s="655"/>
      <c r="CJ31" s="655"/>
      <c r="CK31" s="655"/>
      <c r="CL31" s="655"/>
      <c r="CM31" s="655"/>
      <c r="CN31" s="655"/>
      <c r="CO31" s="655"/>
      <c r="CP31" s="655"/>
      <c r="CQ31" s="656"/>
      <c r="CR31" s="657">
        <v>42922</v>
      </c>
      <c r="CS31" s="670"/>
      <c r="CT31" s="670"/>
      <c r="CU31" s="670"/>
      <c r="CV31" s="670"/>
      <c r="CW31" s="670"/>
      <c r="CX31" s="670"/>
      <c r="CY31" s="671"/>
      <c r="CZ31" s="660">
        <v>0.3</v>
      </c>
      <c r="DA31" s="672"/>
      <c r="DB31" s="672"/>
      <c r="DC31" s="673"/>
      <c r="DD31" s="663">
        <v>42922</v>
      </c>
      <c r="DE31" s="670"/>
      <c r="DF31" s="670"/>
      <c r="DG31" s="670"/>
      <c r="DH31" s="670"/>
      <c r="DI31" s="670"/>
      <c r="DJ31" s="670"/>
      <c r="DK31" s="671"/>
      <c r="DL31" s="663">
        <v>42922</v>
      </c>
      <c r="DM31" s="670"/>
      <c r="DN31" s="670"/>
      <c r="DO31" s="670"/>
      <c r="DP31" s="670"/>
      <c r="DQ31" s="670"/>
      <c r="DR31" s="670"/>
      <c r="DS31" s="670"/>
      <c r="DT31" s="670"/>
      <c r="DU31" s="670"/>
      <c r="DV31" s="671"/>
      <c r="DW31" s="660">
        <v>0.5</v>
      </c>
      <c r="DX31" s="672"/>
      <c r="DY31" s="672"/>
      <c r="DZ31" s="672"/>
      <c r="EA31" s="672"/>
      <c r="EB31" s="672"/>
      <c r="EC31" s="684"/>
    </row>
    <row r="32" spans="2:133" ht="11.25" customHeight="1">
      <c r="B32" s="654" t="s">
        <v>301</v>
      </c>
      <c r="C32" s="655"/>
      <c r="D32" s="655"/>
      <c r="E32" s="655"/>
      <c r="F32" s="655"/>
      <c r="G32" s="655"/>
      <c r="H32" s="655"/>
      <c r="I32" s="655"/>
      <c r="J32" s="655"/>
      <c r="K32" s="655"/>
      <c r="L32" s="655"/>
      <c r="M32" s="655"/>
      <c r="N32" s="655"/>
      <c r="O32" s="655"/>
      <c r="P32" s="655"/>
      <c r="Q32" s="656"/>
      <c r="R32" s="657">
        <v>2643672</v>
      </c>
      <c r="S32" s="658"/>
      <c r="T32" s="658"/>
      <c r="U32" s="658"/>
      <c r="V32" s="658"/>
      <c r="W32" s="658"/>
      <c r="X32" s="658"/>
      <c r="Y32" s="659"/>
      <c r="Z32" s="695">
        <v>14.5</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99.3</v>
      </c>
      <c r="BH32" s="670"/>
      <c r="BI32" s="670"/>
      <c r="BJ32" s="670"/>
      <c r="BK32" s="670"/>
      <c r="BL32" s="670"/>
      <c r="BM32" s="661">
        <v>97.5</v>
      </c>
      <c r="BN32" s="670"/>
      <c r="BO32" s="670"/>
      <c r="BP32" s="670"/>
      <c r="BQ32" s="693"/>
      <c r="BR32" s="723">
        <v>99.4</v>
      </c>
      <c r="BS32" s="670"/>
      <c r="BT32" s="670"/>
      <c r="BU32" s="670"/>
      <c r="BV32" s="670"/>
      <c r="BW32" s="670"/>
      <c r="BX32" s="661">
        <v>97.6</v>
      </c>
      <c r="BY32" s="670"/>
      <c r="BZ32" s="670"/>
      <c r="CA32" s="670"/>
      <c r="CB32" s="693"/>
      <c r="CD32" s="680"/>
      <c r="CE32" s="681"/>
      <c r="CF32" s="654" t="s">
        <v>304</v>
      </c>
      <c r="CG32" s="655"/>
      <c r="CH32" s="655"/>
      <c r="CI32" s="655"/>
      <c r="CJ32" s="655"/>
      <c r="CK32" s="655"/>
      <c r="CL32" s="655"/>
      <c r="CM32" s="655"/>
      <c r="CN32" s="655"/>
      <c r="CO32" s="655"/>
      <c r="CP32" s="655"/>
      <c r="CQ32" s="656"/>
      <c r="CR32" s="657">
        <v>207</v>
      </c>
      <c r="CS32" s="658"/>
      <c r="CT32" s="658"/>
      <c r="CU32" s="658"/>
      <c r="CV32" s="658"/>
      <c r="CW32" s="658"/>
      <c r="CX32" s="658"/>
      <c r="CY32" s="659"/>
      <c r="CZ32" s="660">
        <v>0</v>
      </c>
      <c r="DA32" s="672"/>
      <c r="DB32" s="672"/>
      <c r="DC32" s="673"/>
      <c r="DD32" s="663">
        <v>207</v>
      </c>
      <c r="DE32" s="658"/>
      <c r="DF32" s="658"/>
      <c r="DG32" s="658"/>
      <c r="DH32" s="658"/>
      <c r="DI32" s="658"/>
      <c r="DJ32" s="658"/>
      <c r="DK32" s="659"/>
      <c r="DL32" s="663">
        <v>207</v>
      </c>
      <c r="DM32" s="658"/>
      <c r="DN32" s="658"/>
      <c r="DO32" s="658"/>
      <c r="DP32" s="658"/>
      <c r="DQ32" s="658"/>
      <c r="DR32" s="658"/>
      <c r="DS32" s="658"/>
      <c r="DT32" s="658"/>
      <c r="DU32" s="658"/>
      <c r="DV32" s="659"/>
      <c r="DW32" s="660">
        <v>0</v>
      </c>
      <c r="DX32" s="672"/>
      <c r="DY32" s="672"/>
      <c r="DZ32" s="672"/>
      <c r="EA32" s="672"/>
      <c r="EB32" s="672"/>
      <c r="EC32" s="684"/>
    </row>
    <row r="33" spans="2:133" ht="11.25" customHeight="1">
      <c r="B33" s="654" t="s">
        <v>305</v>
      </c>
      <c r="C33" s="655"/>
      <c r="D33" s="655"/>
      <c r="E33" s="655"/>
      <c r="F33" s="655"/>
      <c r="G33" s="655"/>
      <c r="H33" s="655"/>
      <c r="I33" s="655"/>
      <c r="J33" s="655"/>
      <c r="K33" s="655"/>
      <c r="L33" s="655"/>
      <c r="M33" s="655"/>
      <c r="N33" s="655"/>
      <c r="O33" s="655"/>
      <c r="P33" s="655"/>
      <c r="Q33" s="656"/>
      <c r="R33" s="657">
        <v>88518</v>
      </c>
      <c r="S33" s="658"/>
      <c r="T33" s="658"/>
      <c r="U33" s="658"/>
      <c r="V33" s="658"/>
      <c r="W33" s="658"/>
      <c r="X33" s="658"/>
      <c r="Y33" s="659"/>
      <c r="Z33" s="695">
        <v>0.5</v>
      </c>
      <c r="AA33" s="695"/>
      <c r="AB33" s="695"/>
      <c r="AC33" s="695"/>
      <c r="AD33" s="696">
        <v>31977</v>
      </c>
      <c r="AE33" s="696"/>
      <c r="AF33" s="696"/>
      <c r="AG33" s="696"/>
      <c r="AH33" s="696"/>
      <c r="AI33" s="696"/>
      <c r="AJ33" s="696"/>
      <c r="AK33" s="696"/>
      <c r="AL33" s="660">
        <v>0.4</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99.4</v>
      </c>
      <c r="BH33" s="642"/>
      <c r="BI33" s="642"/>
      <c r="BJ33" s="642"/>
      <c r="BK33" s="642"/>
      <c r="BL33" s="642"/>
      <c r="BM33" s="688">
        <v>97.1</v>
      </c>
      <c r="BN33" s="642"/>
      <c r="BO33" s="642"/>
      <c r="BP33" s="642"/>
      <c r="BQ33" s="705"/>
      <c r="BR33" s="718">
        <v>99.3</v>
      </c>
      <c r="BS33" s="642"/>
      <c r="BT33" s="642"/>
      <c r="BU33" s="642"/>
      <c r="BV33" s="642"/>
      <c r="BW33" s="642"/>
      <c r="BX33" s="688">
        <v>95.8</v>
      </c>
      <c r="BY33" s="642"/>
      <c r="BZ33" s="642"/>
      <c r="CA33" s="642"/>
      <c r="CB33" s="705"/>
      <c r="CD33" s="654" t="s">
        <v>307</v>
      </c>
      <c r="CE33" s="655"/>
      <c r="CF33" s="655"/>
      <c r="CG33" s="655"/>
      <c r="CH33" s="655"/>
      <c r="CI33" s="655"/>
      <c r="CJ33" s="655"/>
      <c r="CK33" s="655"/>
      <c r="CL33" s="655"/>
      <c r="CM33" s="655"/>
      <c r="CN33" s="655"/>
      <c r="CO33" s="655"/>
      <c r="CP33" s="655"/>
      <c r="CQ33" s="656"/>
      <c r="CR33" s="657">
        <v>5770920</v>
      </c>
      <c r="CS33" s="670"/>
      <c r="CT33" s="670"/>
      <c r="CU33" s="670"/>
      <c r="CV33" s="670"/>
      <c r="CW33" s="670"/>
      <c r="CX33" s="670"/>
      <c r="CY33" s="671"/>
      <c r="CZ33" s="660">
        <v>34.1</v>
      </c>
      <c r="DA33" s="672"/>
      <c r="DB33" s="672"/>
      <c r="DC33" s="673"/>
      <c r="DD33" s="663">
        <v>4263930</v>
      </c>
      <c r="DE33" s="670"/>
      <c r="DF33" s="670"/>
      <c r="DG33" s="670"/>
      <c r="DH33" s="670"/>
      <c r="DI33" s="670"/>
      <c r="DJ33" s="670"/>
      <c r="DK33" s="671"/>
      <c r="DL33" s="663">
        <v>2759722</v>
      </c>
      <c r="DM33" s="670"/>
      <c r="DN33" s="670"/>
      <c r="DO33" s="670"/>
      <c r="DP33" s="670"/>
      <c r="DQ33" s="670"/>
      <c r="DR33" s="670"/>
      <c r="DS33" s="670"/>
      <c r="DT33" s="670"/>
      <c r="DU33" s="670"/>
      <c r="DV33" s="671"/>
      <c r="DW33" s="660">
        <v>34.799999999999997</v>
      </c>
      <c r="DX33" s="672"/>
      <c r="DY33" s="672"/>
      <c r="DZ33" s="672"/>
      <c r="EA33" s="672"/>
      <c r="EB33" s="672"/>
      <c r="EC33" s="684"/>
    </row>
    <row r="34" spans="2:133" ht="11.25" customHeight="1">
      <c r="B34" s="654" t="s">
        <v>308</v>
      </c>
      <c r="C34" s="655"/>
      <c r="D34" s="655"/>
      <c r="E34" s="655"/>
      <c r="F34" s="655"/>
      <c r="G34" s="655"/>
      <c r="H34" s="655"/>
      <c r="I34" s="655"/>
      <c r="J34" s="655"/>
      <c r="K34" s="655"/>
      <c r="L34" s="655"/>
      <c r="M34" s="655"/>
      <c r="N34" s="655"/>
      <c r="O34" s="655"/>
      <c r="P34" s="655"/>
      <c r="Q34" s="656"/>
      <c r="R34" s="657">
        <v>281212</v>
      </c>
      <c r="S34" s="658"/>
      <c r="T34" s="658"/>
      <c r="U34" s="658"/>
      <c r="V34" s="658"/>
      <c r="W34" s="658"/>
      <c r="X34" s="658"/>
      <c r="Y34" s="659"/>
      <c r="Z34" s="695">
        <v>1.5</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1668716</v>
      </c>
      <c r="CS34" s="658"/>
      <c r="CT34" s="658"/>
      <c r="CU34" s="658"/>
      <c r="CV34" s="658"/>
      <c r="CW34" s="658"/>
      <c r="CX34" s="658"/>
      <c r="CY34" s="659"/>
      <c r="CZ34" s="660">
        <v>9.9</v>
      </c>
      <c r="DA34" s="672"/>
      <c r="DB34" s="672"/>
      <c r="DC34" s="673"/>
      <c r="DD34" s="663">
        <v>1231355</v>
      </c>
      <c r="DE34" s="658"/>
      <c r="DF34" s="658"/>
      <c r="DG34" s="658"/>
      <c r="DH34" s="658"/>
      <c r="DI34" s="658"/>
      <c r="DJ34" s="658"/>
      <c r="DK34" s="659"/>
      <c r="DL34" s="663">
        <v>1088260</v>
      </c>
      <c r="DM34" s="658"/>
      <c r="DN34" s="658"/>
      <c r="DO34" s="658"/>
      <c r="DP34" s="658"/>
      <c r="DQ34" s="658"/>
      <c r="DR34" s="658"/>
      <c r="DS34" s="658"/>
      <c r="DT34" s="658"/>
      <c r="DU34" s="658"/>
      <c r="DV34" s="659"/>
      <c r="DW34" s="660">
        <v>13.7</v>
      </c>
      <c r="DX34" s="672"/>
      <c r="DY34" s="672"/>
      <c r="DZ34" s="672"/>
      <c r="EA34" s="672"/>
      <c r="EB34" s="672"/>
      <c r="EC34" s="684"/>
    </row>
    <row r="35" spans="2:133" ht="11.25" customHeight="1">
      <c r="B35" s="654" t="s">
        <v>310</v>
      </c>
      <c r="C35" s="655"/>
      <c r="D35" s="655"/>
      <c r="E35" s="655"/>
      <c r="F35" s="655"/>
      <c r="G35" s="655"/>
      <c r="H35" s="655"/>
      <c r="I35" s="655"/>
      <c r="J35" s="655"/>
      <c r="K35" s="655"/>
      <c r="L35" s="655"/>
      <c r="M35" s="655"/>
      <c r="N35" s="655"/>
      <c r="O35" s="655"/>
      <c r="P35" s="655"/>
      <c r="Q35" s="656"/>
      <c r="R35" s="657">
        <v>1624980</v>
      </c>
      <c r="S35" s="658"/>
      <c r="T35" s="658"/>
      <c r="U35" s="658"/>
      <c r="V35" s="658"/>
      <c r="W35" s="658"/>
      <c r="X35" s="658"/>
      <c r="Y35" s="659"/>
      <c r="Z35" s="695">
        <v>8.9</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83381</v>
      </c>
      <c r="CS35" s="670"/>
      <c r="CT35" s="670"/>
      <c r="CU35" s="670"/>
      <c r="CV35" s="670"/>
      <c r="CW35" s="670"/>
      <c r="CX35" s="670"/>
      <c r="CY35" s="671"/>
      <c r="CZ35" s="660">
        <v>0.5</v>
      </c>
      <c r="DA35" s="672"/>
      <c r="DB35" s="672"/>
      <c r="DC35" s="673"/>
      <c r="DD35" s="663">
        <v>63025</v>
      </c>
      <c r="DE35" s="670"/>
      <c r="DF35" s="670"/>
      <c r="DG35" s="670"/>
      <c r="DH35" s="670"/>
      <c r="DI35" s="670"/>
      <c r="DJ35" s="670"/>
      <c r="DK35" s="671"/>
      <c r="DL35" s="663">
        <v>63025</v>
      </c>
      <c r="DM35" s="670"/>
      <c r="DN35" s="670"/>
      <c r="DO35" s="670"/>
      <c r="DP35" s="670"/>
      <c r="DQ35" s="670"/>
      <c r="DR35" s="670"/>
      <c r="DS35" s="670"/>
      <c r="DT35" s="670"/>
      <c r="DU35" s="670"/>
      <c r="DV35" s="671"/>
      <c r="DW35" s="660">
        <v>0.8</v>
      </c>
      <c r="DX35" s="672"/>
      <c r="DY35" s="672"/>
      <c r="DZ35" s="672"/>
      <c r="EA35" s="672"/>
      <c r="EB35" s="672"/>
      <c r="EC35" s="684"/>
    </row>
    <row r="36" spans="2:133" ht="11.25" customHeight="1">
      <c r="B36" s="654" t="s">
        <v>314</v>
      </c>
      <c r="C36" s="655"/>
      <c r="D36" s="655"/>
      <c r="E36" s="655"/>
      <c r="F36" s="655"/>
      <c r="G36" s="655"/>
      <c r="H36" s="655"/>
      <c r="I36" s="655"/>
      <c r="J36" s="655"/>
      <c r="K36" s="655"/>
      <c r="L36" s="655"/>
      <c r="M36" s="655"/>
      <c r="N36" s="655"/>
      <c r="O36" s="655"/>
      <c r="P36" s="655"/>
      <c r="Q36" s="656"/>
      <c r="R36" s="657">
        <v>746176</v>
      </c>
      <c r="S36" s="658"/>
      <c r="T36" s="658"/>
      <c r="U36" s="658"/>
      <c r="V36" s="658"/>
      <c r="W36" s="658"/>
      <c r="X36" s="658"/>
      <c r="Y36" s="659"/>
      <c r="Z36" s="695">
        <v>4.0999999999999996</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1489871</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148399</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1480504</v>
      </c>
      <c r="CS36" s="658"/>
      <c r="CT36" s="658"/>
      <c r="CU36" s="658"/>
      <c r="CV36" s="658"/>
      <c r="CW36" s="658"/>
      <c r="CX36" s="658"/>
      <c r="CY36" s="659"/>
      <c r="CZ36" s="660">
        <v>8.8000000000000007</v>
      </c>
      <c r="DA36" s="672"/>
      <c r="DB36" s="672"/>
      <c r="DC36" s="673"/>
      <c r="DD36" s="663">
        <v>912445</v>
      </c>
      <c r="DE36" s="658"/>
      <c r="DF36" s="658"/>
      <c r="DG36" s="658"/>
      <c r="DH36" s="658"/>
      <c r="DI36" s="658"/>
      <c r="DJ36" s="658"/>
      <c r="DK36" s="659"/>
      <c r="DL36" s="663">
        <v>433179</v>
      </c>
      <c r="DM36" s="658"/>
      <c r="DN36" s="658"/>
      <c r="DO36" s="658"/>
      <c r="DP36" s="658"/>
      <c r="DQ36" s="658"/>
      <c r="DR36" s="658"/>
      <c r="DS36" s="658"/>
      <c r="DT36" s="658"/>
      <c r="DU36" s="658"/>
      <c r="DV36" s="659"/>
      <c r="DW36" s="660">
        <v>5.5</v>
      </c>
      <c r="DX36" s="672"/>
      <c r="DY36" s="672"/>
      <c r="DZ36" s="672"/>
      <c r="EA36" s="672"/>
      <c r="EB36" s="672"/>
      <c r="EC36" s="684"/>
    </row>
    <row r="37" spans="2:133" ht="11.25" customHeight="1">
      <c r="B37" s="654" t="s">
        <v>318</v>
      </c>
      <c r="C37" s="655"/>
      <c r="D37" s="655"/>
      <c r="E37" s="655"/>
      <c r="F37" s="655"/>
      <c r="G37" s="655"/>
      <c r="H37" s="655"/>
      <c r="I37" s="655"/>
      <c r="J37" s="655"/>
      <c r="K37" s="655"/>
      <c r="L37" s="655"/>
      <c r="M37" s="655"/>
      <c r="N37" s="655"/>
      <c r="O37" s="655"/>
      <c r="P37" s="655"/>
      <c r="Q37" s="656"/>
      <c r="R37" s="657">
        <v>93375</v>
      </c>
      <c r="S37" s="658"/>
      <c r="T37" s="658"/>
      <c r="U37" s="658"/>
      <c r="V37" s="658"/>
      <c r="W37" s="658"/>
      <c r="X37" s="658"/>
      <c r="Y37" s="659"/>
      <c r="Z37" s="695">
        <v>0.5</v>
      </c>
      <c r="AA37" s="695"/>
      <c r="AB37" s="695"/>
      <c r="AC37" s="695"/>
      <c r="AD37" s="696">
        <v>56</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34728</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100166</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20829</v>
      </c>
      <c r="CS37" s="670"/>
      <c r="CT37" s="670"/>
      <c r="CU37" s="670"/>
      <c r="CV37" s="670"/>
      <c r="CW37" s="670"/>
      <c r="CX37" s="670"/>
      <c r="CY37" s="671"/>
      <c r="CZ37" s="660">
        <v>0.1</v>
      </c>
      <c r="DA37" s="672"/>
      <c r="DB37" s="672"/>
      <c r="DC37" s="673"/>
      <c r="DD37" s="663">
        <v>20829</v>
      </c>
      <c r="DE37" s="670"/>
      <c r="DF37" s="670"/>
      <c r="DG37" s="670"/>
      <c r="DH37" s="670"/>
      <c r="DI37" s="670"/>
      <c r="DJ37" s="670"/>
      <c r="DK37" s="671"/>
      <c r="DL37" s="663">
        <v>12048</v>
      </c>
      <c r="DM37" s="670"/>
      <c r="DN37" s="670"/>
      <c r="DO37" s="670"/>
      <c r="DP37" s="670"/>
      <c r="DQ37" s="670"/>
      <c r="DR37" s="670"/>
      <c r="DS37" s="670"/>
      <c r="DT37" s="670"/>
      <c r="DU37" s="670"/>
      <c r="DV37" s="671"/>
      <c r="DW37" s="660">
        <v>0.2</v>
      </c>
      <c r="DX37" s="672"/>
      <c r="DY37" s="672"/>
      <c r="DZ37" s="672"/>
      <c r="EA37" s="672"/>
      <c r="EB37" s="672"/>
      <c r="EC37" s="684"/>
    </row>
    <row r="38" spans="2:133" ht="11.25" customHeight="1">
      <c r="B38" s="654" t="s">
        <v>322</v>
      </c>
      <c r="C38" s="655"/>
      <c r="D38" s="655"/>
      <c r="E38" s="655"/>
      <c r="F38" s="655"/>
      <c r="G38" s="655"/>
      <c r="H38" s="655"/>
      <c r="I38" s="655"/>
      <c r="J38" s="655"/>
      <c r="K38" s="655"/>
      <c r="L38" s="655"/>
      <c r="M38" s="655"/>
      <c r="N38" s="655"/>
      <c r="O38" s="655"/>
      <c r="P38" s="655"/>
      <c r="Q38" s="656"/>
      <c r="R38" s="657">
        <v>1185300</v>
      </c>
      <c r="S38" s="658"/>
      <c r="T38" s="658"/>
      <c r="U38" s="658"/>
      <c r="V38" s="658"/>
      <c r="W38" s="658"/>
      <c r="X38" s="658"/>
      <c r="Y38" s="659"/>
      <c r="Z38" s="695">
        <v>6.5</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23644</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2838</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1455143</v>
      </c>
      <c r="CS38" s="658"/>
      <c r="CT38" s="658"/>
      <c r="CU38" s="658"/>
      <c r="CV38" s="658"/>
      <c r="CW38" s="658"/>
      <c r="CX38" s="658"/>
      <c r="CY38" s="659"/>
      <c r="CZ38" s="660">
        <v>8.6</v>
      </c>
      <c r="DA38" s="672"/>
      <c r="DB38" s="672"/>
      <c r="DC38" s="673"/>
      <c r="DD38" s="663">
        <v>1194453</v>
      </c>
      <c r="DE38" s="658"/>
      <c r="DF38" s="658"/>
      <c r="DG38" s="658"/>
      <c r="DH38" s="658"/>
      <c r="DI38" s="658"/>
      <c r="DJ38" s="658"/>
      <c r="DK38" s="659"/>
      <c r="DL38" s="663">
        <v>1146220</v>
      </c>
      <c r="DM38" s="658"/>
      <c r="DN38" s="658"/>
      <c r="DO38" s="658"/>
      <c r="DP38" s="658"/>
      <c r="DQ38" s="658"/>
      <c r="DR38" s="658"/>
      <c r="DS38" s="658"/>
      <c r="DT38" s="658"/>
      <c r="DU38" s="658"/>
      <c r="DV38" s="659"/>
      <c r="DW38" s="660">
        <v>14.4</v>
      </c>
      <c r="DX38" s="672"/>
      <c r="DY38" s="672"/>
      <c r="DZ38" s="672"/>
      <c r="EA38" s="672"/>
      <c r="EB38" s="672"/>
      <c r="EC38" s="684"/>
    </row>
    <row r="39" spans="2:133" ht="11.25" customHeight="1">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t="s">
        <v>122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4108</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1054138</v>
      </c>
      <c r="CS39" s="670"/>
      <c r="CT39" s="670"/>
      <c r="CU39" s="670"/>
      <c r="CV39" s="670"/>
      <c r="CW39" s="670"/>
      <c r="CX39" s="670"/>
      <c r="CY39" s="671"/>
      <c r="CZ39" s="660">
        <v>6.2</v>
      </c>
      <c r="DA39" s="672"/>
      <c r="DB39" s="672"/>
      <c r="DC39" s="673"/>
      <c r="DD39" s="663">
        <v>833614</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c r="B40" s="654" t="s">
        <v>330</v>
      </c>
      <c r="C40" s="655"/>
      <c r="D40" s="655"/>
      <c r="E40" s="655"/>
      <c r="F40" s="655"/>
      <c r="G40" s="655"/>
      <c r="H40" s="655"/>
      <c r="I40" s="655"/>
      <c r="J40" s="655"/>
      <c r="K40" s="655"/>
      <c r="L40" s="655"/>
      <c r="M40" s="655"/>
      <c r="N40" s="655"/>
      <c r="O40" s="655"/>
      <c r="P40" s="655"/>
      <c r="Q40" s="656"/>
      <c r="R40" s="657">
        <v>7600</v>
      </c>
      <c r="S40" s="658"/>
      <c r="T40" s="658"/>
      <c r="U40" s="658"/>
      <c r="V40" s="658"/>
      <c r="W40" s="658"/>
      <c r="X40" s="658"/>
      <c r="Y40" s="659"/>
      <c r="Z40" s="695">
        <v>0</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87</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29038</v>
      </c>
      <c r="CS40" s="658"/>
      <c r="CT40" s="658"/>
      <c r="CU40" s="658"/>
      <c r="CV40" s="658"/>
      <c r="CW40" s="658"/>
      <c r="CX40" s="658"/>
      <c r="CY40" s="659"/>
      <c r="CZ40" s="660">
        <v>0.2</v>
      </c>
      <c r="DA40" s="672"/>
      <c r="DB40" s="672"/>
      <c r="DC40" s="673"/>
      <c r="DD40" s="663">
        <v>29038</v>
      </c>
      <c r="DE40" s="658"/>
      <c r="DF40" s="658"/>
      <c r="DG40" s="658"/>
      <c r="DH40" s="658"/>
      <c r="DI40" s="658"/>
      <c r="DJ40" s="658"/>
      <c r="DK40" s="659"/>
      <c r="DL40" s="663">
        <v>29038</v>
      </c>
      <c r="DM40" s="658"/>
      <c r="DN40" s="658"/>
      <c r="DO40" s="658"/>
      <c r="DP40" s="658"/>
      <c r="DQ40" s="658"/>
      <c r="DR40" s="658"/>
      <c r="DS40" s="658"/>
      <c r="DT40" s="658"/>
      <c r="DU40" s="658"/>
      <c r="DV40" s="659"/>
      <c r="DW40" s="660">
        <v>0.4</v>
      </c>
      <c r="DX40" s="672"/>
      <c r="DY40" s="672"/>
      <c r="DZ40" s="672"/>
      <c r="EA40" s="672"/>
      <c r="EB40" s="672"/>
      <c r="EC40" s="684"/>
    </row>
    <row r="41" spans="2:133" ht="11.25" customHeight="1">
      <c r="B41" s="638" t="s">
        <v>335</v>
      </c>
      <c r="C41" s="639"/>
      <c r="D41" s="639"/>
      <c r="E41" s="639"/>
      <c r="F41" s="639"/>
      <c r="G41" s="639"/>
      <c r="H41" s="639"/>
      <c r="I41" s="639"/>
      <c r="J41" s="639"/>
      <c r="K41" s="639"/>
      <c r="L41" s="639"/>
      <c r="M41" s="639"/>
      <c r="N41" s="639"/>
      <c r="O41" s="639"/>
      <c r="P41" s="639"/>
      <c r="Q41" s="640"/>
      <c r="R41" s="641">
        <v>18279225</v>
      </c>
      <c r="S41" s="682"/>
      <c r="T41" s="682"/>
      <c r="U41" s="682"/>
      <c r="V41" s="682"/>
      <c r="W41" s="682"/>
      <c r="X41" s="682"/>
      <c r="Y41" s="685"/>
      <c r="Z41" s="686">
        <v>100</v>
      </c>
      <c r="AA41" s="686"/>
      <c r="AB41" s="686"/>
      <c r="AC41" s="686"/>
      <c r="AD41" s="687">
        <v>7933120</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302253</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c r="AQ42" s="702" t="s">
        <v>339</v>
      </c>
      <c r="AR42" s="703"/>
      <c r="AS42" s="703"/>
      <c r="AT42" s="703"/>
      <c r="AU42" s="703"/>
      <c r="AV42" s="703"/>
      <c r="AW42" s="703"/>
      <c r="AX42" s="703"/>
      <c r="AY42" s="704"/>
      <c r="AZ42" s="641">
        <v>1129246</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523</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4397009</v>
      </c>
      <c r="CS42" s="670"/>
      <c r="CT42" s="670"/>
      <c r="CU42" s="670"/>
      <c r="CV42" s="670"/>
      <c r="CW42" s="670"/>
      <c r="CX42" s="670"/>
      <c r="CY42" s="671"/>
      <c r="CZ42" s="660">
        <v>26</v>
      </c>
      <c r="DA42" s="672"/>
      <c r="DB42" s="672"/>
      <c r="DC42" s="673"/>
      <c r="DD42" s="663">
        <v>641264</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c r="B43" s="214" t="s">
        <v>342</v>
      </c>
      <c r="CD43" s="654" t="s">
        <v>343</v>
      </c>
      <c r="CE43" s="655"/>
      <c r="CF43" s="655"/>
      <c r="CG43" s="655"/>
      <c r="CH43" s="655"/>
      <c r="CI43" s="655"/>
      <c r="CJ43" s="655"/>
      <c r="CK43" s="655"/>
      <c r="CL43" s="655"/>
      <c r="CM43" s="655"/>
      <c r="CN43" s="655"/>
      <c r="CO43" s="655"/>
      <c r="CP43" s="655"/>
      <c r="CQ43" s="656"/>
      <c r="CR43" s="657">
        <v>159519</v>
      </c>
      <c r="CS43" s="670"/>
      <c r="CT43" s="670"/>
      <c r="CU43" s="670"/>
      <c r="CV43" s="670"/>
      <c r="CW43" s="670"/>
      <c r="CX43" s="670"/>
      <c r="CY43" s="671"/>
      <c r="CZ43" s="660">
        <v>0.9</v>
      </c>
      <c r="DA43" s="672"/>
      <c r="DB43" s="672"/>
      <c r="DC43" s="673"/>
      <c r="DD43" s="663">
        <v>120649</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2723110</v>
      </c>
      <c r="CS44" s="658"/>
      <c r="CT44" s="658"/>
      <c r="CU44" s="658"/>
      <c r="CV44" s="658"/>
      <c r="CW44" s="658"/>
      <c r="CX44" s="658"/>
      <c r="CY44" s="659"/>
      <c r="CZ44" s="660">
        <v>16.100000000000001</v>
      </c>
      <c r="DA44" s="661"/>
      <c r="DB44" s="661"/>
      <c r="DC44" s="662"/>
      <c r="DD44" s="663">
        <v>590861</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1278332</v>
      </c>
      <c r="CS45" s="670"/>
      <c r="CT45" s="670"/>
      <c r="CU45" s="670"/>
      <c r="CV45" s="670"/>
      <c r="CW45" s="670"/>
      <c r="CX45" s="670"/>
      <c r="CY45" s="671"/>
      <c r="CZ45" s="660">
        <v>7.6</v>
      </c>
      <c r="DA45" s="672"/>
      <c r="DB45" s="672"/>
      <c r="DC45" s="673"/>
      <c r="DD45" s="663">
        <v>31122</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c r="B46" s="225"/>
      <c r="CD46" s="678"/>
      <c r="CE46" s="679"/>
      <c r="CF46" s="654" t="s">
        <v>348</v>
      </c>
      <c r="CG46" s="655"/>
      <c r="CH46" s="655"/>
      <c r="CI46" s="655"/>
      <c r="CJ46" s="655"/>
      <c r="CK46" s="655"/>
      <c r="CL46" s="655"/>
      <c r="CM46" s="655"/>
      <c r="CN46" s="655"/>
      <c r="CO46" s="655"/>
      <c r="CP46" s="655"/>
      <c r="CQ46" s="656"/>
      <c r="CR46" s="657">
        <v>1391680</v>
      </c>
      <c r="CS46" s="658"/>
      <c r="CT46" s="658"/>
      <c r="CU46" s="658"/>
      <c r="CV46" s="658"/>
      <c r="CW46" s="658"/>
      <c r="CX46" s="658"/>
      <c r="CY46" s="659"/>
      <c r="CZ46" s="660">
        <v>8.1999999999999993</v>
      </c>
      <c r="DA46" s="661"/>
      <c r="DB46" s="661"/>
      <c r="DC46" s="662"/>
      <c r="DD46" s="663">
        <v>542341</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c r="B47" s="225"/>
      <c r="CD47" s="678"/>
      <c r="CE47" s="679"/>
      <c r="CF47" s="654" t="s">
        <v>349</v>
      </c>
      <c r="CG47" s="655"/>
      <c r="CH47" s="655"/>
      <c r="CI47" s="655"/>
      <c r="CJ47" s="655"/>
      <c r="CK47" s="655"/>
      <c r="CL47" s="655"/>
      <c r="CM47" s="655"/>
      <c r="CN47" s="655"/>
      <c r="CO47" s="655"/>
      <c r="CP47" s="655"/>
      <c r="CQ47" s="656"/>
      <c r="CR47" s="657">
        <v>1673899</v>
      </c>
      <c r="CS47" s="670"/>
      <c r="CT47" s="670"/>
      <c r="CU47" s="670"/>
      <c r="CV47" s="670"/>
      <c r="CW47" s="670"/>
      <c r="CX47" s="670"/>
      <c r="CY47" s="671"/>
      <c r="CZ47" s="660">
        <v>9.9</v>
      </c>
      <c r="DA47" s="672"/>
      <c r="DB47" s="672"/>
      <c r="DC47" s="673"/>
      <c r="DD47" s="663">
        <v>50403</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c r="B49" s="225"/>
      <c r="CD49" s="638" t="s">
        <v>351</v>
      </c>
      <c r="CE49" s="639"/>
      <c r="CF49" s="639"/>
      <c r="CG49" s="639"/>
      <c r="CH49" s="639"/>
      <c r="CI49" s="639"/>
      <c r="CJ49" s="639"/>
      <c r="CK49" s="639"/>
      <c r="CL49" s="639"/>
      <c r="CM49" s="639"/>
      <c r="CN49" s="639"/>
      <c r="CO49" s="639"/>
      <c r="CP49" s="639"/>
      <c r="CQ49" s="640"/>
      <c r="CR49" s="641">
        <v>16906023</v>
      </c>
      <c r="CS49" s="642"/>
      <c r="CT49" s="642"/>
      <c r="CU49" s="642"/>
      <c r="CV49" s="642"/>
      <c r="CW49" s="642"/>
      <c r="CX49" s="642"/>
      <c r="CY49" s="643"/>
      <c r="CZ49" s="644">
        <v>100</v>
      </c>
      <c r="DA49" s="645"/>
      <c r="DB49" s="645"/>
      <c r="DC49" s="646"/>
      <c r="DD49" s="647">
        <v>9801829</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JgjpgJTeslFdySNroMVk+iDSC0E7f8PC403mFOobeSqccZBpOy8ifD9e26Cev5T/967F0FI3rGQvsIwlr5IUg==" saltValue="FAuHbdbTWk1/mc+YfUaOp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cols>
    <col min="1" max="130" width="2.81640625" style="231" customWidth="1"/>
    <col min="131" max="131" width="1.63281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1125" t="s">
        <v>352</v>
      </c>
      <c r="B2" s="1125"/>
      <c r="C2" s="1125"/>
      <c r="D2" s="1125"/>
      <c r="E2" s="1125"/>
      <c r="F2" s="1125"/>
      <c r="G2" s="1125"/>
      <c r="H2" s="1125"/>
      <c r="I2" s="1125"/>
      <c r="J2" s="1125"/>
      <c r="K2" s="1125"/>
      <c r="L2" s="1125"/>
      <c r="M2" s="1125"/>
      <c r="N2" s="1125"/>
      <c r="O2" s="1125"/>
      <c r="P2" s="1125"/>
      <c r="Q2" s="1125"/>
      <c r="R2" s="1125"/>
      <c r="S2" s="1125"/>
      <c r="T2" s="1125"/>
      <c r="U2" s="1125"/>
      <c r="V2" s="1125"/>
      <c r="W2" s="1125"/>
      <c r="X2" s="1125"/>
      <c r="Y2" s="1125"/>
      <c r="Z2" s="1125"/>
      <c r="AA2" s="1125"/>
      <c r="AB2" s="1125"/>
      <c r="AC2" s="1125"/>
      <c r="AD2" s="1125"/>
      <c r="AE2" s="1125"/>
      <c r="AF2" s="1125"/>
      <c r="AG2" s="1125"/>
      <c r="AH2" s="1125"/>
      <c r="AI2" s="1125"/>
      <c r="AJ2" s="1125"/>
      <c r="AK2" s="1125"/>
      <c r="AL2" s="1125"/>
      <c r="AM2" s="1125"/>
      <c r="AN2" s="1125"/>
      <c r="AO2" s="1125"/>
      <c r="AP2" s="1125"/>
      <c r="AQ2" s="1125"/>
      <c r="AR2" s="1125"/>
      <c r="AS2" s="1125"/>
      <c r="AT2" s="1125"/>
      <c r="AU2" s="1125"/>
      <c r="AV2" s="1125"/>
      <c r="AW2" s="1125"/>
      <c r="AX2" s="1125"/>
      <c r="AY2" s="1125"/>
      <c r="AZ2" s="1125"/>
      <c r="BA2" s="1125"/>
      <c r="BB2" s="1125"/>
      <c r="BC2" s="1125"/>
      <c r="BD2" s="1125"/>
      <c r="BE2" s="1125"/>
      <c r="BF2" s="1125"/>
      <c r="BG2" s="1125"/>
      <c r="BH2" s="1125"/>
      <c r="BI2" s="1125"/>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6" t="s">
        <v>353</v>
      </c>
      <c r="DK2" s="1127"/>
      <c r="DL2" s="1127"/>
      <c r="DM2" s="1127"/>
      <c r="DN2" s="1127"/>
      <c r="DO2" s="1128"/>
      <c r="DP2" s="228"/>
      <c r="DQ2" s="1126" t="s">
        <v>354</v>
      </c>
      <c r="DR2" s="1127"/>
      <c r="DS2" s="1127"/>
      <c r="DT2" s="1127"/>
      <c r="DU2" s="1127"/>
      <c r="DV2" s="1127"/>
      <c r="DW2" s="1127"/>
      <c r="DX2" s="1127"/>
      <c r="DY2" s="1127"/>
      <c r="DZ2" s="1128"/>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1094" t="s">
        <v>355</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29"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19" t="s">
        <v>371</v>
      </c>
      <c r="DH5" s="1120"/>
      <c r="DI5" s="1120"/>
      <c r="DJ5" s="1120"/>
      <c r="DK5" s="1121"/>
      <c r="DL5" s="1119" t="s">
        <v>372</v>
      </c>
      <c r="DM5" s="1120"/>
      <c r="DN5" s="1120"/>
      <c r="DO5" s="1120"/>
      <c r="DP5" s="1121"/>
      <c r="DQ5" s="1037" t="s">
        <v>373</v>
      </c>
      <c r="DR5" s="1038"/>
      <c r="DS5" s="1038"/>
      <c r="DT5" s="1038"/>
      <c r="DU5" s="1039"/>
      <c r="DV5" s="1037" t="s">
        <v>364</v>
      </c>
      <c r="DW5" s="1038"/>
      <c r="DX5" s="1038"/>
      <c r="DY5" s="1038"/>
      <c r="DZ5" s="1051"/>
      <c r="EA5" s="234"/>
    </row>
    <row r="6" spans="1:131" s="235" customFormat="1" ht="26.25" customHeight="1" thickBot="1">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0"/>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2"/>
      <c r="DH6" s="1123"/>
      <c r="DI6" s="1123"/>
      <c r="DJ6" s="1123"/>
      <c r="DK6" s="1124"/>
      <c r="DL6" s="1122"/>
      <c r="DM6" s="1123"/>
      <c r="DN6" s="1123"/>
      <c r="DO6" s="1123"/>
      <c r="DP6" s="1124"/>
      <c r="DQ6" s="1040"/>
      <c r="DR6" s="1041"/>
      <c r="DS6" s="1041"/>
      <c r="DT6" s="1041"/>
      <c r="DU6" s="1042"/>
      <c r="DV6" s="1040"/>
      <c r="DW6" s="1041"/>
      <c r="DX6" s="1041"/>
      <c r="DY6" s="1041"/>
      <c r="DZ6" s="1052"/>
      <c r="EA6" s="234"/>
    </row>
    <row r="7" spans="1:131" s="235" customFormat="1" ht="26.25" customHeight="1" thickTop="1">
      <c r="A7" s="236">
        <v>1</v>
      </c>
      <c r="B7" s="1082" t="s">
        <v>374</v>
      </c>
      <c r="C7" s="1083"/>
      <c r="D7" s="1083"/>
      <c r="E7" s="1083"/>
      <c r="F7" s="1083"/>
      <c r="G7" s="1083"/>
      <c r="H7" s="1083"/>
      <c r="I7" s="1083"/>
      <c r="J7" s="1083"/>
      <c r="K7" s="1083"/>
      <c r="L7" s="1083"/>
      <c r="M7" s="1083"/>
      <c r="N7" s="1083"/>
      <c r="O7" s="1083"/>
      <c r="P7" s="1084"/>
      <c r="Q7" s="1137">
        <v>18279</v>
      </c>
      <c r="R7" s="1138"/>
      <c r="S7" s="1138"/>
      <c r="T7" s="1138"/>
      <c r="U7" s="1138"/>
      <c r="V7" s="1138">
        <v>16906</v>
      </c>
      <c r="W7" s="1138"/>
      <c r="X7" s="1138"/>
      <c r="Y7" s="1138"/>
      <c r="Z7" s="1138"/>
      <c r="AA7" s="1138">
        <v>1373</v>
      </c>
      <c r="AB7" s="1138"/>
      <c r="AC7" s="1138"/>
      <c r="AD7" s="1138"/>
      <c r="AE7" s="1139"/>
      <c r="AF7" s="1140">
        <v>1230</v>
      </c>
      <c r="AG7" s="1141"/>
      <c r="AH7" s="1141"/>
      <c r="AI7" s="1141"/>
      <c r="AJ7" s="1142"/>
      <c r="AK7" s="1143">
        <v>1625</v>
      </c>
      <c r="AL7" s="1144"/>
      <c r="AM7" s="1144"/>
      <c r="AN7" s="1144"/>
      <c r="AO7" s="1144"/>
      <c r="AP7" s="1144">
        <v>12463</v>
      </c>
      <c r="AQ7" s="1144"/>
      <c r="AR7" s="1144"/>
      <c r="AS7" s="1144"/>
      <c r="AT7" s="1144"/>
      <c r="AU7" s="1145"/>
      <c r="AV7" s="1145"/>
      <c r="AW7" s="1145"/>
      <c r="AX7" s="1145"/>
      <c r="AY7" s="1146"/>
      <c r="AZ7" s="232"/>
      <c r="BA7" s="232"/>
      <c r="BB7" s="232"/>
      <c r="BC7" s="232"/>
      <c r="BD7" s="232"/>
      <c r="BE7" s="233"/>
      <c r="BF7" s="233"/>
      <c r="BG7" s="233"/>
      <c r="BH7" s="233"/>
      <c r="BI7" s="233"/>
      <c r="BJ7" s="233"/>
      <c r="BK7" s="233"/>
      <c r="BL7" s="233"/>
      <c r="BM7" s="233"/>
      <c r="BN7" s="233"/>
      <c r="BO7" s="233"/>
      <c r="BP7" s="233"/>
      <c r="BQ7" s="236">
        <v>1</v>
      </c>
      <c r="BR7" s="237"/>
      <c r="BS7" s="1134" t="s">
        <v>554</v>
      </c>
      <c r="BT7" s="1135"/>
      <c r="BU7" s="1135"/>
      <c r="BV7" s="1135"/>
      <c r="BW7" s="1135"/>
      <c r="BX7" s="1135"/>
      <c r="BY7" s="1135"/>
      <c r="BZ7" s="1135"/>
      <c r="CA7" s="1135"/>
      <c r="CB7" s="1135"/>
      <c r="CC7" s="1135"/>
      <c r="CD7" s="1135"/>
      <c r="CE7" s="1135"/>
      <c r="CF7" s="1135"/>
      <c r="CG7" s="1147"/>
      <c r="CH7" s="1131">
        <v>-2</v>
      </c>
      <c r="CI7" s="1132"/>
      <c r="CJ7" s="1132"/>
      <c r="CK7" s="1132"/>
      <c r="CL7" s="1133"/>
      <c r="CM7" s="1131">
        <v>61</v>
      </c>
      <c r="CN7" s="1132"/>
      <c r="CO7" s="1132"/>
      <c r="CP7" s="1132"/>
      <c r="CQ7" s="1133"/>
      <c r="CR7" s="1131">
        <v>2</v>
      </c>
      <c r="CS7" s="1132"/>
      <c r="CT7" s="1132"/>
      <c r="CU7" s="1132"/>
      <c r="CV7" s="1133"/>
      <c r="CW7" s="1131" t="s">
        <v>548</v>
      </c>
      <c r="CX7" s="1132"/>
      <c r="CY7" s="1132"/>
      <c r="CZ7" s="1132"/>
      <c r="DA7" s="1133"/>
      <c r="DB7" s="1131" t="s">
        <v>548</v>
      </c>
      <c r="DC7" s="1132"/>
      <c r="DD7" s="1132"/>
      <c r="DE7" s="1132"/>
      <c r="DF7" s="1133"/>
      <c r="DG7" s="1131">
        <v>276</v>
      </c>
      <c r="DH7" s="1132"/>
      <c r="DI7" s="1132"/>
      <c r="DJ7" s="1132"/>
      <c r="DK7" s="1133"/>
      <c r="DL7" s="1131" t="s">
        <v>548</v>
      </c>
      <c r="DM7" s="1132"/>
      <c r="DN7" s="1132"/>
      <c r="DO7" s="1132"/>
      <c r="DP7" s="1133"/>
      <c r="DQ7" s="1131" t="s">
        <v>548</v>
      </c>
      <c r="DR7" s="1132"/>
      <c r="DS7" s="1132"/>
      <c r="DT7" s="1132"/>
      <c r="DU7" s="1133"/>
      <c r="DV7" s="1134"/>
      <c r="DW7" s="1135"/>
      <c r="DX7" s="1135"/>
      <c r="DY7" s="1135"/>
      <c r="DZ7" s="1136"/>
      <c r="EA7" s="234"/>
    </row>
    <row r="8" spans="1:131" s="235" customFormat="1" ht="26.25" customHeight="1">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5"/>
      <c r="AL8" s="1116"/>
      <c r="AM8" s="1116"/>
      <c r="AN8" s="1116"/>
      <c r="AO8" s="1116"/>
      <c r="AP8" s="1116"/>
      <c r="AQ8" s="1116"/>
      <c r="AR8" s="1116"/>
      <c r="AS8" s="1116"/>
      <c r="AT8" s="1116"/>
      <c r="AU8" s="1117"/>
      <c r="AV8" s="1117"/>
      <c r="AW8" s="1117"/>
      <c r="AX8" s="1117"/>
      <c r="AY8" s="1118"/>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5"/>
      <c r="AL9" s="1116"/>
      <c r="AM9" s="1116"/>
      <c r="AN9" s="1116"/>
      <c r="AO9" s="1116"/>
      <c r="AP9" s="1116"/>
      <c r="AQ9" s="1116"/>
      <c r="AR9" s="1116"/>
      <c r="AS9" s="1116"/>
      <c r="AT9" s="1116"/>
      <c r="AU9" s="1117"/>
      <c r="AV9" s="1117"/>
      <c r="AW9" s="1117"/>
      <c r="AX9" s="1117"/>
      <c r="AY9" s="1118"/>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5"/>
      <c r="AL10" s="1116"/>
      <c r="AM10" s="1116"/>
      <c r="AN10" s="1116"/>
      <c r="AO10" s="1116"/>
      <c r="AP10" s="1116"/>
      <c r="AQ10" s="1116"/>
      <c r="AR10" s="1116"/>
      <c r="AS10" s="1116"/>
      <c r="AT10" s="1116"/>
      <c r="AU10" s="1117"/>
      <c r="AV10" s="1117"/>
      <c r="AW10" s="1117"/>
      <c r="AX10" s="1117"/>
      <c r="AY10" s="1118"/>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5"/>
      <c r="AL11" s="1116"/>
      <c r="AM11" s="1116"/>
      <c r="AN11" s="1116"/>
      <c r="AO11" s="1116"/>
      <c r="AP11" s="1116"/>
      <c r="AQ11" s="1116"/>
      <c r="AR11" s="1116"/>
      <c r="AS11" s="1116"/>
      <c r="AT11" s="1116"/>
      <c r="AU11" s="1117"/>
      <c r="AV11" s="1117"/>
      <c r="AW11" s="1117"/>
      <c r="AX11" s="1117"/>
      <c r="AY11" s="1118"/>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5"/>
      <c r="AL12" s="1116"/>
      <c r="AM12" s="1116"/>
      <c r="AN12" s="1116"/>
      <c r="AO12" s="1116"/>
      <c r="AP12" s="1116"/>
      <c r="AQ12" s="1116"/>
      <c r="AR12" s="1116"/>
      <c r="AS12" s="1116"/>
      <c r="AT12" s="1116"/>
      <c r="AU12" s="1117"/>
      <c r="AV12" s="1117"/>
      <c r="AW12" s="1117"/>
      <c r="AX12" s="1117"/>
      <c r="AY12" s="1118"/>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5"/>
      <c r="AL13" s="1116"/>
      <c r="AM13" s="1116"/>
      <c r="AN13" s="1116"/>
      <c r="AO13" s="1116"/>
      <c r="AP13" s="1116"/>
      <c r="AQ13" s="1116"/>
      <c r="AR13" s="1116"/>
      <c r="AS13" s="1116"/>
      <c r="AT13" s="1116"/>
      <c r="AU13" s="1117"/>
      <c r="AV13" s="1117"/>
      <c r="AW13" s="1117"/>
      <c r="AX13" s="1117"/>
      <c r="AY13" s="1118"/>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5"/>
      <c r="AL14" s="1116"/>
      <c r="AM14" s="1116"/>
      <c r="AN14" s="1116"/>
      <c r="AO14" s="1116"/>
      <c r="AP14" s="1116"/>
      <c r="AQ14" s="1116"/>
      <c r="AR14" s="1116"/>
      <c r="AS14" s="1116"/>
      <c r="AT14" s="1116"/>
      <c r="AU14" s="1117"/>
      <c r="AV14" s="1117"/>
      <c r="AW14" s="1117"/>
      <c r="AX14" s="1117"/>
      <c r="AY14" s="1118"/>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5"/>
      <c r="AL15" s="1116"/>
      <c r="AM15" s="1116"/>
      <c r="AN15" s="1116"/>
      <c r="AO15" s="1116"/>
      <c r="AP15" s="1116"/>
      <c r="AQ15" s="1116"/>
      <c r="AR15" s="1116"/>
      <c r="AS15" s="1116"/>
      <c r="AT15" s="1116"/>
      <c r="AU15" s="1117"/>
      <c r="AV15" s="1117"/>
      <c r="AW15" s="1117"/>
      <c r="AX15" s="1117"/>
      <c r="AY15" s="1118"/>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5"/>
      <c r="AL16" s="1116"/>
      <c r="AM16" s="1116"/>
      <c r="AN16" s="1116"/>
      <c r="AO16" s="1116"/>
      <c r="AP16" s="1116"/>
      <c r="AQ16" s="1116"/>
      <c r="AR16" s="1116"/>
      <c r="AS16" s="1116"/>
      <c r="AT16" s="1116"/>
      <c r="AU16" s="1117"/>
      <c r="AV16" s="1117"/>
      <c r="AW16" s="1117"/>
      <c r="AX16" s="1117"/>
      <c r="AY16" s="1118"/>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5"/>
      <c r="AL17" s="1116"/>
      <c r="AM17" s="1116"/>
      <c r="AN17" s="1116"/>
      <c r="AO17" s="1116"/>
      <c r="AP17" s="1116"/>
      <c r="AQ17" s="1116"/>
      <c r="AR17" s="1116"/>
      <c r="AS17" s="1116"/>
      <c r="AT17" s="1116"/>
      <c r="AU17" s="1117"/>
      <c r="AV17" s="1117"/>
      <c r="AW17" s="1117"/>
      <c r="AX17" s="1117"/>
      <c r="AY17" s="1118"/>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5"/>
      <c r="AL18" s="1116"/>
      <c r="AM18" s="1116"/>
      <c r="AN18" s="1116"/>
      <c r="AO18" s="1116"/>
      <c r="AP18" s="1116"/>
      <c r="AQ18" s="1116"/>
      <c r="AR18" s="1116"/>
      <c r="AS18" s="1116"/>
      <c r="AT18" s="1116"/>
      <c r="AU18" s="1117"/>
      <c r="AV18" s="1117"/>
      <c r="AW18" s="1117"/>
      <c r="AX18" s="1117"/>
      <c r="AY18" s="1118"/>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5"/>
      <c r="AL19" s="1116"/>
      <c r="AM19" s="1116"/>
      <c r="AN19" s="1116"/>
      <c r="AO19" s="1116"/>
      <c r="AP19" s="1116"/>
      <c r="AQ19" s="1116"/>
      <c r="AR19" s="1116"/>
      <c r="AS19" s="1116"/>
      <c r="AT19" s="1116"/>
      <c r="AU19" s="1117"/>
      <c r="AV19" s="1117"/>
      <c r="AW19" s="1117"/>
      <c r="AX19" s="1117"/>
      <c r="AY19" s="1118"/>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5"/>
      <c r="AL20" s="1116"/>
      <c r="AM20" s="1116"/>
      <c r="AN20" s="1116"/>
      <c r="AO20" s="1116"/>
      <c r="AP20" s="1116"/>
      <c r="AQ20" s="1116"/>
      <c r="AR20" s="1116"/>
      <c r="AS20" s="1116"/>
      <c r="AT20" s="1116"/>
      <c r="AU20" s="1117"/>
      <c r="AV20" s="1117"/>
      <c r="AW20" s="1117"/>
      <c r="AX20" s="1117"/>
      <c r="AY20" s="1118"/>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5"/>
      <c r="AL21" s="1116"/>
      <c r="AM21" s="1116"/>
      <c r="AN21" s="1116"/>
      <c r="AO21" s="1116"/>
      <c r="AP21" s="1116"/>
      <c r="AQ21" s="1116"/>
      <c r="AR21" s="1116"/>
      <c r="AS21" s="1116"/>
      <c r="AT21" s="1116"/>
      <c r="AU21" s="1117"/>
      <c r="AV21" s="1117"/>
      <c r="AW21" s="1117"/>
      <c r="AX21" s="1117"/>
      <c r="AY21" s="1118"/>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c r="A22" s="238">
        <v>16</v>
      </c>
      <c r="B22" s="1066"/>
      <c r="C22" s="1067"/>
      <c r="D22" s="1067"/>
      <c r="E22" s="1067"/>
      <c r="F22" s="1067"/>
      <c r="G22" s="1067"/>
      <c r="H22" s="1067"/>
      <c r="I22" s="1067"/>
      <c r="J22" s="1067"/>
      <c r="K22" s="1067"/>
      <c r="L22" s="1067"/>
      <c r="M22" s="1067"/>
      <c r="N22" s="1067"/>
      <c r="O22" s="1067"/>
      <c r="P22" s="1068"/>
      <c r="Q22" s="1108"/>
      <c r="R22" s="1109"/>
      <c r="S22" s="1109"/>
      <c r="T22" s="1109"/>
      <c r="U22" s="1109"/>
      <c r="V22" s="1109"/>
      <c r="W22" s="1109"/>
      <c r="X22" s="1109"/>
      <c r="Y22" s="1109"/>
      <c r="Z22" s="1109"/>
      <c r="AA22" s="1109"/>
      <c r="AB22" s="1109"/>
      <c r="AC22" s="1109"/>
      <c r="AD22" s="1109"/>
      <c r="AE22" s="1110"/>
      <c r="AF22" s="1071"/>
      <c r="AG22" s="1072"/>
      <c r="AH22" s="1072"/>
      <c r="AI22" s="1072"/>
      <c r="AJ22" s="1073"/>
      <c r="AK22" s="1111"/>
      <c r="AL22" s="1112"/>
      <c r="AM22" s="1112"/>
      <c r="AN22" s="1112"/>
      <c r="AO22" s="1112"/>
      <c r="AP22" s="1112"/>
      <c r="AQ22" s="1112"/>
      <c r="AR22" s="1112"/>
      <c r="AS22" s="1112"/>
      <c r="AT22" s="1112"/>
      <c r="AU22" s="1113"/>
      <c r="AV22" s="1113"/>
      <c r="AW22" s="1113"/>
      <c r="AX22" s="1113"/>
      <c r="AY22" s="1114"/>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c r="A23" s="240" t="s">
        <v>376</v>
      </c>
      <c r="B23" s="973" t="s">
        <v>377</v>
      </c>
      <c r="C23" s="974"/>
      <c r="D23" s="974"/>
      <c r="E23" s="974"/>
      <c r="F23" s="974"/>
      <c r="G23" s="974"/>
      <c r="H23" s="974"/>
      <c r="I23" s="974"/>
      <c r="J23" s="974"/>
      <c r="K23" s="974"/>
      <c r="L23" s="974"/>
      <c r="M23" s="974"/>
      <c r="N23" s="974"/>
      <c r="O23" s="974"/>
      <c r="P23" s="984"/>
      <c r="Q23" s="1102">
        <v>18279</v>
      </c>
      <c r="R23" s="1096"/>
      <c r="S23" s="1096"/>
      <c r="T23" s="1096"/>
      <c r="U23" s="1096"/>
      <c r="V23" s="1096">
        <v>16906</v>
      </c>
      <c r="W23" s="1096"/>
      <c r="X23" s="1096"/>
      <c r="Y23" s="1096"/>
      <c r="Z23" s="1096"/>
      <c r="AA23" s="1096">
        <v>1373</v>
      </c>
      <c r="AB23" s="1096"/>
      <c r="AC23" s="1096"/>
      <c r="AD23" s="1096"/>
      <c r="AE23" s="1103"/>
      <c r="AF23" s="1104">
        <v>1230</v>
      </c>
      <c r="AG23" s="1096"/>
      <c r="AH23" s="1096"/>
      <c r="AI23" s="1096"/>
      <c r="AJ23" s="1105"/>
      <c r="AK23" s="1106"/>
      <c r="AL23" s="1107"/>
      <c r="AM23" s="1107"/>
      <c r="AN23" s="1107"/>
      <c r="AO23" s="1107"/>
      <c r="AP23" s="1096">
        <v>12463</v>
      </c>
      <c r="AQ23" s="1096"/>
      <c r="AR23" s="1096"/>
      <c r="AS23" s="1096"/>
      <c r="AT23" s="1096"/>
      <c r="AU23" s="1097"/>
      <c r="AV23" s="1097"/>
      <c r="AW23" s="1097"/>
      <c r="AX23" s="1097"/>
      <c r="AY23" s="1098"/>
      <c r="AZ23" s="1099" t="s">
        <v>122</v>
      </c>
      <c r="BA23" s="1100"/>
      <c r="BB23" s="1100"/>
      <c r="BC23" s="1100"/>
      <c r="BD23" s="1101"/>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c r="A24" s="1095" t="s">
        <v>378</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c r="A25" s="1094" t="s">
        <v>379</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c r="A26" s="1031" t="s">
        <v>357</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0" t="s">
        <v>383</v>
      </c>
      <c r="AG26" s="1044"/>
      <c r="AH26" s="1044"/>
      <c r="AI26" s="1044"/>
      <c r="AJ26" s="1091"/>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2"/>
      <c r="AG27" s="1047"/>
      <c r="AH27" s="1047"/>
      <c r="AI27" s="1047"/>
      <c r="AJ27" s="1093"/>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c r="A28" s="242">
        <v>1</v>
      </c>
      <c r="B28" s="1082" t="s">
        <v>388</v>
      </c>
      <c r="C28" s="1083"/>
      <c r="D28" s="1083"/>
      <c r="E28" s="1083"/>
      <c r="F28" s="1083"/>
      <c r="G28" s="1083"/>
      <c r="H28" s="1083"/>
      <c r="I28" s="1083"/>
      <c r="J28" s="1083"/>
      <c r="K28" s="1083"/>
      <c r="L28" s="1083"/>
      <c r="M28" s="1083"/>
      <c r="N28" s="1083"/>
      <c r="O28" s="1083"/>
      <c r="P28" s="1084"/>
      <c r="Q28" s="1085">
        <v>2996</v>
      </c>
      <c r="R28" s="1086"/>
      <c r="S28" s="1086"/>
      <c r="T28" s="1086"/>
      <c r="U28" s="1086"/>
      <c r="V28" s="1086">
        <v>2848</v>
      </c>
      <c r="W28" s="1086"/>
      <c r="X28" s="1086"/>
      <c r="Y28" s="1086"/>
      <c r="Z28" s="1086"/>
      <c r="AA28" s="1086">
        <v>148</v>
      </c>
      <c r="AB28" s="1086"/>
      <c r="AC28" s="1086"/>
      <c r="AD28" s="1086"/>
      <c r="AE28" s="1087"/>
      <c r="AF28" s="1088">
        <v>148</v>
      </c>
      <c r="AG28" s="1086"/>
      <c r="AH28" s="1086"/>
      <c r="AI28" s="1086"/>
      <c r="AJ28" s="1089"/>
      <c r="AK28" s="1078">
        <v>302</v>
      </c>
      <c r="AL28" s="1079"/>
      <c r="AM28" s="1079"/>
      <c r="AN28" s="1079"/>
      <c r="AO28" s="1079"/>
      <c r="AP28" s="1007" t="s">
        <v>549</v>
      </c>
      <c r="AQ28" s="1007"/>
      <c r="AR28" s="1007"/>
      <c r="AS28" s="1007"/>
      <c r="AT28" s="1007"/>
      <c r="AU28" s="1007" t="s">
        <v>549</v>
      </c>
      <c r="AV28" s="1007"/>
      <c r="AW28" s="1007"/>
      <c r="AX28" s="1007"/>
      <c r="AY28" s="1007"/>
      <c r="AZ28" s="1007" t="s">
        <v>549</v>
      </c>
      <c r="BA28" s="1007"/>
      <c r="BB28" s="1007"/>
      <c r="BC28" s="1007"/>
      <c r="BD28" s="1007"/>
      <c r="BE28" s="1080"/>
      <c r="BF28" s="1080"/>
      <c r="BG28" s="1080"/>
      <c r="BH28" s="1080"/>
      <c r="BI28" s="1081"/>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c r="A29" s="242">
        <v>2</v>
      </c>
      <c r="B29" s="1066" t="s">
        <v>389</v>
      </c>
      <c r="C29" s="1067"/>
      <c r="D29" s="1067"/>
      <c r="E29" s="1067"/>
      <c r="F29" s="1067"/>
      <c r="G29" s="1067"/>
      <c r="H29" s="1067"/>
      <c r="I29" s="1067"/>
      <c r="J29" s="1067"/>
      <c r="K29" s="1067"/>
      <c r="L29" s="1067"/>
      <c r="M29" s="1067"/>
      <c r="N29" s="1067"/>
      <c r="O29" s="1067"/>
      <c r="P29" s="1068"/>
      <c r="Q29" s="1074">
        <v>3386</v>
      </c>
      <c r="R29" s="1075"/>
      <c r="S29" s="1075"/>
      <c r="T29" s="1075"/>
      <c r="U29" s="1075"/>
      <c r="V29" s="1075">
        <v>3176</v>
      </c>
      <c r="W29" s="1075"/>
      <c r="X29" s="1075"/>
      <c r="Y29" s="1075"/>
      <c r="Z29" s="1075"/>
      <c r="AA29" s="1075">
        <v>210</v>
      </c>
      <c r="AB29" s="1075"/>
      <c r="AC29" s="1075"/>
      <c r="AD29" s="1075"/>
      <c r="AE29" s="1076"/>
      <c r="AF29" s="1071">
        <v>210</v>
      </c>
      <c r="AG29" s="1072"/>
      <c r="AH29" s="1072"/>
      <c r="AI29" s="1072"/>
      <c r="AJ29" s="1073"/>
      <c r="AK29" s="1016">
        <v>548</v>
      </c>
      <c r="AL29" s="1007"/>
      <c r="AM29" s="1007"/>
      <c r="AN29" s="1007"/>
      <c r="AO29" s="1007"/>
      <c r="AP29" s="1007" t="s">
        <v>549</v>
      </c>
      <c r="AQ29" s="1007"/>
      <c r="AR29" s="1007"/>
      <c r="AS29" s="1007"/>
      <c r="AT29" s="1007"/>
      <c r="AU29" s="1007" t="s">
        <v>549</v>
      </c>
      <c r="AV29" s="1007"/>
      <c r="AW29" s="1007"/>
      <c r="AX29" s="1007"/>
      <c r="AY29" s="1007"/>
      <c r="AZ29" s="1007" t="s">
        <v>549</v>
      </c>
      <c r="BA29" s="1007"/>
      <c r="BB29" s="1007"/>
      <c r="BC29" s="1007"/>
      <c r="BD29" s="100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c r="A30" s="242">
        <v>3</v>
      </c>
      <c r="B30" s="1066" t="s">
        <v>390</v>
      </c>
      <c r="C30" s="1067"/>
      <c r="D30" s="1067"/>
      <c r="E30" s="1067"/>
      <c r="F30" s="1067"/>
      <c r="G30" s="1067"/>
      <c r="H30" s="1067"/>
      <c r="I30" s="1067"/>
      <c r="J30" s="1067"/>
      <c r="K30" s="1067"/>
      <c r="L30" s="1067"/>
      <c r="M30" s="1067"/>
      <c r="N30" s="1067"/>
      <c r="O30" s="1067"/>
      <c r="P30" s="1068"/>
      <c r="Q30" s="1074">
        <v>371</v>
      </c>
      <c r="R30" s="1075"/>
      <c r="S30" s="1075"/>
      <c r="T30" s="1075"/>
      <c r="U30" s="1075"/>
      <c r="V30" s="1075">
        <v>370</v>
      </c>
      <c r="W30" s="1075"/>
      <c r="X30" s="1075"/>
      <c r="Y30" s="1075"/>
      <c r="Z30" s="1075"/>
      <c r="AA30" s="1075">
        <v>0</v>
      </c>
      <c r="AB30" s="1075"/>
      <c r="AC30" s="1075"/>
      <c r="AD30" s="1075"/>
      <c r="AE30" s="1076"/>
      <c r="AF30" s="1071">
        <v>0</v>
      </c>
      <c r="AG30" s="1072"/>
      <c r="AH30" s="1072"/>
      <c r="AI30" s="1072"/>
      <c r="AJ30" s="1073"/>
      <c r="AK30" s="1016">
        <v>154</v>
      </c>
      <c r="AL30" s="1007"/>
      <c r="AM30" s="1007"/>
      <c r="AN30" s="1007"/>
      <c r="AO30" s="1007"/>
      <c r="AP30" s="1007" t="s">
        <v>549</v>
      </c>
      <c r="AQ30" s="1007"/>
      <c r="AR30" s="1007"/>
      <c r="AS30" s="1007"/>
      <c r="AT30" s="1007"/>
      <c r="AU30" s="1007" t="s">
        <v>549</v>
      </c>
      <c r="AV30" s="1007"/>
      <c r="AW30" s="1007"/>
      <c r="AX30" s="1007"/>
      <c r="AY30" s="1007"/>
      <c r="AZ30" s="1007" t="s">
        <v>549</v>
      </c>
      <c r="BA30" s="1007"/>
      <c r="BB30" s="1007"/>
      <c r="BC30" s="1007"/>
      <c r="BD30" s="100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c r="A31" s="242">
        <v>4</v>
      </c>
      <c r="B31" s="1066" t="s">
        <v>391</v>
      </c>
      <c r="C31" s="1067"/>
      <c r="D31" s="1067"/>
      <c r="E31" s="1067"/>
      <c r="F31" s="1067"/>
      <c r="G31" s="1067"/>
      <c r="H31" s="1067"/>
      <c r="I31" s="1067"/>
      <c r="J31" s="1067"/>
      <c r="K31" s="1067"/>
      <c r="L31" s="1067"/>
      <c r="M31" s="1067"/>
      <c r="N31" s="1067"/>
      <c r="O31" s="1067"/>
      <c r="P31" s="1068"/>
      <c r="Q31" s="1074">
        <v>382</v>
      </c>
      <c r="R31" s="1075"/>
      <c r="S31" s="1075"/>
      <c r="T31" s="1075"/>
      <c r="U31" s="1075"/>
      <c r="V31" s="1075">
        <v>396</v>
      </c>
      <c r="W31" s="1075"/>
      <c r="X31" s="1075"/>
      <c r="Y31" s="1075"/>
      <c r="Z31" s="1075"/>
      <c r="AA31" s="1075">
        <v>-13</v>
      </c>
      <c r="AB31" s="1075"/>
      <c r="AC31" s="1075"/>
      <c r="AD31" s="1075"/>
      <c r="AE31" s="1076"/>
      <c r="AF31" s="1071">
        <v>438</v>
      </c>
      <c r="AG31" s="1072"/>
      <c r="AH31" s="1072"/>
      <c r="AI31" s="1072"/>
      <c r="AJ31" s="1073"/>
      <c r="AK31" s="1016">
        <v>35</v>
      </c>
      <c r="AL31" s="1007"/>
      <c r="AM31" s="1007"/>
      <c r="AN31" s="1007"/>
      <c r="AO31" s="1007"/>
      <c r="AP31" s="1007">
        <v>798</v>
      </c>
      <c r="AQ31" s="1007"/>
      <c r="AR31" s="1007"/>
      <c r="AS31" s="1007"/>
      <c r="AT31" s="1007"/>
      <c r="AU31" s="1007">
        <v>262</v>
      </c>
      <c r="AV31" s="1007"/>
      <c r="AW31" s="1007"/>
      <c r="AX31" s="1007"/>
      <c r="AY31" s="1007"/>
      <c r="AZ31" s="1007" t="s">
        <v>549</v>
      </c>
      <c r="BA31" s="1007"/>
      <c r="BB31" s="1007"/>
      <c r="BC31" s="1007"/>
      <c r="BD31" s="1007"/>
      <c r="BE31" s="1008" t="s">
        <v>392</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c r="A32" s="242">
        <v>5</v>
      </c>
      <c r="B32" s="1066" t="s">
        <v>393</v>
      </c>
      <c r="C32" s="1067"/>
      <c r="D32" s="1067"/>
      <c r="E32" s="1067"/>
      <c r="F32" s="1067"/>
      <c r="G32" s="1067"/>
      <c r="H32" s="1067"/>
      <c r="I32" s="1067"/>
      <c r="J32" s="1067"/>
      <c r="K32" s="1067"/>
      <c r="L32" s="1067"/>
      <c r="M32" s="1067"/>
      <c r="N32" s="1067"/>
      <c r="O32" s="1067"/>
      <c r="P32" s="1068"/>
      <c r="Q32" s="1074">
        <v>47</v>
      </c>
      <c r="R32" s="1075"/>
      <c r="S32" s="1075"/>
      <c r="T32" s="1075"/>
      <c r="U32" s="1075"/>
      <c r="V32" s="1075">
        <v>13</v>
      </c>
      <c r="W32" s="1075"/>
      <c r="X32" s="1075"/>
      <c r="Y32" s="1075"/>
      <c r="Z32" s="1075"/>
      <c r="AA32" s="1075">
        <v>35</v>
      </c>
      <c r="AB32" s="1075"/>
      <c r="AC32" s="1075"/>
      <c r="AD32" s="1075"/>
      <c r="AE32" s="1076"/>
      <c r="AF32" s="1071">
        <v>43</v>
      </c>
      <c r="AG32" s="1072"/>
      <c r="AH32" s="1072"/>
      <c r="AI32" s="1072"/>
      <c r="AJ32" s="1073"/>
      <c r="AK32" s="1016">
        <v>24</v>
      </c>
      <c r="AL32" s="1007"/>
      <c r="AM32" s="1007"/>
      <c r="AN32" s="1007"/>
      <c r="AO32" s="1007"/>
      <c r="AP32" s="1007">
        <v>112</v>
      </c>
      <c r="AQ32" s="1007"/>
      <c r="AR32" s="1007"/>
      <c r="AS32" s="1007"/>
      <c r="AT32" s="1007"/>
      <c r="AU32" s="1007">
        <v>112</v>
      </c>
      <c r="AV32" s="1007"/>
      <c r="AW32" s="1007"/>
      <c r="AX32" s="1007"/>
      <c r="AY32" s="1007"/>
      <c r="AZ32" s="1007" t="s">
        <v>549</v>
      </c>
      <c r="BA32" s="1007"/>
      <c r="BB32" s="1007"/>
      <c r="BC32" s="1007"/>
      <c r="BD32" s="1007"/>
      <c r="BE32" s="1008" t="s">
        <v>394</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c r="A63" s="240" t="s">
        <v>376</v>
      </c>
      <c r="B63" s="973" t="s">
        <v>396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840</v>
      </c>
      <c r="AG63" s="995"/>
      <c r="AH63" s="995"/>
      <c r="AI63" s="995"/>
      <c r="AJ63" s="1058"/>
      <c r="AK63" s="1059"/>
      <c r="AL63" s="999"/>
      <c r="AM63" s="999"/>
      <c r="AN63" s="999"/>
      <c r="AO63" s="999"/>
      <c r="AP63" s="995">
        <f>AP31+AP32</f>
        <v>910</v>
      </c>
      <c r="AQ63" s="995"/>
      <c r="AR63" s="995"/>
      <c r="AS63" s="995"/>
      <c r="AT63" s="995"/>
      <c r="AU63" s="995">
        <f>AU31+AU32</f>
        <v>374</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c r="A66" s="1031" t="s">
        <v>398</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399</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c r="A68" s="236">
        <v>1</v>
      </c>
      <c r="B68" s="1021" t="s">
        <v>550</v>
      </c>
      <c r="C68" s="1022"/>
      <c r="D68" s="1022"/>
      <c r="E68" s="1022"/>
      <c r="F68" s="1022"/>
      <c r="G68" s="1022"/>
      <c r="H68" s="1022"/>
      <c r="I68" s="1022"/>
      <c r="J68" s="1022"/>
      <c r="K68" s="1022"/>
      <c r="L68" s="1022"/>
      <c r="M68" s="1022"/>
      <c r="N68" s="1022"/>
      <c r="O68" s="1022"/>
      <c r="P68" s="1023"/>
      <c r="Q68" s="1024">
        <v>8593</v>
      </c>
      <c r="R68" s="1018"/>
      <c r="S68" s="1018"/>
      <c r="T68" s="1018"/>
      <c r="U68" s="1018"/>
      <c r="V68" s="1018">
        <v>7983</v>
      </c>
      <c r="W68" s="1018"/>
      <c r="X68" s="1018"/>
      <c r="Y68" s="1018"/>
      <c r="Z68" s="1018"/>
      <c r="AA68" s="1018">
        <v>610</v>
      </c>
      <c r="AB68" s="1018"/>
      <c r="AC68" s="1018"/>
      <c r="AD68" s="1018"/>
      <c r="AE68" s="1018"/>
      <c r="AF68" s="1018">
        <v>610</v>
      </c>
      <c r="AG68" s="1018"/>
      <c r="AH68" s="1018"/>
      <c r="AI68" s="1018"/>
      <c r="AJ68" s="1018"/>
      <c r="AK68" s="1018">
        <v>58</v>
      </c>
      <c r="AL68" s="1018"/>
      <c r="AM68" s="1018"/>
      <c r="AN68" s="1018"/>
      <c r="AO68" s="1018"/>
      <c r="AP68" s="1018" t="s">
        <v>553</v>
      </c>
      <c r="AQ68" s="1018"/>
      <c r="AR68" s="1018"/>
      <c r="AS68" s="1018"/>
      <c r="AT68" s="1018"/>
      <c r="AU68" s="1018" t="s">
        <v>553</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c r="A69" s="238">
        <v>2</v>
      </c>
      <c r="B69" s="1010" t="s">
        <v>551</v>
      </c>
      <c r="C69" s="1011"/>
      <c r="D69" s="1011"/>
      <c r="E69" s="1011"/>
      <c r="F69" s="1011"/>
      <c r="G69" s="1011"/>
      <c r="H69" s="1011"/>
      <c r="I69" s="1011"/>
      <c r="J69" s="1011"/>
      <c r="K69" s="1011"/>
      <c r="L69" s="1011"/>
      <c r="M69" s="1011"/>
      <c r="N69" s="1011"/>
      <c r="O69" s="1011"/>
      <c r="P69" s="1012"/>
      <c r="Q69" s="1013">
        <v>110</v>
      </c>
      <c r="R69" s="1007"/>
      <c r="S69" s="1007"/>
      <c r="T69" s="1007"/>
      <c r="U69" s="1007"/>
      <c r="V69" s="1007">
        <v>93</v>
      </c>
      <c r="W69" s="1007"/>
      <c r="X69" s="1007"/>
      <c r="Y69" s="1007"/>
      <c r="Z69" s="1007"/>
      <c r="AA69" s="1007">
        <v>17</v>
      </c>
      <c r="AB69" s="1007"/>
      <c r="AC69" s="1007"/>
      <c r="AD69" s="1007"/>
      <c r="AE69" s="1007"/>
      <c r="AF69" s="1007">
        <v>17</v>
      </c>
      <c r="AG69" s="1007"/>
      <c r="AH69" s="1007"/>
      <c r="AI69" s="1007"/>
      <c r="AJ69" s="1007"/>
      <c r="AK69" s="1007" t="s">
        <v>560</v>
      </c>
      <c r="AL69" s="1007"/>
      <c r="AM69" s="1007"/>
      <c r="AN69" s="1007"/>
      <c r="AO69" s="1007"/>
      <c r="AP69" s="1007" t="s">
        <v>553</v>
      </c>
      <c r="AQ69" s="1007"/>
      <c r="AR69" s="1007"/>
      <c r="AS69" s="1007"/>
      <c r="AT69" s="1007"/>
      <c r="AU69" s="1007" t="s">
        <v>553</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c r="A70" s="238">
        <v>3</v>
      </c>
      <c r="B70" s="1010" t="s">
        <v>552</v>
      </c>
      <c r="C70" s="1011"/>
      <c r="D70" s="1011"/>
      <c r="E70" s="1011"/>
      <c r="F70" s="1011"/>
      <c r="G70" s="1011"/>
      <c r="H70" s="1011"/>
      <c r="I70" s="1011"/>
      <c r="J70" s="1011"/>
      <c r="K70" s="1011"/>
      <c r="L70" s="1011"/>
      <c r="M70" s="1011"/>
      <c r="N70" s="1011"/>
      <c r="O70" s="1011"/>
      <c r="P70" s="1012"/>
      <c r="Q70" s="1013">
        <v>293727</v>
      </c>
      <c r="R70" s="1007"/>
      <c r="S70" s="1007"/>
      <c r="T70" s="1007"/>
      <c r="U70" s="1007"/>
      <c r="V70" s="1007">
        <v>290111</v>
      </c>
      <c r="W70" s="1007"/>
      <c r="X70" s="1007"/>
      <c r="Y70" s="1007"/>
      <c r="Z70" s="1007"/>
      <c r="AA70" s="1007">
        <v>3616</v>
      </c>
      <c r="AB70" s="1007"/>
      <c r="AC70" s="1007"/>
      <c r="AD70" s="1007"/>
      <c r="AE70" s="1007"/>
      <c r="AF70" s="1007">
        <v>3616</v>
      </c>
      <c r="AG70" s="1007"/>
      <c r="AH70" s="1007"/>
      <c r="AI70" s="1007"/>
      <c r="AJ70" s="1007"/>
      <c r="AK70" s="1007">
        <v>27</v>
      </c>
      <c r="AL70" s="1007"/>
      <c r="AM70" s="1007"/>
      <c r="AN70" s="1007"/>
      <c r="AO70" s="1007"/>
      <c r="AP70" s="1007" t="s">
        <v>553</v>
      </c>
      <c r="AQ70" s="1007"/>
      <c r="AR70" s="1007"/>
      <c r="AS70" s="1007"/>
      <c r="AT70" s="1007"/>
      <c r="AU70" s="1007" t="s">
        <v>553</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c r="A71" s="238">
        <v>4</v>
      </c>
      <c r="B71" s="1010"/>
      <c r="C71" s="1011"/>
      <c r="D71" s="1011"/>
      <c r="E71" s="1011"/>
      <c r="F71" s="1011"/>
      <c r="G71" s="1011"/>
      <c r="H71" s="1011"/>
      <c r="I71" s="1011"/>
      <c r="J71" s="1011"/>
      <c r="K71" s="1011"/>
      <c r="L71" s="1011"/>
      <c r="M71" s="1011"/>
      <c r="N71" s="1011"/>
      <c r="O71" s="1011"/>
      <c r="P71" s="1012"/>
      <c r="Q71" s="1013"/>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c r="A88" s="240" t="s">
        <v>376</v>
      </c>
      <c r="B88" s="973" t="s">
        <v>400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f>SUM(AF68:AJ70)</f>
        <v>4243</v>
      </c>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401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f>CR7</f>
        <v>2</v>
      </c>
      <c r="CS102" s="989"/>
      <c r="CT102" s="989"/>
      <c r="CU102" s="989"/>
      <c r="CV102" s="990"/>
      <c r="CW102" s="988" t="str">
        <f t="shared" ref="CW102" si="0">CW7</f>
        <v>-</v>
      </c>
      <c r="CX102" s="989"/>
      <c r="CY102" s="989"/>
      <c r="CZ102" s="989"/>
      <c r="DA102" s="990"/>
      <c r="DB102" s="988" t="str">
        <f t="shared" ref="DB102" si="1">DB7</f>
        <v>-</v>
      </c>
      <c r="DC102" s="989"/>
      <c r="DD102" s="989"/>
      <c r="DE102" s="989"/>
      <c r="DF102" s="990"/>
      <c r="DG102" s="988">
        <f t="shared" ref="DG102" si="2">DG7</f>
        <v>276</v>
      </c>
      <c r="DH102" s="989"/>
      <c r="DI102" s="989"/>
      <c r="DJ102" s="989"/>
      <c r="DK102" s="990"/>
      <c r="DL102" s="988" t="str">
        <f t="shared" ref="DL102" si="3">DL7</f>
        <v>-</v>
      </c>
      <c r="DM102" s="989"/>
      <c r="DN102" s="989"/>
      <c r="DO102" s="989"/>
      <c r="DP102" s="990"/>
      <c r="DQ102" s="988" t="str">
        <f t="shared" ref="DQ102" si="4">DQ7</f>
        <v>-</v>
      </c>
      <c r="DR102" s="989"/>
      <c r="DS102" s="989"/>
      <c r="DT102" s="989"/>
      <c r="DU102" s="990"/>
      <c r="DV102" s="973"/>
      <c r="DW102" s="974"/>
      <c r="DX102" s="974"/>
      <c r="DY102" s="974"/>
      <c r="DZ102" s="975"/>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78" t="s">
        <v>406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c r="A109" s="931" t="s">
        <v>408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409</v>
      </c>
      <c r="AB109" s="932"/>
      <c r="AC109" s="932"/>
      <c r="AD109" s="932"/>
      <c r="AE109" s="933"/>
      <c r="AF109" s="934" t="s">
        <v>410</v>
      </c>
      <c r="AG109" s="932"/>
      <c r="AH109" s="932"/>
      <c r="AI109" s="932"/>
      <c r="AJ109" s="933"/>
      <c r="AK109" s="934" t="s">
        <v>294</v>
      </c>
      <c r="AL109" s="932"/>
      <c r="AM109" s="932"/>
      <c r="AN109" s="932"/>
      <c r="AO109" s="933"/>
      <c r="AP109" s="934" t="s">
        <v>411</v>
      </c>
      <c r="AQ109" s="932"/>
      <c r="AR109" s="932"/>
      <c r="AS109" s="932"/>
      <c r="AT109" s="965"/>
      <c r="AU109" s="931" t="s">
        <v>408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409</v>
      </c>
      <c r="BR109" s="932"/>
      <c r="BS109" s="932"/>
      <c r="BT109" s="932"/>
      <c r="BU109" s="933"/>
      <c r="BV109" s="934" t="s">
        <v>410</v>
      </c>
      <c r="BW109" s="932"/>
      <c r="BX109" s="932"/>
      <c r="BY109" s="932"/>
      <c r="BZ109" s="933"/>
      <c r="CA109" s="934" t="s">
        <v>294</v>
      </c>
      <c r="CB109" s="932"/>
      <c r="CC109" s="932"/>
      <c r="CD109" s="932"/>
      <c r="CE109" s="933"/>
      <c r="CF109" s="972" t="s">
        <v>411</v>
      </c>
      <c r="CG109" s="972"/>
      <c r="CH109" s="972"/>
      <c r="CI109" s="972"/>
      <c r="CJ109" s="972"/>
      <c r="CK109" s="934" t="s">
        <v>412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409</v>
      </c>
      <c r="DH109" s="932"/>
      <c r="DI109" s="932"/>
      <c r="DJ109" s="932"/>
      <c r="DK109" s="933"/>
      <c r="DL109" s="934" t="s">
        <v>410</v>
      </c>
      <c r="DM109" s="932"/>
      <c r="DN109" s="932"/>
      <c r="DO109" s="932"/>
      <c r="DP109" s="933"/>
      <c r="DQ109" s="934" t="s">
        <v>294</v>
      </c>
      <c r="DR109" s="932"/>
      <c r="DS109" s="932"/>
      <c r="DT109" s="932"/>
      <c r="DU109" s="933"/>
      <c r="DV109" s="934" t="s">
        <v>411</v>
      </c>
      <c r="DW109" s="932"/>
      <c r="DX109" s="932"/>
      <c r="DY109" s="932"/>
      <c r="DZ109" s="965"/>
    </row>
    <row r="110" spans="1:131" s="230" customFormat="1" ht="26.25" customHeight="1">
      <c r="A110" s="843" t="s">
        <v>413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1412354</v>
      </c>
      <c r="AB110" s="925"/>
      <c r="AC110" s="925"/>
      <c r="AD110" s="925"/>
      <c r="AE110" s="926"/>
      <c r="AF110" s="927">
        <v>1422644</v>
      </c>
      <c r="AG110" s="925"/>
      <c r="AH110" s="925"/>
      <c r="AI110" s="925"/>
      <c r="AJ110" s="926"/>
      <c r="AK110" s="927">
        <v>1320256</v>
      </c>
      <c r="AL110" s="925"/>
      <c r="AM110" s="925"/>
      <c r="AN110" s="925"/>
      <c r="AO110" s="926"/>
      <c r="AP110" s="928">
        <v>19</v>
      </c>
      <c r="AQ110" s="929"/>
      <c r="AR110" s="929"/>
      <c r="AS110" s="929"/>
      <c r="AT110" s="930"/>
      <c r="AU110" s="966" t="s">
        <v>69</v>
      </c>
      <c r="AV110" s="967"/>
      <c r="AW110" s="967"/>
      <c r="AX110" s="967"/>
      <c r="AY110" s="967"/>
      <c r="AZ110" s="896" t="s">
        <v>414</v>
      </c>
      <c r="BA110" s="844"/>
      <c r="BB110" s="844"/>
      <c r="BC110" s="844"/>
      <c r="BD110" s="844"/>
      <c r="BE110" s="844"/>
      <c r="BF110" s="844"/>
      <c r="BG110" s="844"/>
      <c r="BH110" s="844"/>
      <c r="BI110" s="844"/>
      <c r="BJ110" s="844"/>
      <c r="BK110" s="844"/>
      <c r="BL110" s="844"/>
      <c r="BM110" s="844"/>
      <c r="BN110" s="844"/>
      <c r="BO110" s="844"/>
      <c r="BP110" s="845"/>
      <c r="BQ110" s="897">
        <v>12876787</v>
      </c>
      <c r="BR110" s="878"/>
      <c r="BS110" s="878"/>
      <c r="BT110" s="878"/>
      <c r="BU110" s="878"/>
      <c r="BV110" s="878">
        <v>12555169</v>
      </c>
      <c r="BW110" s="878"/>
      <c r="BX110" s="878"/>
      <c r="BY110" s="878"/>
      <c r="BZ110" s="878"/>
      <c r="CA110" s="878">
        <v>12463135</v>
      </c>
      <c r="CB110" s="878"/>
      <c r="CC110" s="878"/>
      <c r="CD110" s="878"/>
      <c r="CE110" s="878"/>
      <c r="CF110" s="902">
        <v>179.6</v>
      </c>
      <c r="CG110" s="903"/>
      <c r="CH110" s="903"/>
      <c r="CI110" s="903"/>
      <c r="CJ110" s="903"/>
      <c r="CK110" s="962" t="s">
        <v>415</v>
      </c>
      <c r="CL110" s="855"/>
      <c r="CM110" s="896" t="s">
        <v>416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c r="A111" s="810" t="s">
        <v>417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418</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419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c r="A112" s="948" t="s">
        <v>420</v>
      </c>
      <c r="B112" s="949"/>
      <c r="C112" s="788" t="s">
        <v>421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422</v>
      </c>
      <c r="BA112" s="788"/>
      <c r="BB112" s="788"/>
      <c r="BC112" s="788"/>
      <c r="BD112" s="788"/>
      <c r="BE112" s="788"/>
      <c r="BF112" s="788"/>
      <c r="BG112" s="788"/>
      <c r="BH112" s="788"/>
      <c r="BI112" s="788"/>
      <c r="BJ112" s="788"/>
      <c r="BK112" s="788"/>
      <c r="BL112" s="788"/>
      <c r="BM112" s="788"/>
      <c r="BN112" s="788"/>
      <c r="BO112" s="788"/>
      <c r="BP112" s="789"/>
      <c r="BQ112" s="852">
        <v>426106</v>
      </c>
      <c r="BR112" s="853"/>
      <c r="BS112" s="853"/>
      <c r="BT112" s="853"/>
      <c r="BU112" s="853"/>
      <c r="BV112" s="853">
        <v>392558</v>
      </c>
      <c r="BW112" s="853"/>
      <c r="BX112" s="853"/>
      <c r="BY112" s="853"/>
      <c r="BZ112" s="853"/>
      <c r="CA112" s="853">
        <v>373441</v>
      </c>
      <c r="CB112" s="853"/>
      <c r="CC112" s="853"/>
      <c r="CD112" s="853"/>
      <c r="CE112" s="853"/>
      <c r="CF112" s="911">
        <v>5.4</v>
      </c>
      <c r="CG112" s="912"/>
      <c r="CH112" s="912"/>
      <c r="CI112" s="912"/>
      <c r="CJ112" s="912"/>
      <c r="CK112" s="963"/>
      <c r="CL112" s="857"/>
      <c r="CM112" s="851" t="s">
        <v>423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c r="A113" s="950"/>
      <c r="B113" s="951"/>
      <c r="C113" s="788" t="s">
        <v>424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60466</v>
      </c>
      <c r="AB113" s="955"/>
      <c r="AC113" s="955"/>
      <c r="AD113" s="955"/>
      <c r="AE113" s="956"/>
      <c r="AF113" s="957">
        <v>60783</v>
      </c>
      <c r="AG113" s="955"/>
      <c r="AH113" s="955"/>
      <c r="AI113" s="955"/>
      <c r="AJ113" s="956"/>
      <c r="AK113" s="957">
        <v>56789</v>
      </c>
      <c r="AL113" s="955"/>
      <c r="AM113" s="955"/>
      <c r="AN113" s="955"/>
      <c r="AO113" s="956"/>
      <c r="AP113" s="958">
        <v>0.8</v>
      </c>
      <c r="AQ113" s="959"/>
      <c r="AR113" s="959"/>
      <c r="AS113" s="959"/>
      <c r="AT113" s="960"/>
      <c r="AU113" s="968"/>
      <c r="AV113" s="969"/>
      <c r="AW113" s="969"/>
      <c r="AX113" s="969"/>
      <c r="AY113" s="969"/>
      <c r="AZ113" s="851" t="s">
        <v>425</v>
      </c>
      <c r="BA113" s="788"/>
      <c r="BB113" s="788"/>
      <c r="BC113" s="788"/>
      <c r="BD113" s="788"/>
      <c r="BE113" s="788"/>
      <c r="BF113" s="788"/>
      <c r="BG113" s="788"/>
      <c r="BH113" s="788"/>
      <c r="BI113" s="788"/>
      <c r="BJ113" s="788"/>
      <c r="BK113" s="788"/>
      <c r="BL113" s="788"/>
      <c r="BM113" s="788"/>
      <c r="BN113" s="788"/>
      <c r="BO113" s="788"/>
      <c r="BP113" s="789"/>
      <c r="BQ113" s="852" t="s">
        <v>122</v>
      </c>
      <c r="BR113" s="853"/>
      <c r="BS113" s="853"/>
      <c r="BT113" s="853"/>
      <c r="BU113" s="853"/>
      <c r="BV113" s="853" t="s">
        <v>122</v>
      </c>
      <c r="BW113" s="853"/>
      <c r="BX113" s="853"/>
      <c r="BY113" s="853"/>
      <c r="BZ113" s="853"/>
      <c r="CA113" s="853" t="s">
        <v>122</v>
      </c>
      <c r="CB113" s="853"/>
      <c r="CC113" s="853"/>
      <c r="CD113" s="853"/>
      <c r="CE113" s="853"/>
      <c r="CF113" s="911" t="s">
        <v>122</v>
      </c>
      <c r="CG113" s="912"/>
      <c r="CH113" s="912"/>
      <c r="CI113" s="912"/>
      <c r="CJ113" s="912"/>
      <c r="CK113" s="963"/>
      <c r="CL113" s="857"/>
      <c r="CM113" s="851" t="s">
        <v>426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c r="A114" s="950"/>
      <c r="B114" s="951"/>
      <c r="C114" s="788" t="s">
        <v>427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122</v>
      </c>
      <c r="AB114" s="816"/>
      <c r="AC114" s="816"/>
      <c r="AD114" s="816"/>
      <c r="AE114" s="817"/>
      <c r="AF114" s="818" t="s">
        <v>122</v>
      </c>
      <c r="AG114" s="816"/>
      <c r="AH114" s="816"/>
      <c r="AI114" s="816"/>
      <c r="AJ114" s="817"/>
      <c r="AK114" s="818" t="s">
        <v>122</v>
      </c>
      <c r="AL114" s="816"/>
      <c r="AM114" s="816"/>
      <c r="AN114" s="816"/>
      <c r="AO114" s="817"/>
      <c r="AP114" s="860" t="s">
        <v>122</v>
      </c>
      <c r="AQ114" s="861"/>
      <c r="AR114" s="861"/>
      <c r="AS114" s="861"/>
      <c r="AT114" s="862"/>
      <c r="AU114" s="968"/>
      <c r="AV114" s="969"/>
      <c r="AW114" s="969"/>
      <c r="AX114" s="969"/>
      <c r="AY114" s="969"/>
      <c r="AZ114" s="851" t="s">
        <v>428</v>
      </c>
      <c r="BA114" s="788"/>
      <c r="BB114" s="788"/>
      <c r="BC114" s="788"/>
      <c r="BD114" s="788"/>
      <c r="BE114" s="788"/>
      <c r="BF114" s="788"/>
      <c r="BG114" s="788"/>
      <c r="BH114" s="788"/>
      <c r="BI114" s="788"/>
      <c r="BJ114" s="788"/>
      <c r="BK114" s="788"/>
      <c r="BL114" s="788"/>
      <c r="BM114" s="788"/>
      <c r="BN114" s="788"/>
      <c r="BO114" s="788"/>
      <c r="BP114" s="789"/>
      <c r="BQ114" s="852">
        <v>2489255</v>
      </c>
      <c r="BR114" s="853"/>
      <c r="BS114" s="853"/>
      <c r="BT114" s="853"/>
      <c r="BU114" s="853"/>
      <c r="BV114" s="853">
        <v>2017775</v>
      </c>
      <c r="BW114" s="853"/>
      <c r="BX114" s="853"/>
      <c r="BY114" s="853"/>
      <c r="BZ114" s="853"/>
      <c r="CA114" s="853">
        <v>2032027</v>
      </c>
      <c r="CB114" s="853"/>
      <c r="CC114" s="853"/>
      <c r="CD114" s="853"/>
      <c r="CE114" s="853"/>
      <c r="CF114" s="911">
        <v>29.3</v>
      </c>
      <c r="CG114" s="912"/>
      <c r="CH114" s="912"/>
      <c r="CI114" s="912"/>
      <c r="CJ114" s="912"/>
      <c r="CK114" s="963"/>
      <c r="CL114" s="857"/>
      <c r="CM114" s="851" t="s">
        <v>429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c r="A115" s="950"/>
      <c r="B115" s="951"/>
      <c r="C115" s="788" t="s">
        <v>430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431</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c r="A116" s="952"/>
      <c r="B116" s="953"/>
      <c r="C116" s="875" t="s">
        <v>433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162</v>
      </c>
      <c r="AB116" s="816"/>
      <c r="AC116" s="816"/>
      <c r="AD116" s="816"/>
      <c r="AE116" s="817"/>
      <c r="AF116" s="818">
        <v>145</v>
      </c>
      <c r="AG116" s="816"/>
      <c r="AH116" s="816"/>
      <c r="AI116" s="816"/>
      <c r="AJ116" s="817"/>
      <c r="AK116" s="818">
        <v>207</v>
      </c>
      <c r="AL116" s="816"/>
      <c r="AM116" s="816"/>
      <c r="AN116" s="816"/>
      <c r="AO116" s="817"/>
      <c r="AP116" s="860">
        <v>0</v>
      </c>
      <c r="AQ116" s="861"/>
      <c r="AR116" s="861"/>
      <c r="AS116" s="861"/>
      <c r="AT116" s="862"/>
      <c r="AU116" s="968"/>
      <c r="AV116" s="969"/>
      <c r="AW116" s="969"/>
      <c r="AX116" s="969"/>
      <c r="AY116" s="969"/>
      <c r="AZ116" s="945" t="s">
        <v>434</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436</v>
      </c>
      <c r="Z117" s="933"/>
      <c r="AA117" s="938">
        <v>1472982</v>
      </c>
      <c r="AB117" s="939"/>
      <c r="AC117" s="939"/>
      <c r="AD117" s="939"/>
      <c r="AE117" s="940"/>
      <c r="AF117" s="941">
        <v>1483572</v>
      </c>
      <c r="AG117" s="939"/>
      <c r="AH117" s="939"/>
      <c r="AI117" s="939"/>
      <c r="AJ117" s="940"/>
      <c r="AK117" s="941">
        <v>1377252</v>
      </c>
      <c r="AL117" s="939"/>
      <c r="AM117" s="939"/>
      <c r="AN117" s="939"/>
      <c r="AO117" s="940"/>
      <c r="AP117" s="942"/>
      <c r="AQ117" s="943"/>
      <c r="AR117" s="943"/>
      <c r="AS117" s="943"/>
      <c r="AT117" s="944"/>
      <c r="AU117" s="968"/>
      <c r="AV117" s="969"/>
      <c r="AW117" s="969"/>
      <c r="AX117" s="969"/>
      <c r="AY117" s="969"/>
      <c r="AZ117" s="899" t="s">
        <v>437</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c r="A118" s="931" t="s">
        <v>412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409</v>
      </c>
      <c r="AB118" s="932"/>
      <c r="AC118" s="932"/>
      <c r="AD118" s="932"/>
      <c r="AE118" s="933"/>
      <c r="AF118" s="934" t="s">
        <v>410</v>
      </c>
      <c r="AG118" s="932"/>
      <c r="AH118" s="932"/>
      <c r="AI118" s="932"/>
      <c r="AJ118" s="933"/>
      <c r="AK118" s="934" t="s">
        <v>294</v>
      </c>
      <c r="AL118" s="932"/>
      <c r="AM118" s="932"/>
      <c r="AN118" s="932"/>
      <c r="AO118" s="933"/>
      <c r="AP118" s="935" t="s">
        <v>411</v>
      </c>
      <c r="AQ118" s="936"/>
      <c r="AR118" s="936"/>
      <c r="AS118" s="936"/>
      <c r="AT118" s="937"/>
      <c r="AU118" s="968"/>
      <c r="AV118" s="969"/>
      <c r="AW118" s="969"/>
      <c r="AX118" s="969"/>
      <c r="AY118" s="969"/>
      <c r="AZ118" s="874" t="s">
        <v>439</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c r="A119" s="854" t="s">
        <v>415</v>
      </c>
      <c r="B119" s="855"/>
      <c r="C119" s="896" t="s">
        <v>416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441</v>
      </c>
      <c r="BP119" s="914"/>
      <c r="BQ119" s="915">
        <v>15792148</v>
      </c>
      <c r="BR119" s="881"/>
      <c r="BS119" s="881"/>
      <c r="BT119" s="881"/>
      <c r="BU119" s="881"/>
      <c r="BV119" s="881">
        <v>14965502</v>
      </c>
      <c r="BW119" s="881"/>
      <c r="BX119" s="881"/>
      <c r="BY119" s="881"/>
      <c r="BZ119" s="881"/>
      <c r="CA119" s="881">
        <v>14868603</v>
      </c>
      <c r="CB119" s="881"/>
      <c r="CC119" s="881"/>
      <c r="CD119" s="881"/>
      <c r="CE119" s="881"/>
      <c r="CF119" s="784"/>
      <c r="CG119" s="785"/>
      <c r="CH119" s="785"/>
      <c r="CI119" s="785"/>
      <c r="CJ119" s="870"/>
      <c r="CK119" s="964"/>
      <c r="CL119" s="859"/>
      <c r="CM119" s="874" t="s">
        <v>442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c r="A120" s="856"/>
      <c r="B120" s="857"/>
      <c r="C120" s="851" t="s">
        <v>419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443</v>
      </c>
      <c r="AV120" s="917"/>
      <c r="AW120" s="917"/>
      <c r="AX120" s="917"/>
      <c r="AY120" s="918"/>
      <c r="AZ120" s="896" t="s">
        <v>444</v>
      </c>
      <c r="BA120" s="844"/>
      <c r="BB120" s="844"/>
      <c r="BC120" s="844"/>
      <c r="BD120" s="844"/>
      <c r="BE120" s="844"/>
      <c r="BF120" s="844"/>
      <c r="BG120" s="844"/>
      <c r="BH120" s="844"/>
      <c r="BI120" s="844"/>
      <c r="BJ120" s="844"/>
      <c r="BK120" s="844"/>
      <c r="BL120" s="844"/>
      <c r="BM120" s="844"/>
      <c r="BN120" s="844"/>
      <c r="BO120" s="844"/>
      <c r="BP120" s="845"/>
      <c r="BQ120" s="897">
        <v>9223738</v>
      </c>
      <c r="BR120" s="878"/>
      <c r="BS120" s="878"/>
      <c r="BT120" s="878"/>
      <c r="BU120" s="878"/>
      <c r="BV120" s="878">
        <v>9695268</v>
      </c>
      <c r="BW120" s="878"/>
      <c r="BX120" s="878"/>
      <c r="BY120" s="878"/>
      <c r="BZ120" s="878"/>
      <c r="CA120" s="878">
        <v>10119164</v>
      </c>
      <c r="CB120" s="878"/>
      <c r="CC120" s="878"/>
      <c r="CD120" s="878"/>
      <c r="CE120" s="878"/>
      <c r="CF120" s="902">
        <v>145.80000000000001</v>
      </c>
      <c r="CG120" s="903"/>
      <c r="CH120" s="903"/>
      <c r="CI120" s="903"/>
      <c r="CJ120" s="903"/>
      <c r="CK120" s="904" t="s">
        <v>445</v>
      </c>
      <c r="CL120" s="888"/>
      <c r="CM120" s="888"/>
      <c r="CN120" s="888"/>
      <c r="CO120" s="889"/>
      <c r="CP120" s="908" t="s">
        <v>391</v>
      </c>
      <c r="CQ120" s="909"/>
      <c r="CR120" s="909"/>
      <c r="CS120" s="909"/>
      <c r="CT120" s="909"/>
      <c r="CU120" s="909"/>
      <c r="CV120" s="909"/>
      <c r="CW120" s="909"/>
      <c r="CX120" s="909"/>
      <c r="CY120" s="909"/>
      <c r="CZ120" s="909"/>
      <c r="DA120" s="909"/>
      <c r="DB120" s="909"/>
      <c r="DC120" s="909"/>
      <c r="DD120" s="909"/>
      <c r="DE120" s="909"/>
      <c r="DF120" s="910"/>
      <c r="DG120" s="897">
        <v>313550</v>
      </c>
      <c r="DH120" s="878"/>
      <c r="DI120" s="878"/>
      <c r="DJ120" s="878"/>
      <c r="DK120" s="878"/>
      <c r="DL120" s="878">
        <v>287672</v>
      </c>
      <c r="DM120" s="878"/>
      <c r="DN120" s="878"/>
      <c r="DO120" s="878"/>
      <c r="DP120" s="878"/>
      <c r="DQ120" s="878">
        <v>261640</v>
      </c>
      <c r="DR120" s="878"/>
      <c r="DS120" s="878"/>
      <c r="DT120" s="878"/>
      <c r="DU120" s="878"/>
      <c r="DV120" s="879">
        <v>3.8</v>
      </c>
      <c r="DW120" s="879"/>
      <c r="DX120" s="879"/>
      <c r="DY120" s="879"/>
      <c r="DZ120" s="880"/>
    </row>
    <row r="121" spans="1:130" s="230" customFormat="1" ht="26.25" customHeight="1">
      <c r="A121" s="856"/>
      <c r="B121" s="857"/>
      <c r="C121" s="899" t="s">
        <v>446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447</v>
      </c>
      <c r="BA121" s="788"/>
      <c r="BB121" s="788"/>
      <c r="BC121" s="788"/>
      <c r="BD121" s="788"/>
      <c r="BE121" s="788"/>
      <c r="BF121" s="788"/>
      <c r="BG121" s="788"/>
      <c r="BH121" s="788"/>
      <c r="BI121" s="788"/>
      <c r="BJ121" s="788"/>
      <c r="BK121" s="788"/>
      <c r="BL121" s="788"/>
      <c r="BM121" s="788"/>
      <c r="BN121" s="788"/>
      <c r="BO121" s="788"/>
      <c r="BP121" s="789"/>
      <c r="BQ121" s="852">
        <v>478497</v>
      </c>
      <c r="BR121" s="853"/>
      <c r="BS121" s="853"/>
      <c r="BT121" s="853"/>
      <c r="BU121" s="853"/>
      <c r="BV121" s="853">
        <v>435451</v>
      </c>
      <c r="BW121" s="853"/>
      <c r="BX121" s="853"/>
      <c r="BY121" s="853"/>
      <c r="BZ121" s="853"/>
      <c r="CA121" s="853">
        <v>367568</v>
      </c>
      <c r="CB121" s="853"/>
      <c r="CC121" s="853"/>
      <c r="CD121" s="853"/>
      <c r="CE121" s="853"/>
      <c r="CF121" s="911">
        <v>5.3</v>
      </c>
      <c r="CG121" s="912"/>
      <c r="CH121" s="912"/>
      <c r="CI121" s="912"/>
      <c r="CJ121" s="912"/>
      <c r="CK121" s="905"/>
      <c r="CL121" s="891"/>
      <c r="CM121" s="891"/>
      <c r="CN121" s="891"/>
      <c r="CO121" s="892"/>
      <c r="CP121" s="871" t="s">
        <v>393</v>
      </c>
      <c r="CQ121" s="872"/>
      <c r="CR121" s="872"/>
      <c r="CS121" s="872"/>
      <c r="CT121" s="872"/>
      <c r="CU121" s="872"/>
      <c r="CV121" s="872"/>
      <c r="CW121" s="872"/>
      <c r="CX121" s="872"/>
      <c r="CY121" s="872"/>
      <c r="CZ121" s="872"/>
      <c r="DA121" s="872"/>
      <c r="DB121" s="872"/>
      <c r="DC121" s="872"/>
      <c r="DD121" s="872"/>
      <c r="DE121" s="872"/>
      <c r="DF121" s="873"/>
      <c r="DG121" s="852">
        <v>112556</v>
      </c>
      <c r="DH121" s="853"/>
      <c r="DI121" s="853"/>
      <c r="DJ121" s="853"/>
      <c r="DK121" s="853"/>
      <c r="DL121" s="853">
        <v>104886</v>
      </c>
      <c r="DM121" s="853"/>
      <c r="DN121" s="853"/>
      <c r="DO121" s="853"/>
      <c r="DP121" s="853"/>
      <c r="DQ121" s="853">
        <v>111801</v>
      </c>
      <c r="DR121" s="853"/>
      <c r="DS121" s="853"/>
      <c r="DT121" s="853"/>
      <c r="DU121" s="853"/>
      <c r="DV121" s="830">
        <v>1.6</v>
      </c>
      <c r="DW121" s="830"/>
      <c r="DX121" s="830"/>
      <c r="DY121" s="830"/>
      <c r="DZ121" s="831"/>
    </row>
    <row r="122" spans="1:130" s="230" customFormat="1" ht="26.25" customHeight="1">
      <c r="A122" s="856"/>
      <c r="B122" s="857"/>
      <c r="C122" s="851" t="s">
        <v>429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448</v>
      </c>
      <c r="BA122" s="875"/>
      <c r="BB122" s="875"/>
      <c r="BC122" s="875"/>
      <c r="BD122" s="875"/>
      <c r="BE122" s="875"/>
      <c r="BF122" s="875"/>
      <c r="BG122" s="875"/>
      <c r="BH122" s="875"/>
      <c r="BI122" s="875"/>
      <c r="BJ122" s="875"/>
      <c r="BK122" s="875"/>
      <c r="BL122" s="875"/>
      <c r="BM122" s="875"/>
      <c r="BN122" s="875"/>
      <c r="BO122" s="875"/>
      <c r="BP122" s="876"/>
      <c r="BQ122" s="915">
        <v>10772021</v>
      </c>
      <c r="BR122" s="881"/>
      <c r="BS122" s="881"/>
      <c r="BT122" s="881"/>
      <c r="BU122" s="881"/>
      <c r="BV122" s="881">
        <v>10248495</v>
      </c>
      <c r="BW122" s="881"/>
      <c r="BX122" s="881"/>
      <c r="BY122" s="881"/>
      <c r="BZ122" s="881"/>
      <c r="CA122" s="881">
        <v>10492534</v>
      </c>
      <c r="CB122" s="881"/>
      <c r="CC122" s="881"/>
      <c r="CD122" s="881"/>
      <c r="CE122" s="881"/>
      <c r="CF122" s="882">
        <v>151.19999999999999</v>
      </c>
      <c r="CG122" s="883"/>
      <c r="CH122" s="883"/>
      <c r="CI122" s="883"/>
      <c r="CJ122" s="883"/>
      <c r="CK122" s="905"/>
      <c r="CL122" s="891"/>
      <c r="CM122" s="891"/>
      <c r="CN122" s="891"/>
      <c r="CO122" s="892"/>
      <c r="CP122" s="871" t="s">
        <v>389</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c r="A123" s="856"/>
      <c r="B123" s="857"/>
      <c r="C123" s="851" t="s">
        <v>435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449</v>
      </c>
      <c r="BP123" s="914"/>
      <c r="BQ123" s="868">
        <v>20474256</v>
      </c>
      <c r="BR123" s="869"/>
      <c r="BS123" s="869"/>
      <c r="BT123" s="869"/>
      <c r="BU123" s="869"/>
      <c r="BV123" s="869">
        <v>20379214</v>
      </c>
      <c r="BW123" s="869"/>
      <c r="BX123" s="869"/>
      <c r="BY123" s="869"/>
      <c r="BZ123" s="869"/>
      <c r="CA123" s="869">
        <v>20979266</v>
      </c>
      <c r="CB123" s="869"/>
      <c r="CC123" s="869"/>
      <c r="CD123" s="869"/>
      <c r="CE123" s="869"/>
      <c r="CF123" s="784"/>
      <c r="CG123" s="785"/>
      <c r="CH123" s="785"/>
      <c r="CI123" s="785"/>
      <c r="CJ123" s="870"/>
      <c r="CK123" s="905"/>
      <c r="CL123" s="891"/>
      <c r="CM123" s="891"/>
      <c r="CN123" s="891"/>
      <c r="CO123" s="892"/>
      <c r="CP123" s="871" t="s">
        <v>390</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c r="A124" s="856"/>
      <c r="B124" s="857"/>
      <c r="C124" s="851" t="s">
        <v>438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451</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c r="A125" s="856"/>
      <c r="B125" s="857"/>
      <c r="C125" s="851" t="s">
        <v>440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452</v>
      </c>
      <c r="CL125" s="888"/>
      <c r="CM125" s="888"/>
      <c r="CN125" s="888"/>
      <c r="CO125" s="889"/>
      <c r="CP125" s="896" t="s">
        <v>453</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c r="A126" s="856"/>
      <c r="B126" s="857"/>
      <c r="C126" s="851" t="s">
        <v>442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454</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c r="A127" s="858"/>
      <c r="B127" s="859"/>
      <c r="C127" s="874" t="s">
        <v>455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456</v>
      </c>
      <c r="AY127" s="848"/>
      <c r="AZ127" s="848"/>
      <c r="BA127" s="848"/>
      <c r="BB127" s="848"/>
      <c r="BC127" s="848"/>
      <c r="BD127" s="848"/>
      <c r="BE127" s="849"/>
      <c r="BF127" s="847" t="s">
        <v>457</v>
      </c>
      <c r="BG127" s="848"/>
      <c r="BH127" s="848"/>
      <c r="BI127" s="848"/>
      <c r="BJ127" s="848"/>
      <c r="BK127" s="848"/>
      <c r="BL127" s="849"/>
      <c r="BM127" s="847" t="s">
        <v>458</v>
      </c>
      <c r="BN127" s="848"/>
      <c r="BO127" s="848"/>
      <c r="BP127" s="848"/>
      <c r="BQ127" s="848"/>
      <c r="BR127" s="848"/>
      <c r="BS127" s="849"/>
      <c r="BT127" s="847" t="s">
        <v>459</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460</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c r="A128" s="832" t="s">
        <v>461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462</v>
      </c>
      <c r="X128" s="834"/>
      <c r="Y128" s="834"/>
      <c r="Z128" s="835"/>
      <c r="AA128" s="836">
        <v>44835</v>
      </c>
      <c r="AB128" s="837"/>
      <c r="AC128" s="837"/>
      <c r="AD128" s="837"/>
      <c r="AE128" s="838"/>
      <c r="AF128" s="839">
        <v>49767</v>
      </c>
      <c r="AG128" s="837"/>
      <c r="AH128" s="837"/>
      <c r="AI128" s="837"/>
      <c r="AJ128" s="838"/>
      <c r="AK128" s="839">
        <v>51479</v>
      </c>
      <c r="AL128" s="837"/>
      <c r="AM128" s="837"/>
      <c r="AN128" s="837"/>
      <c r="AO128" s="838"/>
      <c r="AP128" s="840"/>
      <c r="AQ128" s="841"/>
      <c r="AR128" s="841"/>
      <c r="AS128" s="841"/>
      <c r="AT128" s="842"/>
      <c r="AU128" s="232"/>
      <c r="AV128" s="232"/>
      <c r="AW128" s="232"/>
      <c r="AX128" s="843" t="s">
        <v>463</v>
      </c>
      <c r="AY128" s="844"/>
      <c r="AZ128" s="844"/>
      <c r="BA128" s="844"/>
      <c r="BB128" s="844"/>
      <c r="BC128" s="844"/>
      <c r="BD128" s="844"/>
      <c r="BE128" s="845"/>
      <c r="BF128" s="822" t="s">
        <v>122</v>
      </c>
      <c r="BG128" s="823"/>
      <c r="BH128" s="823"/>
      <c r="BI128" s="823"/>
      <c r="BJ128" s="823"/>
      <c r="BK128" s="823"/>
      <c r="BL128" s="846"/>
      <c r="BM128" s="822">
        <v>13.76</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464</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465</v>
      </c>
      <c r="X129" s="813"/>
      <c r="Y129" s="813"/>
      <c r="Z129" s="814"/>
      <c r="AA129" s="815">
        <v>8306875</v>
      </c>
      <c r="AB129" s="816"/>
      <c r="AC129" s="816"/>
      <c r="AD129" s="816"/>
      <c r="AE129" s="817"/>
      <c r="AF129" s="818">
        <v>8014371</v>
      </c>
      <c r="AG129" s="816"/>
      <c r="AH129" s="816"/>
      <c r="AI129" s="816"/>
      <c r="AJ129" s="817"/>
      <c r="AK129" s="818">
        <v>7945067</v>
      </c>
      <c r="AL129" s="816"/>
      <c r="AM129" s="816"/>
      <c r="AN129" s="816"/>
      <c r="AO129" s="817"/>
      <c r="AP129" s="819"/>
      <c r="AQ129" s="820"/>
      <c r="AR129" s="820"/>
      <c r="AS129" s="820"/>
      <c r="AT129" s="821"/>
      <c r="AU129" s="233"/>
      <c r="AV129" s="233"/>
      <c r="AW129" s="233"/>
      <c r="AX129" s="787" t="s">
        <v>466</v>
      </c>
      <c r="AY129" s="788"/>
      <c r="AZ129" s="788"/>
      <c r="BA129" s="788"/>
      <c r="BB129" s="788"/>
      <c r="BC129" s="788"/>
      <c r="BD129" s="788"/>
      <c r="BE129" s="789"/>
      <c r="BF129" s="806" t="s">
        <v>122</v>
      </c>
      <c r="BG129" s="807"/>
      <c r="BH129" s="807"/>
      <c r="BI129" s="807"/>
      <c r="BJ129" s="807"/>
      <c r="BK129" s="807"/>
      <c r="BL129" s="808"/>
      <c r="BM129" s="806">
        <v>18.760000000000002</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810" t="s">
        <v>467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468</v>
      </c>
      <c r="X130" s="813"/>
      <c r="Y130" s="813"/>
      <c r="Z130" s="814"/>
      <c r="AA130" s="815">
        <v>1061410</v>
      </c>
      <c r="AB130" s="816"/>
      <c r="AC130" s="816"/>
      <c r="AD130" s="816"/>
      <c r="AE130" s="817"/>
      <c r="AF130" s="818">
        <v>1080493</v>
      </c>
      <c r="AG130" s="816"/>
      <c r="AH130" s="816"/>
      <c r="AI130" s="816"/>
      <c r="AJ130" s="817"/>
      <c r="AK130" s="818">
        <v>1004849</v>
      </c>
      <c r="AL130" s="816"/>
      <c r="AM130" s="816"/>
      <c r="AN130" s="816"/>
      <c r="AO130" s="817"/>
      <c r="AP130" s="819"/>
      <c r="AQ130" s="820"/>
      <c r="AR130" s="820"/>
      <c r="AS130" s="820"/>
      <c r="AT130" s="821"/>
      <c r="AU130" s="233"/>
      <c r="AV130" s="233"/>
      <c r="AW130" s="233"/>
      <c r="AX130" s="787" t="s">
        <v>469</v>
      </c>
      <c r="AY130" s="788"/>
      <c r="AZ130" s="788"/>
      <c r="BA130" s="788"/>
      <c r="BB130" s="788"/>
      <c r="BC130" s="788"/>
      <c r="BD130" s="788"/>
      <c r="BE130" s="789"/>
      <c r="BF130" s="790">
        <v>4.9000000000000004</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470</v>
      </c>
      <c r="X131" s="797"/>
      <c r="Y131" s="797"/>
      <c r="Z131" s="798"/>
      <c r="AA131" s="799">
        <v>7245465</v>
      </c>
      <c r="AB131" s="800"/>
      <c r="AC131" s="800"/>
      <c r="AD131" s="800"/>
      <c r="AE131" s="801"/>
      <c r="AF131" s="802">
        <v>6933878</v>
      </c>
      <c r="AG131" s="800"/>
      <c r="AH131" s="800"/>
      <c r="AI131" s="800"/>
      <c r="AJ131" s="801"/>
      <c r="AK131" s="802">
        <v>6940218</v>
      </c>
      <c r="AL131" s="800"/>
      <c r="AM131" s="800"/>
      <c r="AN131" s="800"/>
      <c r="AO131" s="801"/>
      <c r="AP131" s="803"/>
      <c r="AQ131" s="804"/>
      <c r="AR131" s="804"/>
      <c r="AS131" s="804"/>
      <c r="AT131" s="805"/>
      <c r="AU131" s="233"/>
      <c r="AV131" s="233"/>
      <c r="AW131" s="233"/>
      <c r="AX131" s="765" t="s">
        <v>471</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774" t="s">
        <v>472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473</v>
      </c>
      <c r="W132" s="778"/>
      <c r="X132" s="778"/>
      <c r="Y132" s="778"/>
      <c r="Z132" s="779"/>
      <c r="AA132" s="780">
        <v>5.0616075020000002</v>
      </c>
      <c r="AB132" s="781"/>
      <c r="AC132" s="781"/>
      <c r="AD132" s="781"/>
      <c r="AE132" s="782"/>
      <c r="AF132" s="783">
        <v>5.0954458669999996</v>
      </c>
      <c r="AG132" s="781"/>
      <c r="AH132" s="781"/>
      <c r="AI132" s="781"/>
      <c r="AJ132" s="782"/>
      <c r="AK132" s="783">
        <v>4.624119876</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474</v>
      </c>
      <c r="W133" s="757"/>
      <c r="X133" s="757"/>
      <c r="Y133" s="757"/>
      <c r="Z133" s="758"/>
      <c r="AA133" s="759">
        <v>4.3</v>
      </c>
      <c r="AB133" s="760"/>
      <c r="AC133" s="760"/>
      <c r="AD133" s="760"/>
      <c r="AE133" s="761"/>
      <c r="AF133" s="759">
        <v>4.7</v>
      </c>
      <c r="AG133" s="760"/>
      <c r="AH133" s="760"/>
      <c r="AI133" s="760"/>
      <c r="AJ133" s="761"/>
      <c r="AK133" s="759">
        <v>4.9000000000000004</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TcUwZZPVvWE4XFfXAgQ0og+XqmftYeLhpQSPmGgc8u/bz/opbbjW9lkobqeh/YvJAswc4T1otcCejUmsp6x2iA==" saltValue="0XmuM//CCLnQsydh1Fi0Q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cols>
    <col min="1" max="120" width="2.81640625" style="260" customWidth="1"/>
    <col min="121" max="121" width="0" style="259" hidden="1" customWidth="1"/>
    <col min="122" max="16384" width="9" style="259" hidden="1"/>
  </cols>
  <sheetData>
    <row r="1" spans="1:120" ht="13.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5"/>
    <row r="3" spans="1:120" ht="13.25"/>
    <row r="4" spans="1:120" ht="13.25"/>
    <row r="5" spans="1:120" ht="13.25"/>
    <row r="6" spans="1:120" ht="13.25"/>
    <row r="7" spans="1:120" ht="13.25"/>
    <row r="8" spans="1:120" ht="13.25"/>
    <row r="9" spans="1:120" ht="13.25"/>
    <row r="10" spans="1:120" ht="13.25"/>
    <row r="11" spans="1:120" ht="13.25"/>
    <row r="12" spans="1:120" ht="13.25"/>
    <row r="13" spans="1:120" ht="13.25"/>
    <row r="14" spans="1:120" ht="13.25"/>
    <row r="15" spans="1:120" ht="13.25"/>
    <row r="16" spans="1:120" ht="13.25">
      <c r="DP16" s="259"/>
    </row>
    <row r="17" spans="119:120" ht="13.25">
      <c r="DP17" s="259"/>
    </row>
    <row r="18" spans="119:120" ht="13.25"/>
    <row r="19" spans="119:120" ht="13.25"/>
    <row r="20" spans="119:120" ht="13.25">
      <c r="DO20" s="259"/>
      <c r="DP20" s="259"/>
    </row>
    <row r="21" spans="119:120" ht="13.25">
      <c r="DP21" s="259"/>
    </row>
    <row r="22" spans="119:120" ht="13.25"/>
    <row r="23" spans="119:120" ht="13.25">
      <c r="DO23" s="259"/>
      <c r="DP23" s="259"/>
    </row>
    <row r="24" spans="119:120" ht="13.25">
      <c r="DP24" s="259"/>
    </row>
    <row r="25" spans="119:120" ht="13.25">
      <c r="DP25" s="259"/>
    </row>
    <row r="26" spans="119:120" ht="13.25">
      <c r="DO26" s="259"/>
      <c r="DP26" s="259"/>
    </row>
    <row r="27" spans="119:120" ht="13.25"/>
    <row r="28" spans="119:120" ht="13.25">
      <c r="DO28" s="259"/>
      <c r="DP28" s="259"/>
    </row>
    <row r="29" spans="119:120" ht="13.25">
      <c r="DP29" s="259"/>
    </row>
    <row r="30" spans="119:120" ht="13.25"/>
    <row r="31" spans="119:120" ht="13.25">
      <c r="DO31" s="259"/>
      <c r="DP31" s="259"/>
    </row>
    <row r="32" spans="119:120" ht="13.25"/>
    <row r="33" spans="98:120" ht="13.25">
      <c r="DO33" s="259"/>
      <c r="DP33" s="259"/>
    </row>
    <row r="34" spans="98:120" ht="13.25">
      <c r="DM34" s="259"/>
    </row>
    <row r="35" spans="98:120" ht="13.25">
      <c r="CT35" s="259"/>
      <c r="CU35" s="259"/>
      <c r="CV35" s="259"/>
      <c r="CY35" s="259"/>
      <c r="CZ35" s="259"/>
      <c r="DA35" s="259"/>
      <c r="DD35" s="259"/>
      <c r="DE35" s="259"/>
      <c r="DF35" s="259"/>
      <c r="DI35" s="259"/>
      <c r="DJ35" s="259"/>
      <c r="DK35" s="259"/>
      <c r="DM35" s="259"/>
      <c r="DN35" s="259"/>
      <c r="DO35" s="259"/>
      <c r="DP35" s="259"/>
    </row>
    <row r="36" spans="98:120" ht="13.25"/>
    <row r="37" spans="98:120" ht="13.25">
      <c r="CW37" s="259"/>
      <c r="DB37" s="259"/>
      <c r="DG37" s="259"/>
      <c r="DL37" s="259"/>
      <c r="DP37" s="259"/>
    </row>
    <row r="38" spans="98:120" ht="13.25">
      <c r="CT38" s="259"/>
      <c r="CU38" s="259"/>
      <c r="CV38" s="259"/>
      <c r="CW38" s="259"/>
      <c r="CY38" s="259"/>
      <c r="CZ38" s="259"/>
      <c r="DA38" s="259"/>
      <c r="DB38" s="259"/>
      <c r="DD38" s="259"/>
      <c r="DE38" s="259"/>
      <c r="DF38" s="259"/>
      <c r="DG38" s="259"/>
      <c r="DI38" s="259"/>
      <c r="DJ38" s="259"/>
      <c r="DK38" s="259"/>
      <c r="DL38" s="259"/>
      <c r="DN38" s="259"/>
      <c r="DO38" s="259"/>
      <c r="DP38" s="259"/>
    </row>
    <row r="39" spans="98:120" ht="13.25"/>
    <row r="40" spans="98:120" ht="13.25"/>
    <row r="41" spans="98:120" ht="13.25"/>
    <row r="42" spans="98:120" ht="13.25"/>
    <row r="43" spans="98:120" ht="13.25"/>
    <row r="44" spans="98:120" ht="13.25"/>
    <row r="45" spans="98:120" ht="13"/>
    <row r="46" spans="98:120" ht="13"/>
    <row r="47" spans="98:120" ht="13"/>
    <row r="48" spans="98:120" ht="13"/>
    <row r="49" spans="22:120" ht="13">
      <c r="DN49" s="259"/>
      <c r="DO49" s="259"/>
      <c r="DP49" s="259"/>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59"/>
      <c r="CS63" s="259"/>
      <c r="CX63" s="259"/>
      <c r="DC63" s="259"/>
      <c r="DH63" s="259"/>
    </row>
    <row r="64" spans="22:120" ht="13">
      <c r="V64" s="259"/>
    </row>
    <row r="65" spans="15:120" ht="13">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c r="Q66" s="259"/>
      <c r="S66" s="259"/>
      <c r="U66" s="259"/>
      <c r="DM66" s="259"/>
    </row>
    <row r="67" spans="15:120" ht="13">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row r="69" spans="15:120" ht="13"/>
    <row r="70" spans="15:120" ht="13"/>
    <row r="71" spans="15:120" ht="13"/>
    <row r="72" spans="15:120" ht="13">
      <c r="DP72" s="259"/>
    </row>
    <row r="73" spans="15:120" ht="13">
      <c r="DP73" s="259"/>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59"/>
      <c r="CX96" s="259"/>
      <c r="DC96" s="259"/>
      <c r="DH96" s="259"/>
    </row>
    <row r="97" spans="24:120" ht="13">
      <c r="CS97" s="259"/>
      <c r="CX97" s="259"/>
      <c r="DC97" s="259"/>
      <c r="DH97" s="259"/>
      <c r="DP97" s="260" t="s">
        <v>475</v>
      </c>
    </row>
    <row r="98" spans="24:120" ht="13.25" hidden="1">
      <c r="CS98" s="259"/>
      <c r="CX98" s="259"/>
      <c r="DC98" s="259"/>
      <c r="DH98" s="259"/>
    </row>
    <row r="99" spans="24:120" ht="13.25"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t="13.25" hidden="1">
      <c r="CT103" s="259"/>
      <c r="CV103" s="259"/>
      <c r="CW103" s="259"/>
      <c r="CY103" s="259"/>
      <c r="DA103" s="259"/>
      <c r="DB103" s="259"/>
      <c r="DD103" s="259"/>
      <c r="DF103" s="259"/>
      <c r="DG103" s="259"/>
      <c r="DI103" s="259"/>
      <c r="DK103" s="259"/>
      <c r="DL103" s="259"/>
      <c r="DM103" s="259"/>
      <c r="DN103" s="259"/>
      <c r="DO103" s="259"/>
      <c r="DP103" s="259"/>
    </row>
    <row r="104" spans="24:120" ht="13.25" hidden="1">
      <c r="CV104" s="259"/>
      <c r="CW104" s="259"/>
      <c r="DA104" s="259"/>
      <c r="DB104" s="259"/>
      <c r="DF104" s="259"/>
      <c r="DG104" s="259"/>
      <c r="DK104" s="259"/>
      <c r="DL104" s="259"/>
      <c r="DN104" s="259"/>
      <c r="DO104" s="259"/>
      <c r="DP104" s="259"/>
    </row>
    <row r="105" spans="24:120" ht="12.75" hidden="1" customHeight="1"/>
  </sheetData>
  <sheetProtection algorithmName="SHA-512" hashValue="fe3GqTpwUKiFW8xuUGzk9I/WInmCI9/VEmT4hA5hPguo3Pk21E09iVrtqhYXtCz52Gafg4aFc9ibu56tdjkfRA==" saltValue="iNv5xr9sKJRpHydjwCE2Yg==" spinCount="100000" sheet="1" objects="1" scenarios="1"/>
  <dataConsolidate/>
  <phoneticPr fontId="2"/>
  <printOptions horizontalCentered="1" verticalCentered="1"/>
  <pageMargins left="0" right="0" top="0" bottom="0" header="0" footer="0"/>
  <pageSetup paperSize="9" scale="44" orientation="landscape"/>
  <headerFooter alignWithMargins="0">
    <oddFooter>&amp;C&amp;P / &amp;N</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260" customWidth="1"/>
    <col min="117" max="16384" width="9" style="259" hidden="1"/>
  </cols>
  <sheetData>
    <row r="1" spans="2:116" ht="13.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5"/>
    <row r="3" spans="2:116" ht="13.25"/>
    <row r="4" spans="2:116" ht="13.2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5"/>
    <row r="7" spans="2:116" ht="13.25"/>
    <row r="8" spans="2:116" ht="13.25"/>
    <row r="9" spans="2:116" ht="13.25"/>
    <row r="10" spans="2:116" ht="13.25"/>
    <row r="11" spans="2:116" ht="13.25"/>
    <row r="12" spans="2:116" ht="13.25"/>
    <row r="13" spans="2:116" ht="13.25"/>
    <row r="14" spans="2:116" ht="13.25"/>
    <row r="15" spans="2:116" ht="13.25"/>
    <row r="16" spans="2:116" ht="13.25"/>
    <row r="17" spans="9:116" ht="13.25"/>
    <row r="18" spans="9:116" ht="13.2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5"/>
    <row r="20" spans="9:116" ht="13.25"/>
    <row r="21" spans="9:116" ht="13.25">
      <c r="DL21" s="259"/>
    </row>
    <row r="22" spans="9:116" ht="13.25">
      <c r="DI22" s="259"/>
      <c r="DJ22" s="259"/>
      <c r="DK22" s="259"/>
      <c r="DL22" s="259"/>
    </row>
    <row r="23" spans="9:116" ht="13.25">
      <c r="CY23" s="259"/>
      <c r="CZ23" s="259"/>
      <c r="DA23" s="259"/>
      <c r="DB23" s="259"/>
      <c r="DC23" s="259"/>
      <c r="DD23" s="259"/>
      <c r="DE23" s="259"/>
      <c r="DF23" s="259"/>
      <c r="DG23" s="259"/>
      <c r="DH23" s="259"/>
      <c r="DI23" s="259"/>
      <c r="DJ23" s="259"/>
      <c r="DK23" s="259"/>
      <c r="DL23" s="259"/>
    </row>
    <row r="24" spans="9:116" ht="13.25"/>
    <row r="25" spans="9:116" ht="13.25"/>
    <row r="26" spans="9:116" ht="13.25"/>
    <row r="27" spans="9:116" ht="13.25"/>
    <row r="28" spans="9:116" ht="13.25"/>
    <row r="29" spans="9:116" ht="13.25"/>
    <row r="30" spans="9:116" ht="13.25"/>
    <row r="31" spans="9:116" ht="13.25"/>
    <row r="32" spans="9:116" ht="13.25"/>
    <row r="33" spans="15:116" ht="13.25"/>
    <row r="34" spans="15:116" ht="13.25"/>
    <row r="35" spans="15:116" ht="13.25">
      <c r="CZ35" s="259"/>
      <c r="DA35" s="259"/>
      <c r="DB35" s="259"/>
      <c r="DC35" s="259"/>
      <c r="DD35" s="259"/>
      <c r="DE35" s="259"/>
      <c r="DF35" s="259"/>
      <c r="DG35" s="259"/>
      <c r="DH35" s="259"/>
      <c r="DI35" s="259"/>
      <c r="DJ35" s="259"/>
      <c r="DK35" s="259"/>
      <c r="DL35" s="259"/>
    </row>
    <row r="36" spans="15:116" ht="13.25"/>
    <row r="37" spans="15:116" ht="13.25">
      <c r="DL37" s="259"/>
    </row>
    <row r="38" spans="15:116" ht="13.25">
      <c r="DI38" s="259"/>
      <c r="DJ38" s="259"/>
      <c r="DK38" s="259"/>
      <c r="DL38" s="259"/>
    </row>
    <row r="39" spans="15:116" ht="13.25"/>
    <row r="40" spans="15:116" ht="13.25"/>
    <row r="41" spans="15:116" ht="13.25"/>
    <row r="42" spans="15:116" ht="13.25"/>
    <row r="43" spans="15:116" ht="13.2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5">
      <c r="DL44" s="259"/>
    </row>
    <row r="45" spans="15:116" ht="13"/>
    <row r="46" spans="15:116" ht="13">
      <c r="DA46" s="259"/>
      <c r="DB46" s="259"/>
      <c r="DC46" s="259"/>
      <c r="DD46" s="259"/>
      <c r="DE46" s="259"/>
      <c r="DF46" s="259"/>
      <c r="DG46" s="259"/>
      <c r="DH46" s="259"/>
      <c r="DI46" s="259"/>
      <c r="DJ46" s="259"/>
      <c r="DK46" s="259"/>
      <c r="DL46" s="259"/>
    </row>
    <row r="47" spans="15:116" ht="13"/>
    <row r="48" spans="15:116" ht="13"/>
    <row r="49" spans="104:116" ht="13"/>
    <row r="50" spans="104:116" ht="13">
      <c r="CZ50" s="259"/>
      <c r="DA50" s="259"/>
      <c r="DB50" s="259"/>
      <c r="DC50" s="259"/>
      <c r="DD50" s="259"/>
      <c r="DE50" s="259"/>
      <c r="DF50" s="259"/>
      <c r="DG50" s="259"/>
      <c r="DH50" s="259"/>
      <c r="DI50" s="259"/>
      <c r="DJ50" s="259"/>
      <c r="DK50" s="259"/>
      <c r="DL50" s="259"/>
    </row>
    <row r="51" spans="104:116" ht="13"/>
    <row r="52" spans="104:116" ht="13"/>
    <row r="53" spans="104:116" ht="13">
      <c r="DL53" s="259"/>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59"/>
      <c r="DD67" s="259"/>
      <c r="DE67" s="259"/>
      <c r="DF67" s="259"/>
      <c r="DG67" s="259"/>
      <c r="DH67" s="259"/>
      <c r="DI67" s="259"/>
      <c r="DJ67" s="259"/>
      <c r="DK67" s="259"/>
      <c r="DL67" s="259"/>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Z9BKRgJpzipXB73CJz9/ceTBpFqhTS+nrxieCO3EMR/k2QTjIWWWFQFRCrstY2dEuKgmEaeOaIsnXYObI6bCFw==" saltValue="NWJYDPMyk9UB6NPk41UIBg=="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25">
      <c r="AS1" s="262"/>
      <c r="AT1" s="262"/>
    </row>
    <row r="2" spans="1:46" ht="13.25">
      <c r="AS2" s="262"/>
      <c r="AT2" s="262"/>
    </row>
    <row r="3" spans="1:46" ht="13.25">
      <c r="AS3" s="262"/>
      <c r="AT3" s="262"/>
    </row>
    <row r="4" spans="1:46" ht="13.25">
      <c r="AS4" s="262"/>
      <c r="AT4" s="262"/>
    </row>
    <row r="5" spans="1:46" ht="16.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3" t="s">
        <v>478</v>
      </c>
      <c r="AP7" s="272"/>
      <c r="AQ7" s="273" t="s">
        <v>479</v>
      </c>
      <c r="AR7" s="274"/>
    </row>
    <row r="8" spans="1:46" ht="13">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4"/>
      <c r="AP8" s="278" t="s">
        <v>480</v>
      </c>
      <c r="AQ8" s="279" t="s">
        <v>481</v>
      </c>
      <c r="AR8" s="280" t="s">
        <v>482</v>
      </c>
    </row>
    <row r="9" spans="1:46" ht="13">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5" t="s">
        <v>483</v>
      </c>
      <c r="AL9" s="1166"/>
      <c r="AM9" s="1166"/>
      <c r="AN9" s="1167"/>
      <c r="AO9" s="281">
        <v>2563642</v>
      </c>
      <c r="AP9" s="281">
        <v>133823</v>
      </c>
      <c r="AQ9" s="282">
        <v>78624</v>
      </c>
      <c r="AR9" s="283">
        <v>70.2</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5" t="s">
        <v>484</v>
      </c>
      <c r="AL10" s="1166"/>
      <c r="AM10" s="1166"/>
      <c r="AN10" s="1167"/>
      <c r="AO10" s="284">
        <v>8931</v>
      </c>
      <c r="AP10" s="284">
        <v>466</v>
      </c>
      <c r="AQ10" s="285">
        <v>8393</v>
      </c>
      <c r="AR10" s="286">
        <v>-94.4</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5" t="s">
        <v>485</v>
      </c>
      <c r="AL11" s="1166"/>
      <c r="AM11" s="1166"/>
      <c r="AN11" s="1167"/>
      <c r="AO11" s="284" t="s">
        <v>486</v>
      </c>
      <c r="AP11" s="284" t="s">
        <v>486</v>
      </c>
      <c r="AQ11" s="285">
        <v>566</v>
      </c>
      <c r="AR11" s="286" t="s">
        <v>486</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5" t="s">
        <v>487</v>
      </c>
      <c r="AL12" s="1166"/>
      <c r="AM12" s="1166"/>
      <c r="AN12" s="1167"/>
      <c r="AO12" s="284" t="s">
        <v>486</v>
      </c>
      <c r="AP12" s="284" t="s">
        <v>486</v>
      </c>
      <c r="AQ12" s="285">
        <v>4</v>
      </c>
      <c r="AR12" s="286" t="s">
        <v>486</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5" t="s">
        <v>488</v>
      </c>
      <c r="AL13" s="1166"/>
      <c r="AM13" s="1166"/>
      <c r="AN13" s="1167"/>
      <c r="AO13" s="284">
        <v>132059</v>
      </c>
      <c r="AP13" s="284">
        <v>6894</v>
      </c>
      <c r="AQ13" s="285">
        <v>2520</v>
      </c>
      <c r="AR13" s="286">
        <v>173.6</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5" t="s">
        <v>489</v>
      </c>
      <c r="AL14" s="1166"/>
      <c r="AM14" s="1166"/>
      <c r="AN14" s="1167"/>
      <c r="AO14" s="284">
        <v>159519</v>
      </c>
      <c r="AP14" s="284">
        <v>8327</v>
      </c>
      <c r="AQ14" s="285">
        <v>1291</v>
      </c>
      <c r="AR14" s="286">
        <v>545</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8" t="s">
        <v>490</v>
      </c>
      <c r="AL15" s="1169"/>
      <c r="AM15" s="1169"/>
      <c r="AN15" s="1170"/>
      <c r="AO15" s="284">
        <v>-134821</v>
      </c>
      <c r="AP15" s="284">
        <v>-7038</v>
      </c>
      <c r="AQ15" s="285">
        <v>-4844</v>
      </c>
      <c r="AR15" s="286">
        <v>45.3</v>
      </c>
    </row>
    <row r="16" spans="1:46" ht="13">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8" t="s">
        <v>177</v>
      </c>
      <c r="AL16" s="1169"/>
      <c r="AM16" s="1169"/>
      <c r="AN16" s="1170"/>
      <c r="AO16" s="284">
        <v>2729330</v>
      </c>
      <c r="AP16" s="284">
        <v>142472</v>
      </c>
      <c r="AQ16" s="285">
        <v>86555</v>
      </c>
      <c r="AR16" s="286">
        <v>64.599999999999994</v>
      </c>
    </row>
    <row r="17" spans="1:46" ht="13.2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1" t="s">
        <v>495</v>
      </c>
      <c r="AL21" s="1172"/>
      <c r="AM21" s="1172"/>
      <c r="AN21" s="1173"/>
      <c r="AO21" s="297">
        <v>14.15</v>
      </c>
      <c r="AP21" s="298">
        <v>7.95</v>
      </c>
      <c r="AQ21" s="299">
        <v>6.2</v>
      </c>
      <c r="AR21" s="267"/>
      <c r="AS21" s="300"/>
      <c r="AT21" s="296"/>
    </row>
    <row r="22" spans="1:46" s="301" customFormat="1" ht="13">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1" t="s">
        <v>496</v>
      </c>
      <c r="AL22" s="1172"/>
      <c r="AM22" s="1172"/>
      <c r="AN22" s="1173"/>
      <c r="AO22" s="302">
        <v>95.3</v>
      </c>
      <c r="AP22" s="303">
        <v>97.2</v>
      </c>
      <c r="AQ22" s="304">
        <v>-1.9</v>
      </c>
      <c r="AR22" s="288"/>
      <c r="AS22" s="300"/>
      <c r="AT22" s="296"/>
    </row>
    <row r="23" spans="1:46" s="301" customFormat="1" ht="13.2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c r="A26" s="1164" t="s">
        <v>497</v>
      </c>
      <c r="B26" s="1164"/>
      <c r="C26" s="1164"/>
      <c r="D26" s="1164"/>
      <c r="E26" s="1164"/>
      <c r="F26" s="1164"/>
      <c r="G26" s="1164"/>
      <c r="H26" s="1164"/>
      <c r="I26" s="1164"/>
      <c r="J26" s="1164"/>
      <c r="K26" s="1164"/>
      <c r="L26" s="1164"/>
      <c r="M26" s="1164"/>
      <c r="N26" s="1164"/>
      <c r="O26" s="1164"/>
      <c r="P26" s="1164"/>
      <c r="Q26" s="1164"/>
      <c r="R26" s="1164"/>
      <c r="S26" s="1164"/>
      <c r="T26" s="1164"/>
      <c r="U26" s="1164"/>
      <c r="V26" s="1164"/>
      <c r="W26" s="1164"/>
      <c r="X26" s="1164"/>
      <c r="Y26" s="1164"/>
      <c r="Z26" s="1164"/>
      <c r="AA26" s="1164"/>
      <c r="AB26" s="1164"/>
      <c r="AC26" s="1164"/>
      <c r="AD26" s="1164"/>
      <c r="AE26" s="1164"/>
      <c r="AF26" s="1164"/>
      <c r="AG26" s="1164"/>
      <c r="AH26" s="1164"/>
      <c r="AI26" s="1164"/>
      <c r="AJ26" s="1164"/>
      <c r="AK26" s="1164"/>
      <c r="AL26" s="1164"/>
      <c r="AM26" s="1164"/>
      <c r="AN26" s="1164"/>
      <c r="AO26" s="1164"/>
      <c r="AP26" s="1164"/>
      <c r="AQ26" s="1164"/>
      <c r="AR26" s="1164"/>
      <c r="AS26" s="1164"/>
      <c r="AT26" s="267"/>
    </row>
    <row r="27" spans="1:46" ht="13.25">
      <c r="A27" s="309"/>
      <c r="AO27" s="262"/>
      <c r="AP27" s="262"/>
      <c r="AQ27" s="262"/>
      <c r="AR27" s="262"/>
      <c r="AS27" s="262"/>
      <c r="AT27" s="262"/>
    </row>
    <row r="28" spans="1:46" ht="16.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3" t="s">
        <v>478</v>
      </c>
      <c r="AP30" s="272"/>
      <c r="AQ30" s="273" t="s">
        <v>479</v>
      </c>
      <c r="AR30" s="274"/>
    </row>
    <row r="31" spans="1:46" ht="13">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4"/>
      <c r="AP31" s="278" t="s">
        <v>480</v>
      </c>
      <c r="AQ31" s="279" t="s">
        <v>481</v>
      </c>
      <c r="AR31" s="280" t="s">
        <v>482</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5" t="s">
        <v>500</v>
      </c>
      <c r="AL32" s="1156"/>
      <c r="AM32" s="1156"/>
      <c r="AN32" s="1157"/>
      <c r="AO32" s="312">
        <v>1320256</v>
      </c>
      <c r="AP32" s="312">
        <v>68918</v>
      </c>
      <c r="AQ32" s="313">
        <v>34484</v>
      </c>
      <c r="AR32" s="314">
        <v>99.9</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5" t="s">
        <v>501</v>
      </c>
      <c r="AL33" s="1156"/>
      <c r="AM33" s="1156"/>
      <c r="AN33" s="1157"/>
      <c r="AO33" s="312" t="s">
        <v>486</v>
      </c>
      <c r="AP33" s="312" t="s">
        <v>486</v>
      </c>
      <c r="AQ33" s="313" t="s">
        <v>486</v>
      </c>
      <c r="AR33" s="314" t="s">
        <v>486</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5" t="s">
        <v>502</v>
      </c>
      <c r="AL34" s="1156"/>
      <c r="AM34" s="1156"/>
      <c r="AN34" s="1157"/>
      <c r="AO34" s="312" t="s">
        <v>486</v>
      </c>
      <c r="AP34" s="312" t="s">
        <v>486</v>
      </c>
      <c r="AQ34" s="313" t="s">
        <v>486</v>
      </c>
      <c r="AR34" s="314" t="s">
        <v>486</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5" t="s">
        <v>503</v>
      </c>
      <c r="AL35" s="1156"/>
      <c r="AM35" s="1156"/>
      <c r="AN35" s="1157"/>
      <c r="AO35" s="312">
        <v>56789</v>
      </c>
      <c r="AP35" s="312">
        <v>2964</v>
      </c>
      <c r="AQ35" s="313">
        <v>11558</v>
      </c>
      <c r="AR35" s="314">
        <v>-74.400000000000006</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5" t="s">
        <v>504</v>
      </c>
      <c r="AL36" s="1156"/>
      <c r="AM36" s="1156"/>
      <c r="AN36" s="1157"/>
      <c r="AO36" s="312" t="s">
        <v>486</v>
      </c>
      <c r="AP36" s="312" t="s">
        <v>486</v>
      </c>
      <c r="AQ36" s="313">
        <v>3181</v>
      </c>
      <c r="AR36" s="314" t="s">
        <v>486</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5" t="s">
        <v>505</v>
      </c>
      <c r="AL37" s="1156"/>
      <c r="AM37" s="1156"/>
      <c r="AN37" s="1157"/>
      <c r="AO37" s="312" t="s">
        <v>486</v>
      </c>
      <c r="AP37" s="312" t="s">
        <v>486</v>
      </c>
      <c r="AQ37" s="313">
        <v>154</v>
      </c>
      <c r="AR37" s="314" t="s">
        <v>486</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8" t="s">
        <v>506</v>
      </c>
      <c r="AL38" s="1159"/>
      <c r="AM38" s="1159"/>
      <c r="AN38" s="1160"/>
      <c r="AO38" s="315">
        <v>207</v>
      </c>
      <c r="AP38" s="315">
        <v>11</v>
      </c>
      <c r="AQ38" s="316">
        <v>1</v>
      </c>
      <c r="AR38" s="304">
        <v>1000</v>
      </c>
      <c r="AS38" s="311"/>
    </row>
    <row r="39" spans="1:46" ht="13">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8" t="s">
        <v>507</v>
      </c>
      <c r="AL39" s="1159"/>
      <c r="AM39" s="1159"/>
      <c r="AN39" s="1160"/>
      <c r="AO39" s="312">
        <v>-51479</v>
      </c>
      <c r="AP39" s="312">
        <v>-2687</v>
      </c>
      <c r="AQ39" s="313">
        <v>-2572</v>
      </c>
      <c r="AR39" s="314">
        <v>4.5</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5" t="s">
        <v>508</v>
      </c>
      <c r="AL40" s="1156"/>
      <c r="AM40" s="1156"/>
      <c r="AN40" s="1157"/>
      <c r="AO40" s="312">
        <v>-1004849</v>
      </c>
      <c r="AP40" s="312">
        <v>-52453</v>
      </c>
      <c r="AQ40" s="313">
        <v>-30360</v>
      </c>
      <c r="AR40" s="314">
        <v>72.8</v>
      </c>
      <c r="AS40" s="311"/>
    </row>
    <row r="41" spans="1:46" ht="13">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1" t="s">
        <v>287</v>
      </c>
      <c r="AL41" s="1162"/>
      <c r="AM41" s="1162"/>
      <c r="AN41" s="1163"/>
      <c r="AO41" s="312">
        <v>320924</v>
      </c>
      <c r="AP41" s="312">
        <v>16752</v>
      </c>
      <c r="AQ41" s="313">
        <v>16445</v>
      </c>
      <c r="AR41" s="314">
        <v>1.9</v>
      </c>
      <c r="AS41" s="311"/>
    </row>
    <row r="42" spans="1:46" ht="13">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8" t="s">
        <v>478</v>
      </c>
      <c r="AN49" s="1150" t="s">
        <v>511</v>
      </c>
      <c r="AO49" s="1151"/>
      <c r="AP49" s="1151"/>
      <c r="AQ49" s="1151"/>
      <c r="AR49" s="1152"/>
    </row>
    <row r="50" spans="1:44" ht="13">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49"/>
      <c r="AN50" s="328" t="s">
        <v>512</v>
      </c>
      <c r="AO50" s="329" t="s">
        <v>513</v>
      </c>
      <c r="AP50" s="330" t="s">
        <v>514</v>
      </c>
      <c r="AQ50" s="331" t="s">
        <v>515</v>
      </c>
      <c r="AR50" s="332" t="s">
        <v>516</v>
      </c>
    </row>
    <row r="51" spans="1:44" ht="13">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1790206</v>
      </c>
      <c r="AN51" s="334">
        <v>85240</v>
      </c>
      <c r="AO51" s="335">
        <v>-37.799999999999997</v>
      </c>
      <c r="AP51" s="336">
        <v>59119</v>
      </c>
      <c r="AQ51" s="337">
        <v>9.6999999999999993</v>
      </c>
      <c r="AR51" s="338">
        <v>-47.5</v>
      </c>
    </row>
    <row r="52" spans="1:44" ht="13">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1102317</v>
      </c>
      <c r="AN52" s="342">
        <v>52486</v>
      </c>
      <c r="AO52" s="343">
        <v>-35.799999999999997</v>
      </c>
      <c r="AP52" s="344">
        <v>29900</v>
      </c>
      <c r="AQ52" s="345">
        <v>-14.7</v>
      </c>
      <c r="AR52" s="346">
        <v>-21.1</v>
      </c>
    </row>
    <row r="53" spans="1:44" ht="13">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2028931</v>
      </c>
      <c r="AN53" s="334">
        <v>98621</v>
      </c>
      <c r="AO53" s="335">
        <v>15.7</v>
      </c>
      <c r="AP53" s="336">
        <v>53895</v>
      </c>
      <c r="AQ53" s="337">
        <v>-8.8000000000000007</v>
      </c>
      <c r="AR53" s="338">
        <v>24.5</v>
      </c>
    </row>
    <row r="54" spans="1:44" ht="13">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1155505</v>
      </c>
      <c r="AN54" s="342">
        <v>56166</v>
      </c>
      <c r="AO54" s="343">
        <v>7</v>
      </c>
      <c r="AP54" s="344">
        <v>31224</v>
      </c>
      <c r="AQ54" s="345">
        <v>4.4000000000000004</v>
      </c>
      <c r="AR54" s="346">
        <v>2.6</v>
      </c>
    </row>
    <row r="55" spans="1:44" ht="13">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2829623</v>
      </c>
      <c r="AN55" s="334">
        <v>141128</v>
      </c>
      <c r="AO55" s="335">
        <v>43.1</v>
      </c>
      <c r="AP55" s="336">
        <v>56181</v>
      </c>
      <c r="AQ55" s="337">
        <v>4.2</v>
      </c>
      <c r="AR55" s="338">
        <v>38.9</v>
      </c>
    </row>
    <row r="56" spans="1:44" ht="13">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1471102</v>
      </c>
      <c r="AN56" s="342">
        <v>73372</v>
      </c>
      <c r="AO56" s="343">
        <v>30.6</v>
      </c>
      <c r="AP56" s="344">
        <v>32039</v>
      </c>
      <c r="AQ56" s="345">
        <v>2.6</v>
      </c>
      <c r="AR56" s="346">
        <v>28</v>
      </c>
    </row>
    <row r="57" spans="1:44" ht="13">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1585877</v>
      </c>
      <c r="AN57" s="334">
        <v>81185</v>
      </c>
      <c r="AO57" s="335">
        <v>-42.5</v>
      </c>
      <c r="AP57" s="336">
        <v>47730</v>
      </c>
      <c r="AQ57" s="337">
        <v>-15</v>
      </c>
      <c r="AR57" s="338">
        <v>-27.5</v>
      </c>
    </row>
    <row r="58" spans="1:44" ht="13">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711950</v>
      </c>
      <c r="AN58" s="342">
        <v>36447</v>
      </c>
      <c r="AO58" s="343">
        <v>-50.3</v>
      </c>
      <c r="AP58" s="344">
        <v>26378</v>
      </c>
      <c r="AQ58" s="345">
        <v>-17.7</v>
      </c>
      <c r="AR58" s="346">
        <v>-32.6</v>
      </c>
    </row>
    <row r="59" spans="1:44" ht="13">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2723110</v>
      </c>
      <c r="AN59" s="334">
        <v>142147</v>
      </c>
      <c r="AO59" s="335">
        <v>75.099999999999994</v>
      </c>
      <c r="AP59" s="336">
        <v>61921</v>
      </c>
      <c r="AQ59" s="337">
        <v>29.7</v>
      </c>
      <c r="AR59" s="338">
        <v>45.4</v>
      </c>
    </row>
    <row r="60" spans="1:44" ht="13">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1391680</v>
      </c>
      <c r="AN60" s="342">
        <v>72646</v>
      </c>
      <c r="AO60" s="343">
        <v>99.3</v>
      </c>
      <c r="AP60" s="344">
        <v>34719</v>
      </c>
      <c r="AQ60" s="345">
        <v>31.6</v>
      </c>
      <c r="AR60" s="346">
        <v>67.7</v>
      </c>
    </row>
    <row r="61" spans="1:44" ht="13">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2191549</v>
      </c>
      <c r="AN61" s="349">
        <v>109664</v>
      </c>
      <c r="AO61" s="350">
        <v>10.7</v>
      </c>
      <c r="AP61" s="351">
        <v>55769</v>
      </c>
      <c r="AQ61" s="352">
        <v>4</v>
      </c>
      <c r="AR61" s="338">
        <v>6.7</v>
      </c>
    </row>
    <row r="62" spans="1:44" ht="13">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1166511</v>
      </c>
      <c r="AN62" s="342">
        <v>58223</v>
      </c>
      <c r="AO62" s="343">
        <v>10.199999999999999</v>
      </c>
      <c r="AP62" s="344">
        <v>30852</v>
      </c>
      <c r="AQ62" s="345">
        <v>1.2</v>
      </c>
      <c r="AR62" s="346">
        <v>9</v>
      </c>
    </row>
    <row r="63" spans="1:44" ht="13">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t="13.25" hidden="1">
      <c r="AK70" s="262"/>
      <c r="AL70" s="262"/>
      <c r="AM70" s="262"/>
      <c r="AN70" s="262"/>
      <c r="AO70" s="262"/>
      <c r="AP70" s="262"/>
      <c r="AQ70" s="262"/>
      <c r="AR70" s="262"/>
    </row>
    <row r="71" spans="1:46" ht="13.25" hidden="1">
      <c r="AK71" s="262"/>
      <c r="AL71" s="262"/>
      <c r="AM71" s="262"/>
      <c r="AN71" s="262"/>
      <c r="AO71" s="262"/>
      <c r="AP71" s="262"/>
      <c r="AQ71" s="262"/>
      <c r="AR71" s="262"/>
    </row>
    <row r="72" spans="1:46" ht="13.25" hidden="1">
      <c r="AK72" s="262"/>
      <c r="AL72" s="262"/>
      <c r="AM72" s="262"/>
      <c r="AN72" s="262"/>
      <c r="AO72" s="262"/>
      <c r="AP72" s="262"/>
      <c r="AQ72" s="262"/>
      <c r="AR72" s="262"/>
    </row>
    <row r="73" spans="1:46" ht="13.25" hidden="1">
      <c r="AK73" s="262"/>
      <c r="AL73" s="262"/>
      <c r="AM73" s="262"/>
      <c r="AN73" s="262"/>
      <c r="AO73" s="262"/>
      <c r="AP73" s="262"/>
      <c r="AQ73" s="262"/>
      <c r="AR73" s="262"/>
    </row>
  </sheetData>
  <sheetProtection algorithmName="SHA-512" hashValue="3Kltl5uq1UxUsYrd54SCm98KHKGsW6tycfRaxHbrwd45XGwO5KRD5picAgqytH14is774g2ragmuQWdZ47eb5Q==" saltValue="79KLmFBSgvBPkgNcYSB1m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headerFooter alignWithMargins="0">
    <oddFooter>&amp;C&amp;P/&amp;N</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5">
      <c r="B2" s="259"/>
      <c r="DG2" s="259"/>
    </row>
    <row r="3" spans="2:125" ht="13.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5"/>
    <row r="5" spans="2:125" ht="13.25"/>
    <row r="6" spans="2:125" ht="13.25"/>
    <row r="7" spans="2:125" ht="13.25"/>
    <row r="8" spans="2:125" ht="13.25"/>
    <row r="9" spans="2:125" ht="13.25">
      <c r="DU9" s="259"/>
    </row>
    <row r="10" spans="2:125" ht="13.25"/>
    <row r="11" spans="2:125" ht="13.25"/>
    <row r="12" spans="2:125" ht="13.25"/>
    <row r="13" spans="2:125" ht="13.25"/>
    <row r="14" spans="2:125" ht="13.25"/>
    <row r="15" spans="2:125" ht="13.25"/>
    <row r="16" spans="2:125" ht="13.25"/>
    <row r="17" spans="125:125" ht="13.25">
      <c r="DU17" s="259"/>
    </row>
    <row r="18" spans="125:125" ht="13.25"/>
    <row r="19" spans="125:125" ht="13.25"/>
    <row r="20" spans="125:125" ht="13.25">
      <c r="DU20" s="259"/>
    </row>
    <row r="21" spans="125:125" ht="13.25">
      <c r="DU21" s="259"/>
    </row>
    <row r="22" spans="125:125" ht="13.25"/>
    <row r="23" spans="125:125" ht="13.25"/>
    <row r="24" spans="125:125" ht="13.25"/>
    <row r="25" spans="125:125" ht="13.25"/>
    <row r="26" spans="125:125" ht="13.25"/>
    <row r="27" spans="125:125" ht="13.25"/>
    <row r="28" spans="125:125" ht="13.25">
      <c r="DU28" s="259"/>
    </row>
    <row r="29" spans="125:125" ht="13.25"/>
    <row r="30" spans="125:125" ht="13.25"/>
    <row r="31" spans="125:125" ht="13.25"/>
    <row r="32" spans="125:125" ht="13.25"/>
    <row r="33" spans="2:125" ht="13.25">
      <c r="B33" s="259"/>
      <c r="G33" s="259"/>
      <c r="I33" s="259"/>
    </row>
    <row r="34" spans="2:125" ht="13.25">
      <c r="C34" s="259"/>
      <c r="P34" s="259"/>
      <c r="DE34" s="259"/>
      <c r="DH34" s="259"/>
    </row>
    <row r="35" spans="2:125" ht="13.25">
      <c r="D35" s="259"/>
      <c r="E35" s="259"/>
      <c r="DG35" s="259"/>
      <c r="DJ35" s="259"/>
      <c r="DP35" s="259"/>
      <c r="DQ35" s="259"/>
      <c r="DR35" s="259"/>
      <c r="DS35" s="259"/>
      <c r="DT35" s="259"/>
      <c r="DU35" s="259"/>
    </row>
    <row r="36" spans="2:125" ht="13.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5">
      <c r="DU37" s="259"/>
    </row>
    <row r="38" spans="2:125" ht="13.25">
      <c r="DT38" s="259"/>
      <c r="DU38" s="259"/>
    </row>
    <row r="39" spans="2:125" ht="13.25"/>
    <row r="40" spans="2:125" ht="13.25">
      <c r="DH40" s="259"/>
    </row>
    <row r="41" spans="2:125" ht="13.25">
      <c r="DE41" s="259"/>
    </row>
    <row r="42" spans="2:125" ht="13.25">
      <c r="DG42" s="259"/>
      <c r="DJ42" s="259"/>
    </row>
    <row r="43" spans="2:125" ht="13.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5">
      <c r="DU44" s="259"/>
    </row>
    <row r="45" spans="2:125" ht="13"/>
    <row r="46" spans="2:125" ht="13"/>
    <row r="47" spans="2:125" ht="13"/>
    <row r="48" spans="2:125" ht="13">
      <c r="DT48" s="259"/>
      <c r="DU48" s="259"/>
    </row>
    <row r="49" spans="120:125" ht="13">
      <c r="DU49" s="259"/>
    </row>
    <row r="50" spans="120:125" ht="13">
      <c r="DU50" s="259"/>
    </row>
    <row r="51" spans="120:125" ht="13">
      <c r="DP51" s="259"/>
      <c r="DQ51" s="259"/>
      <c r="DR51" s="259"/>
      <c r="DS51" s="259"/>
      <c r="DT51" s="259"/>
      <c r="DU51" s="259"/>
    </row>
    <row r="52" spans="120:125" ht="13"/>
    <row r="53" spans="120:125" ht="13"/>
    <row r="54" spans="120:125" ht="13">
      <c r="DU54" s="259"/>
    </row>
    <row r="55" spans="120:125" ht="13"/>
    <row r="56" spans="120:125" ht="13"/>
    <row r="57" spans="120:125" ht="13"/>
    <row r="58" spans="120:125" ht="13">
      <c r="DU58" s="259"/>
    </row>
    <row r="59" spans="120:125" ht="13"/>
    <row r="60" spans="120:125" ht="13"/>
    <row r="61" spans="120:125" ht="13"/>
    <row r="62" spans="120:125" ht="13"/>
    <row r="63" spans="120:125" ht="13">
      <c r="DU63" s="259"/>
    </row>
    <row r="64" spans="120:125" ht="13">
      <c r="DT64" s="259"/>
      <c r="DU64" s="259"/>
    </row>
    <row r="65" spans="123:125" ht="13"/>
    <row r="66" spans="123:125" ht="13"/>
    <row r="67" spans="123:125" ht="13"/>
    <row r="68" spans="123:125" ht="13"/>
    <row r="69" spans="123:125" ht="13">
      <c r="DS69" s="259"/>
      <c r="DT69" s="259"/>
      <c r="DU69" s="259"/>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59"/>
    </row>
    <row r="83" spans="116:125" ht="13">
      <c r="DM83" s="259"/>
      <c r="DN83" s="259"/>
      <c r="DO83" s="259"/>
      <c r="DP83" s="259"/>
      <c r="DQ83" s="259"/>
      <c r="DR83" s="259"/>
      <c r="DS83" s="259"/>
      <c r="DT83" s="259"/>
      <c r="DU83" s="259"/>
    </row>
    <row r="84" spans="116:125" ht="13"/>
    <row r="85" spans="116:125" ht="13"/>
    <row r="86" spans="116:125" ht="13"/>
    <row r="87" spans="116:125" ht="13"/>
    <row r="88" spans="116:125" ht="13">
      <c r="DU88" s="259"/>
    </row>
    <row r="89" spans="116:125" ht="13"/>
    <row r="90" spans="116:125" ht="13"/>
    <row r="91" spans="116:125" ht="13"/>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475</v>
      </c>
    </row>
    <row r="121" spans="125:125" ht="13.5" hidden="1" customHeight="1">
      <c r="DU121" s="259"/>
    </row>
  </sheetData>
  <sheetProtection algorithmName="SHA-512" hashValue="Glwvr7lUXZrtHnJIfmu1h+8J+fGJtnrWLQXVC5cYt/0LVgwFH3tOCfZMO9CgaP8+3eOHHopaYvqY8cvB+iaekA==" saltValue="lR0xtXpOXUpipd+1o9WvC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4531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5">
      <c r="B2" s="259"/>
      <c r="T2" s="259"/>
    </row>
    <row r="3" spans="1:125" ht="13.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5"/>
    <row r="5" spans="1:125" ht="13.25"/>
    <row r="6" spans="1:125" ht="13.25"/>
    <row r="7" spans="1:125" ht="13.25"/>
    <row r="8" spans="1:125" ht="13.25"/>
    <row r="9" spans="1:125" ht="13.25"/>
    <row r="10" spans="1:125" ht="13.25"/>
    <row r="11" spans="1:125" ht="13.25"/>
    <row r="12" spans="1:125" ht="13.25"/>
    <row r="13" spans="1:125" ht="13.25"/>
    <row r="14" spans="1:125" ht="13.25"/>
    <row r="15" spans="1:125" ht="13.25"/>
    <row r="16" spans="1:125" ht="13.25"/>
    <row r="17" ht="13.25"/>
    <row r="18" ht="13.25"/>
    <row r="19" ht="13.25"/>
    <row r="20" ht="13.25"/>
    <row r="21" ht="13.25"/>
    <row r="22" ht="13.25"/>
    <row r="23" ht="13.25"/>
    <row r="24" ht="13.25"/>
    <row r="25" ht="13.25"/>
    <row r="26" ht="13.25"/>
    <row r="27" ht="13.25"/>
    <row r="28" ht="13.25"/>
    <row r="29" ht="13.25"/>
    <row r="30" ht="13.25"/>
    <row r="31" ht="13.25"/>
    <row r="32" ht="13.25"/>
    <row r="33" spans="2:125" ht="13.25">
      <c r="B33" s="259"/>
      <c r="G33" s="259"/>
      <c r="I33" s="259"/>
    </row>
    <row r="34" spans="2:125" ht="13.25">
      <c r="C34" s="259"/>
      <c r="P34" s="259"/>
      <c r="R34" s="259"/>
      <c r="U34" s="259"/>
    </row>
    <row r="35" spans="2:125" ht="13.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5">
      <c r="F36" s="259"/>
      <c r="H36" s="259"/>
      <c r="J36" s="259"/>
      <c r="K36" s="259"/>
      <c r="L36" s="259"/>
      <c r="M36" s="259"/>
      <c r="N36" s="259"/>
      <c r="O36" s="259"/>
      <c r="Q36" s="259"/>
      <c r="S36" s="259"/>
      <c r="V36" s="259"/>
    </row>
    <row r="37" spans="2:125" ht="13.25"/>
    <row r="38" spans="2:125" ht="13.25"/>
    <row r="39" spans="2:125" ht="13.25"/>
    <row r="40" spans="2:125" ht="13.25">
      <c r="U40" s="259"/>
    </row>
    <row r="41" spans="2:125" ht="13.25">
      <c r="R41" s="259"/>
    </row>
    <row r="42" spans="2:125" ht="13.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5">
      <c r="Q43" s="259"/>
      <c r="S43" s="259"/>
      <c r="V43" s="259"/>
    </row>
    <row r="44" spans="2:125" ht="13.25"/>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475</v>
      </c>
    </row>
  </sheetData>
  <sheetProtection algorithmName="SHA-512" hashValue="3CeIUqmxM382UTqB1pQ2XtbbPoTHgaCcErGbf6RcSoXA2XGFplYN5c79Q9Cp+bjY9BTaL+FndXZy2wH42wDfDA==" saltValue="4yRDGFdKTVlVbpcOG34OJ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179687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525</v>
      </c>
      <c r="G46" s="8" t="s">
        <v>526</v>
      </c>
      <c r="H46" s="8" t="s">
        <v>527</v>
      </c>
      <c r="I46" s="8" t="s">
        <v>528</v>
      </c>
      <c r="J46" s="9" t="s">
        <v>529</v>
      </c>
    </row>
    <row r="47" spans="2:10" ht="57.75" customHeight="1">
      <c r="B47" s="10"/>
      <c r="C47" s="1174" t="s">
        <v>3</v>
      </c>
      <c r="D47" s="1174"/>
      <c r="E47" s="1175"/>
      <c r="F47" s="11">
        <v>56.48</v>
      </c>
      <c r="G47" s="12">
        <v>52.81</v>
      </c>
      <c r="H47" s="12">
        <v>51.82</v>
      </c>
      <c r="I47" s="12">
        <v>53.54</v>
      </c>
      <c r="J47" s="13">
        <v>49.44</v>
      </c>
    </row>
    <row r="48" spans="2:10" ht="57.75" customHeight="1">
      <c r="B48" s="14"/>
      <c r="C48" s="1176" t="s">
        <v>4</v>
      </c>
      <c r="D48" s="1176"/>
      <c r="E48" s="1177"/>
      <c r="F48" s="15">
        <v>10.26</v>
      </c>
      <c r="G48" s="16">
        <v>10.77</v>
      </c>
      <c r="H48" s="16">
        <v>13.9</v>
      </c>
      <c r="I48" s="16">
        <v>13.02</v>
      </c>
      <c r="J48" s="17">
        <v>15.48</v>
      </c>
    </row>
    <row r="49" spans="2:10" ht="57.75" customHeight="1" thickBot="1">
      <c r="B49" s="18"/>
      <c r="C49" s="1178" t="s">
        <v>5</v>
      </c>
      <c r="D49" s="1178"/>
      <c r="E49" s="1179"/>
      <c r="F49" s="19" t="s">
        <v>530</v>
      </c>
      <c r="G49" s="20" t="s">
        <v>531</v>
      </c>
      <c r="H49" s="20" t="s">
        <v>532</v>
      </c>
      <c r="I49" s="20" t="s">
        <v>533</v>
      </c>
      <c r="J49" s="21" t="s">
        <v>534</v>
      </c>
    </row>
    <row r="50" spans="2:10" ht="13"/>
  </sheetData>
  <sheetProtection algorithmName="SHA-512" hashValue="PjE9P2CMC5k0dP0KC277yiq558DZ9Mooj3UqVScfbVWPcnmdkQiGteQ6ND/2GBpYxH6NwMXITlxBv6PrmDyBfA==" saltValue="1qsWd67yteOMDGUigMQzQ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dcterms:created xsi:type="dcterms:W3CDTF">2025-02-19T05:37:35Z</dcterms:created>
  <dcterms:modified xsi:type="dcterms:W3CDTF">2025-09-25T04:53:11Z</dcterms:modified>
  <cp:category/>
</cp:coreProperties>
</file>