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57374ECD-A6D4-4366-9C5F-2FA360D47E64}" xr6:coauthVersionLast="36" xr6:coauthVersionMax="36"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AM35" i="10"/>
  <c r="CO34" i="10"/>
  <c r="AM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BE35" i="10" s="1"/>
  <c r="BW34" i="10"/>
  <c r="BW35" i="10" s="1"/>
  <c r="BW36" i="10" s="1"/>
</calcChain>
</file>

<file path=xl/sharedStrings.xml><?xml version="1.0" encoding="utf-8"?>
<sst xmlns="http://schemas.openxmlformats.org/spreadsheetml/2006/main" count="1184" uniqueCount="566">
  <si>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</si>
  <si>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</si>
  <si>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</si>
  <si>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</si>
  <si>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</si>
  <si>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</si>
  <si>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</si>
  <si>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</si>
  <si>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</si>
  <si>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</si>
  <si>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</si>
  <si>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</si>
  <si>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</si>
  <si>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</si>
  <si>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</si>
  <si>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</si>
  <si>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</si>
  <si>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</si>
  <si>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</si>
  <si>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</si>
  <si>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</si>
  <si>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</si>
  <si>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</si>
  <si>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</si>
  <si>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</si>
  <si>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</si>
  <si>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</si>
  <si>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</si>
  <si>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</si>
  <si>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</si>
  <si>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</si>
  <si>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</si>
  <si>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</si>
  <si>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</si>
  <si>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</si>
  <si>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</si>
  <si>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</si>
  <si>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</si>
  <si>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</si>
  <si>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</si>
  <si>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</si>
  <si>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</si>
  <si>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</si>
  <si>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</si>
  <si>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</si>
  <si>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</si>
  <si>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</si>
  <si>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</si>
  <si>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</si>
  <si>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</si>
  <si>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</si>
  <si>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</si>
  <si>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</si>
  <si>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</si>
  <si>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</si>
  <si>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</si>
  <si>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</si>
  <si>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</si>
  <si>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</si>
  <si>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</si>
  <si>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</si>
  <si>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</si>
  <si>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</si>
  <si>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</si>
  <si>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</si>
  <si>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</si>
  <si>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</si>
  <si>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</si>
  <si>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</si>
  <si>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</si>
  <si>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</si>
  <si>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</si>
  <si>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</si>
  <si>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</si>
  <si>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</si>
  <si>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</si>
  <si>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</si>
  <si>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</si>
  <si>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</si>
  <si>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</si>
  <si>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</si>
  <si>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</si>
  <si>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</si>
  <si>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</si>
  <si>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</si>
  <si>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</si>
  <si>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</si>
  <si>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</si>
  <si>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</si>
  <si>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</si>
  <si>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</si>
  <si>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</si>
  <si>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</si>
  <si>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</si>
  <si>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十島村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</si>
  <si>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</si>
  <si>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</si>
  <si>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</si>
  <si>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</si>
  <si>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</si>
  <si>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</si>
  <si>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</si>
  <si>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</si>
  <si>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</si>
  <si>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</si>
  <si>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</si>
  <si>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</si>
  <si>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</si>
  <si>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</si>
  <si>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</si>
  <si>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</si>
  <si>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</si>
  <si>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</si>
  <si>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</si>
  <si>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</si>
  <si>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</si>
  <si>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</si>
  <si>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</si>
  <si>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</si>
  <si>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</si>
  <si>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</si>
  <si>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</si>
  <si>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</si>
  <si>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</si>
  <si>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</si>
  <si>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</si>
  <si>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</si>
  <si>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</si>
  <si>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</si>
  <si>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</si>
  <si>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</si>
  <si>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</si>
  <si>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</si>
  <si>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</si>
  <si>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</si>
  <si>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</si>
  <si>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</si>
  <si>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</si>
  <si>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</si>
  <si>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</si>
  <si>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</si>
  <si>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</si>
  <si>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</si>
  <si>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</si>
  <si>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</si>
  <si>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</si>
  <si>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</si>
  <si>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</si>
  <si>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</si>
  <si>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</si>
  <si>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</si>
  <si>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</si>
  <si>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</si>
  <si>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</si>
  <si>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</si>
  <si>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</si>
  <si>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</si>
  <si>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</si>
  <si>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</si>
  <si>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</si>
  <si>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</si>
  <si>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</si>
  <si>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</si>
  <si>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</si>
  <si>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</si>
  <si>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</si>
  <si>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</si>
  <si>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</si>
  <si>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</si>
  <si>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</si>
  <si>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</si>
  <si>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</si>
  <si>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</si>
  <si>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</si>
  <si>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</si>
  <si>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</si>
  <si>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</si>
  <si>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</si>
  <si>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</si>
  <si>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</si>
  <si>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</si>
  <si>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</si>
  <si>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</si>
  <si>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</si>
  <si>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</si>
  <si>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</si>
  <si>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</si>
  <si>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</si>
  <si>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</si>
  <si>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</si>
  <si>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</si>
  <si>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</si>
  <si>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</si>
  <si>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</si>
  <si>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</si>
  <si>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</si>
  <si>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</si>
  <si>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</si>
  <si>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</si>
  <si>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</si>
  <si>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</si>
  <si>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</si>
  <si>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</si>
  <si>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鹿児島県十島村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</si>
  <si>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</si>
  <si>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</si>
  <si>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</si>
  <si>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</si>
  <si>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</si>
  <si>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</si>
  <si>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</si>
  <si>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</si>
  <si>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</si>
  <si>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</si>
  <si>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</si>
  <si>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</si>
  <si>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</si>
  <si>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</si>
  <si>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</si>
  <si>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</si>
  <si>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</si>
  <si>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</si>
  <si>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</si>
  <si>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</si>
  <si>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</si>
  <si>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</si>
  <si>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</si>
  <si>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</si>
  <si>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</si>
  <si>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</si>
  <si>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</si>
  <si>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</si>
  <si>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</si>
  <si>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</si>
  <si>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</si>
  <si>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</si>
  <si>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</si>
  <si>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</si>
  <si>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</si>
  <si>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</si>
  <si>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</si>
  <si>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</si>
  <si>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</si>
  <si>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</si>
  <si>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</si>
  <si>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</si>
  <si>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</si>
  <si>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</si>
  <si>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</si>
  <si>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</si>
  <si>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</si>
  <si>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</si>
  <si>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</si>
  <si>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</si>
  <si>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</si>
  <si>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</si>
  <si>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</si>
  <si>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</si>
  <si>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</si>
  <si>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</si>
  <si>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</si>
  <si>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</si>
  <si>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</si>
  <si>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</si>
  <si>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</si>
  <si>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</si>
  <si>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</si>
  <si>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</si>
  <si>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</si>
  <si>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</si>
  <si>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</si>
  <si>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</si>
  <si>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</si>
  <si>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</si>
  <si>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</si>
  <si>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</si>
  <si>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</si>
  <si>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</si>
  <si>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</si>
  <si>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</si>
  <si>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</si>
  <si>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</si>
  <si>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</si>
  <si>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</si>
  <si>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</si>
  <si>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</si>
  <si>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</si>
  <si>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</si>
  <si>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</si>
  <si>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</si>
  <si>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</si>
  <si>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</si>
  <si>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</si>
  <si>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</si>
  <si>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</si>
  <si>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</si>
  <si>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</si>
  <si>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</si>
  <si>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</si>
  <si>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</si>
  <si>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</si>
  <si>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</si>
  <si>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</si>
  <si>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</si>
  <si>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</si>
  <si>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</si>
  <si>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</si>
  <si>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</si>
  <si>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</si>
  <si>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</si>
  <si>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</si>
  <si>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</si>
  <si>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</si>
  <si>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</si>
  <si>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</si>
  <si>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</si>
  <si>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</si>
  <si>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</si>
  <si>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</si>
  <si>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</si>
  <si>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</si>
  <si>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</si>
  <si>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</si>
  <si>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</si>
  <si>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</si>
  <si>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</si>
  <si>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</si>
  <si>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</si>
  <si>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</si>
  <si>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</si>
  <si>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</si>
  <si>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</si>
  <si>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</si>
  <si>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</si>
  <si>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</si>
  <si>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</si>
  <si>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</si>
  <si>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</si>
  <si>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</si>
  <si>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</si>
  <si>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</si>
  <si>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</si>
  <si>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</si>
  <si>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</si>
  <si>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</si>
  <si>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</si>
  <si>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</si>
  <si>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</si>
  <si>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</si>
  <si>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</si>
  <si>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</si>
  <si>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</si>
  <si>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</si>
  <si>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鹿児島県十島村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</si>
  <si>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</si>
  <si>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</si>
  <si>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</si>
  <si>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</si>
  <si>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</si>
  <si>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</si>
  <si>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</si>
  <si>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</si>
  <si>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</si>
  <si>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</si>
  <si>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</si>
  <si>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</si>
  <si>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</si>
  <si>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</si>
  <si>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</si>
  <si>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</si>
  <si>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</si>
  <si>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</si>
  <si>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</si>
  <si>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</si>
  <si>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</si>
  <si>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</si>
  <si>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</si>
  <si>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</si>
  <si>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</si>
  <si>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</si>
  <si>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</si>
  <si>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</si>
  <si>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</si>
  <si>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</si>
  <si>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</si>
  <si>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</si>
  <si>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</si>
  <si>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</si>
  <si>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</si>
  <si>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</si>
  <si>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</si>
  <si>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船舶交通特別会計</t>
    <phoneticPr fontId="5"/>
  </si>
  <si>
    <t>法非適用企業</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</si>
  <si>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</si>
  <si>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</si>
  <si>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</si>
  <si>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</si>
  <si>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</si>
  <si>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</si>
  <si>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</si>
  <si>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</si>
  <si>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</si>
  <si>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</si>
  <si>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</si>
  <si>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</si>
  <si>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</si>
  <si>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</si>
  <si>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</si>
  <si>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</si>
  <si>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</si>
  <si>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</si>
  <si>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</si>
  <si>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</si>
  <si>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</si>
  <si>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</si>
  <si>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</si>
  <si>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</si>
  <si>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</si>
  <si>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</si>
  <si>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</si>
  <si>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</si>
  <si>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</si>
  <si>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</si>
  <si>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</si>
  <si>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</si>
  <si>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</si>
  <si>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</si>
  <si>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</si>
  <si>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</si>
  <si>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</si>
  <si>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</si>
  <si>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</si>
  <si>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</si>
  <si>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</si>
  <si>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</si>
  <si>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</si>
  <si>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</si>
  <si>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</si>
  <si>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</si>
  <si>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</si>
  <si>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</si>
  <si>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</si>
  <si>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</si>
  <si>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</si>
  <si>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</si>
  <si>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</si>
  <si>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</si>
  <si>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</si>
  <si>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</si>
  <si>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</si>
  <si>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</si>
  <si>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</si>
  <si>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</si>
  <si>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</si>
  <si>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</si>
  <si>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</si>
  <si>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</si>
  <si>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</si>
  <si>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</si>
  <si>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</si>
  <si>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</si>
  <si>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</si>
  <si>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</si>
  <si>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</si>
  <si>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</si>
  <si>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</si>
  <si>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</si>
  <si>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</si>
  <si>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</si>
  <si>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</si>
  <si>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</si>
  <si>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</si>
  <si>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</si>
  <si>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</si>
  <si>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</si>
  <si>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</si>
  <si>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</si>
  <si>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</si>
  <si>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</si>
  <si>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</si>
  <si>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</si>
  <si>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</si>
  <si>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</si>
  <si>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</si>
  <si>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</si>
  <si>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</si>
  <si>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</si>
  <si>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</si>
  <si>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</si>
  <si>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</si>
  <si>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</si>
  <si>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</si>
  <si>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</si>
  <si>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</si>
  <si>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</si>
  <si>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</si>
  <si>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</si>
  <si>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</si>
  <si>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</si>
  <si>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</si>
  <si>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</si>
  <si>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</si>
  <si>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</si>
  <si>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</si>
  <si>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</si>
  <si>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</si>
  <si>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</si>
  <si>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</si>
  <si>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</si>
  <si>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</si>
  <si>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</si>
  <si>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</si>
  <si>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</si>
  <si>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</si>
  <si>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</si>
  <si>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</si>
  <si>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</si>
  <si>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</si>
  <si>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</si>
  <si>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</si>
  <si>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</si>
  <si>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</si>
  <si>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</si>
  <si>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</si>
  <si>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</si>
  <si>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</si>
  <si>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</si>
  <si>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</si>
  <si>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</si>
  <si>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5.28</t>
  </si>
  <si>
    <t>▲ 4.57</t>
  </si>
  <si>
    <t>簡易水道特別会計</t>
  </si>
  <si>
    <t>▲ 1.01</t>
  </si>
  <si>
    <t>一般会計</t>
  </si>
  <si>
    <t>船舶交通特別会計</t>
  </si>
  <si>
    <t>国民健康保険特別会計</t>
  </si>
  <si>
    <t>介護保険特別会計</t>
  </si>
  <si>
    <t>後期高齢者医療特別会計</t>
  </si>
  <si>
    <t>へき地診療所運営事業特別会計</t>
  </si>
  <si>
    <t>その他会計（赤字）</t>
  </si>
  <si>
    <t>その他会計（黒字）</t>
  </si>
  <si>
    <t>R01</t>
    <phoneticPr fontId="5"/>
  </si>
  <si>
    <t>R02</t>
    <phoneticPr fontId="5"/>
  </si>
  <si>
    <t>R03</t>
    <phoneticPr fontId="5"/>
  </si>
  <si>
    <t>R04</t>
    <phoneticPr fontId="5"/>
  </si>
  <si>
    <t>R05</t>
    <phoneticPr fontId="5"/>
  </si>
  <si>
    <t>鹿児島県後期高齢者医療広域連合（一般会計）</t>
    <rPh sb="16" eb="18">
      <t>イッパン</t>
    </rPh>
    <rPh sb="18" eb="20">
      <t>カイケイ</t>
    </rPh>
    <phoneticPr fontId="10"/>
  </si>
  <si>
    <t>鹿児島県後期高齢者医療広域連合（後期高齢者医療特別会計）</t>
    <phoneticPr fontId="10"/>
  </si>
  <si>
    <t>鹿児島県市町村総合事務組合</t>
    <phoneticPr fontId="10"/>
  </si>
  <si>
    <t>(地域振興基金(R05年度末現在))</t>
    <phoneticPr fontId="5"/>
  </si>
  <si>
    <t>(住民医療費運営引当基金(R05年度末現在))</t>
    <phoneticPr fontId="5"/>
  </si>
  <si>
    <t>(渡船施設基金(R05年度末現在))</t>
    <phoneticPr fontId="5"/>
  </si>
  <si>
    <t>(災害引当基金(R05年度末現在))</t>
    <phoneticPr fontId="5"/>
  </si>
  <si>
    <t>(トカラふるさとづくり基金(R05年度末現在))</t>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</si>
  <si>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</si>
  <si>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</si>
  <si>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</si>
  <si>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特定離島ふるさとおこし推進事業などの補助を活用し、地方債の新規発行を抑制してきた結果、将来負担比率は現在まで発生していない状況である。一方、有形固定資産原価償却率については類似団体と比較しても低い状況で推移している。十島村の場合は、資産の多くは港湾や道路が占める割合が多く、また７つの島に分散していることから集約等も難しい状況にあるが、今後の維持管理費の増加を考えた場合、公共施設管理計画に基づき対策を積極的に進めていく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</si>
  <si>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</si>
  <si>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</si>
  <si>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</si>
  <si>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</si>
  <si>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</si>
  <si>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</si>
  <si>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充当可能財源等の額よりも将来負担額の方が低いため、現在まで将来負担比率は発生していない。
実質公債比率については、繰上償還を実施しているため、減少傾向である。今後、ブロードバンド整備や防災行政無線デジタル化などの大型事業の借入れの償還が順次始まり、地方債残高が上昇に転じていくことが見込まれるため、これまで以上に公債費の適正化に努め、将来負担比率及び実質公債比率の上昇を抑え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</si>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</sst>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362690</c:v>
                </c:pt>
                <c:pt idx="3">
                  <c:v>296093</c:v>
                </c:pt>
                <c:pt idx="4">
                  <c:v>308655</c:v>
                </c:pt>
              </c:numCache>
            </c:numRef>
          </c:val>
          <c:smooth val="0"/>
          <c:extLst>
            <c:ext xmlns:c16="http://schemas.microsoft.com/office/drawing/2014/chart" uri="{C3380CC4-5D6E-409C-BE32-E72D297353CC}">
              <c16:uniqueId val="{00000000-9068-44EE-A6E6-73F365EF65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4260103</c:v>
                </c:pt>
                <c:pt idx="1">
                  <c:v>4280404</c:v>
                </c:pt>
                <c:pt idx="2">
                  <c:v>4512865</c:v>
                </c:pt>
                <c:pt idx="3">
                  <c:v>3374205</c:v>
                </c:pt>
                <c:pt idx="4">
                  <c:v>2554592</c:v>
                </c:pt>
              </c:numCache>
            </c:numRef>
          </c:val>
          <c:smooth val="0"/>
          <c:extLst>
            <c:ext xmlns:c16="http://schemas.microsoft.com/office/drawing/2014/chart" uri="{C3380CC4-5D6E-409C-BE32-E72D297353CC}">
              <c16:uniqueId val="{00000001-9068-44EE-A6E6-73F365EF6521}"/>
            </c:ext>
          </c:extLst>
        </c:ser>
        <c:dLbls>
          <c:showLegendKey val="0"/>
          <c:showVal val="0"/>
          <c:showCatName val="0"/>
          <c:showSerName val="0"/>
          <c:showPercent val="0"/>
          <c:showBubbleSize val="0"/>
        </c:dLbls>
        <c:marker val="1"/>
        <c:smooth val="0"/>
        <c:axId val="1022580744"/>
        <c:axId val="1022579176"/>
      </c:lineChart>
      <c:catAx>
        <c:axId val="10225807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2579176"/>
        <c:crosses val="autoZero"/>
        <c:auto val="1"/>
        <c:lblAlgn val="ctr"/>
        <c:lblOffset val="100"/>
        <c:tickLblSkip val="1"/>
        <c:tickMarkSkip val="1"/>
        <c:noMultiLvlLbl val="0"/>
      </c:catAx>
      <c:valAx>
        <c:axId val="1022579176"/>
        <c:scaling>
          <c:orientation val="minMax"/>
          <c:max val="5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2580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5.82</c:v>
                </c:pt>
                <c:pt idx="1">
                  <c:v>4.8600000000000003</c:v>
                </c:pt>
                <c:pt idx="2">
                  <c:v>4.0199999999999996</c:v>
                </c:pt>
                <c:pt idx="3">
                  <c:v>4.5999999999999996</c:v>
                </c:pt>
                <c:pt idx="4">
                  <c:v>3.46</c:v>
                </c:pt>
              </c:numCache>
            </c:numRef>
          </c:val>
          <c:extLst>
            <c:ext xmlns:c16="http://schemas.microsoft.com/office/drawing/2014/chart" uri="{C3380CC4-5D6E-409C-BE32-E72D297353CC}">
              <c16:uniqueId val="{00000000-61FB-40C4-92FA-FB3299D165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46.83</c:v>
                </c:pt>
                <c:pt idx="1">
                  <c:v>44.51</c:v>
                </c:pt>
                <c:pt idx="2">
                  <c:v>46.16</c:v>
                </c:pt>
                <c:pt idx="3">
                  <c:v>45.96</c:v>
                </c:pt>
                <c:pt idx="4">
                  <c:v>43.12</c:v>
                </c:pt>
              </c:numCache>
            </c:numRef>
          </c:val>
          <c:extLst>
            <c:ext xmlns:c16="http://schemas.microsoft.com/office/drawing/2014/chart" uri="{C3380CC4-5D6E-409C-BE32-E72D297353CC}">
              <c16:uniqueId val="{00000001-61FB-40C4-92FA-FB3299D165DB}"/>
            </c:ext>
          </c:extLst>
        </c:ser>
        <c:dLbls>
          <c:showLegendKey val="0"/>
          <c:showVal val="0"/>
          <c:showCatName val="0"/>
          <c:showSerName val="0"/>
          <c:showPercent val="0"/>
          <c:showBubbleSize val="0"/>
        </c:dLbls>
        <c:gapWidth val="250"/>
        <c:overlap val="100"/>
        <c:axId val="1022570944"/>
        <c:axId val="1022577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2.96</c:v>
                </c:pt>
                <c:pt idx="1">
                  <c:v>-5.28</c:v>
                </c:pt>
                <c:pt idx="2">
                  <c:v>4.7300000000000004</c:v>
                </c:pt>
                <c:pt idx="3">
                  <c:v>7.49</c:v>
                </c:pt>
                <c:pt idx="4">
                  <c:v>-4.57</c:v>
                </c:pt>
              </c:numCache>
            </c:numRef>
          </c:val>
          <c:smooth val="0"/>
          <c:extLst>
            <c:ext xmlns:c16="http://schemas.microsoft.com/office/drawing/2014/chart" uri="{C3380CC4-5D6E-409C-BE32-E72D297353CC}">
              <c16:uniqueId val="{00000002-61FB-40C4-92FA-FB3299D165DB}"/>
            </c:ext>
          </c:extLst>
        </c:ser>
        <c:dLbls>
          <c:showLegendKey val="0"/>
          <c:showVal val="0"/>
          <c:showCatName val="0"/>
          <c:showSerName val="0"/>
          <c:showPercent val="0"/>
          <c:showBubbleSize val="0"/>
        </c:dLbls>
        <c:marker val="1"/>
        <c:smooth val="0"/>
        <c:axId val="1022570944"/>
        <c:axId val="1022577216"/>
      </c:lineChart>
      <c:catAx>
        <c:axId val="1022570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2577216"/>
        <c:crosses val="autoZero"/>
        <c:auto val="1"/>
        <c:lblAlgn val="ctr"/>
        <c:lblOffset val="100"/>
        <c:tickLblSkip val="1"/>
        <c:tickMarkSkip val="1"/>
        <c:noMultiLvlLbl val="0"/>
      </c:catAx>
      <c:valAx>
        <c:axId val="1022577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2570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246-470A-B1C2-35AF2CB358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46-470A-B1C2-35AF2CB358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246-470A-B1C2-35AF2CB3583D}"/>
            </c:ext>
          </c:extLst>
        </c:ser>
        <c:ser>
          <c:idx val="3"/>
          <c:order val="3"/>
          <c:tx>
            <c:strRef>
              <c:f>データシート!$A$30</c:f>
              <c:strCache>
                <c:ptCount val="1"/>
                <c:pt idx="0">
                  <c:v>へき地診療所運営事業特別会計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246-470A-B1C2-35AF2CB3583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4-7246-470A-B1C2-35AF2CB3583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c:v>
                </c:pt>
                <c:pt idx="2">
                  <c:v>#N/A</c:v>
                </c:pt>
                <c:pt idx="3">
                  <c:v>0.71</c:v>
                </c:pt>
                <c:pt idx="4">
                  <c:v>#N/A</c:v>
                </c:pt>
                <c:pt idx="5">
                  <c:v>0.52</c:v>
                </c:pt>
                <c:pt idx="6">
                  <c:v>#N/A</c:v>
                </c:pt>
                <c:pt idx="7">
                  <c:v>0.17</c:v>
                </c:pt>
                <c:pt idx="8">
                  <c:v>#N/A</c:v>
                </c:pt>
                <c:pt idx="9">
                  <c:v>0.18</c:v>
                </c:pt>
              </c:numCache>
            </c:numRef>
          </c:val>
          <c:extLst>
            <c:ext xmlns:c16="http://schemas.microsoft.com/office/drawing/2014/chart" uri="{C3380CC4-5D6E-409C-BE32-E72D297353CC}">
              <c16:uniqueId val="{00000005-7246-470A-B1C2-35AF2CB3583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c:v>
                </c:pt>
                <c:pt idx="4">
                  <c:v>#N/A</c:v>
                </c:pt>
                <c:pt idx="5">
                  <c:v>0.55000000000000004</c:v>
                </c:pt>
                <c:pt idx="6">
                  <c:v>#N/A</c:v>
                </c:pt>
                <c:pt idx="7">
                  <c:v>0.02</c:v>
                </c:pt>
                <c:pt idx="8">
                  <c:v>#N/A</c:v>
                </c:pt>
                <c:pt idx="9">
                  <c:v>0.43</c:v>
                </c:pt>
              </c:numCache>
            </c:numRef>
          </c:val>
          <c:extLst>
            <c:ext xmlns:c16="http://schemas.microsoft.com/office/drawing/2014/chart" uri="{C3380CC4-5D6E-409C-BE32-E72D297353CC}">
              <c16:uniqueId val="{00000006-7246-470A-B1C2-35AF2CB3583D}"/>
            </c:ext>
          </c:extLst>
        </c:ser>
        <c:ser>
          <c:idx val="7"/>
          <c:order val="7"/>
          <c:tx>
            <c:strRef>
              <c:f>データシート!$A$34</c:f>
              <c:strCache>
                <c:ptCount val="1"/>
                <c:pt idx="0">
                  <c:v>船舶交通特別会計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11.61</c:v>
                </c:pt>
                <c:pt idx="2">
                  <c:v>#N/A</c:v>
                </c:pt>
                <c:pt idx="3">
                  <c:v>0.79</c:v>
                </c:pt>
                <c:pt idx="4">
                  <c:v>#N/A</c:v>
                </c:pt>
                <c:pt idx="5">
                  <c:v>5.34</c:v>
                </c:pt>
                <c:pt idx="6">
                  <c:v>#N/A</c:v>
                </c:pt>
                <c:pt idx="7">
                  <c:v>3.46</c:v>
                </c:pt>
                <c:pt idx="8">
                  <c:v>#N/A</c:v>
                </c:pt>
                <c:pt idx="9">
                  <c:v>2.75</c:v>
                </c:pt>
              </c:numCache>
            </c:numRef>
          </c:val>
          <c:extLst>
            <c:ext xmlns:c16="http://schemas.microsoft.com/office/drawing/2014/chart" uri="{C3380CC4-5D6E-409C-BE32-E72D297353CC}">
              <c16:uniqueId val="{00000007-7246-470A-B1C2-35AF2CB3583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5.81</c:v>
                </c:pt>
                <c:pt idx="2">
                  <c:v>#N/A</c:v>
                </c:pt>
                <c:pt idx="3">
                  <c:v>4.8600000000000003</c:v>
                </c:pt>
                <c:pt idx="4">
                  <c:v>#N/A</c:v>
                </c:pt>
                <c:pt idx="5">
                  <c:v>4.0199999999999996</c:v>
                </c:pt>
                <c:pt idx="6">
                  <c:v>#N/A</c:v>
                </c:pt>
                <c:pt idx="7">
                  <c:v>4.5999999999999996</c:v>
                </c:pt>
                <c:pt idx="8">
                  <c:v>#N/A</c:v>
                </c:pt>
                <c:pt idx="9">
                  <c:v>3.45</c:v>
                </c:pt>
              </c:numCache>
            </c:numRef>
          </c:val>
          <c:extLst>
            <c:ext xmlns:c16="http://schemas.microsoft.com/office/drawing/2014/chart" uri="{C3380CC4-5D6E-409C-BE32-E72D297353CC}">
              <c16:uniqueId val="{00000008-7246-470A-B1C2-35AF2CB3583D}"/>
            </c:ext>
          </c:extLst>
        </c:ser>
        <c:ser>
          <c:idx val="9"/>
          <c:order val="9"/>
          <c:tx>
            <c:strRef>
              <c:f>データシート!$A$36</c:f>
              <c:strCache>
                <c:ptCount val="1"/>
                <c:pt idx="0">
                  <c:v>簡易水道特別会計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1.01</c:v>
                </c:pt>
                <c:pt idx="9">
                  <c:v>#N/A</c:v>
                </c:pt>
              </c:numCache>
            </c:numRef>
          </c:val>
          <c:extLst>
            <c:ext xmlns:c16="http://schemas.microsoft.com/office/drawing/2014/chart" uri="{C3380CC4-5D6E-409C-BE32-E72D297353CC}">
              <c16:uniqueId val="{00000009-7246-470A-B1C2-35AF2CB3583D}"/>
            </c:ext>
          </c:extLst>
        </c:ser>
        <c:dLbls>
          <c:showLegendKey val="0"/>
          <c:showVal val="0"/>
          <c:showCatName val="0"/>
          <c:showSerName val="0"/>
          <c:showPercent val="0"/>
          <c:showBubbleSize val="0"/>
        </c:dLbls>
        <c:gapWidth val="150"/>
        <c:overlap val="100"/>
        <c:axId val="1022581528"/>
        <c:axId val="1022570552"/>
      </c:barChart>
      <c:catAx>
        <c:axId val="1022581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2570552"/>
        <c:crosses val="autoZero"/>
        <c:auto val="1"/>
        <c:lblAlgn val="ctr"/>
        <c:lblOffset val="100"/>
        <c:tickLblSkip val="1"/>
        <c:tickMarkSkip val="1"/>
        <c:noMultiLvlLbl val="0"/>
      </c:catAx>
      <c:valAx>
        <c:axId val="1022570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2581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368</c:v>
                </c:pt>
                <c:pt idx="5">
                  <c:v>348</c:v>
                </c:pt>
                <c:pt idx="8">
                  <c:v>429</c:v>
                </c:pt>
                <c:pt idx="11">
                  <c:v>446</c:v>
                </c:pt>
                <c:pt idx="14">
                  <c:v>491</c:v>
                </c:pt>
              </c:numCache>
            </c:numRef>
          </c:val>
          <c:extLst>
            <c:ext xmlns:c16="http://schemas.microsoft.com/office/drawing/2014/chart" uri="{C3380CC4-5D6E-409C-BE32-E72D297353CC}">
              <c16:uniqueId val="{00000000-4033-4C54-B530-031BB33E26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33-4C54-B530-031BB33E26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033-4C54-B530-031BB33E26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33-4C54-B530-031BB33E26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c:v>
                </c:pt>
                <c:pt idx="3">
                  <c:v>14</c:v>
                </c:pt>
                <c:pt idx="6">
                  <c:v>34</c:v>
                </c:pt>
                <c:pt idx="9">
                  <c:v>37</c:v>
                </c:pt>
                <c:pt idx="12">
                  <c:v>37</c:v>
                </c:pt>
              </c:numCache>
            </c:numRef>
          </c:val>
          <c:extLst>
            <c:ext xmlns:c16="http://schemas.microsoft.com/office/drawing/2014/chart" uri="{C3380CC4-5D6E-409C-BE32-E72D297353CC}">
              <c16:uniqueId val="{00000004-4033-4C54-B530-031BB33E26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33-4C54-B530-031BB33E26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33-4C54-B530-031BB33E26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450</c:v>
                </c:pt>
                <c:pt idx="3">
                  <c:v>435</c:v>
                </c:pt>
                <c:pt idx="6">
                  <c:v>413</c:v>
                </c:pt>
                <c:pt idx="9">
                  <c:v>430</c:v>
                </c:pt>
                <c:pt idx="12">
                  <c:v>540</c:v>
                </c:pt>
              </c:numCache>
            </c:numRef>
          </c:val>
          <c:extLst>
            <c:ext xmlns:c16="http://schemas.microsoft.com/office/drawing/2014/chart" uri="{C3380CC4-5D6E-409C-BE32-E72D297353CC}">
              <c16:uniqueId val="{00000007-4033-4C54-B530-031BB33E2666}"/>
            </c:ext>
          </c:extLst>
        </c:ser>
        <c:dLbls>
          <c:showLegendKey val="0"/>
          <c:showVal val="0"/>
          <c:showCatName val="0"/>
          <c:showSerName val="0"/>
          <c:showPercent val="0"/>
          <c:showBubbleSize val="0"/>
        </c:dLbls>
        <c:gapWidth val="100"/>
        <c:overlap val="100"/>
        <c:axId val="1022577608"/>
        <c:axId val="1022574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92</c:v>
                </c:pt>
                <c:pt idx="2">
                  <c:v>#N/A</c:v>
                </c:pt>
                <c:pt idx="3">
                  <c:v>#N/A</c:v>
                </c:pt>
                <c:pt idx="4">
                  <c:v>101</c:v>
                </c:pt>
                <c:pt idx="5">
                  <c:v>#N/A</c:v>
                </c:pt>
                <c:pt idx="6">
                  <c:v>#N/A</c:v>
                </c:pt>
                <c:pt idx="7">
                  <c:v>18</c:v>
                </c:pt>
                <c:pt idx="8">
                  <c:v>#N/A</c:v>
                </c:pt>
                <c:pt idx="9">
                  <c:v>#N/A</c:v>
                </c:pt>
                <c:pt idx="10">
                  <c:v>21</c:v>
                </c:pt>
                <c:pt idx="11">
                  <c:v>#N/A</c:v>
                </c:pt>
                <c:pt idx="12">
                  <c:v>#N/A</c:v>
                </c:pt>
                <c:pt idx="13">
                  <c:v>86</c:v>
                </c:pt>
                <c:pt idx="14">
                  <c:v>#N/A</c:v>
                </c:pt>
              </c:numCache>
            </c:numRef>
          </c:val>
          <c:smooth val="0"/>
          <c:extLst>
            <c:ext xmlns:c16="http://schemas.microsoft.com/office/drawing/2014/chart" uri="{C3380CC4-5D6E-409C-BE32-E72D297353CC}">
              <c16:uniqueId val="{00000008-4033-4C54-B530-031BB33E2666}"/>
            </c:ext>
          </c:extLst>
        </c:ser>
        <c:dLbls>
          <c:showLegendKey val="0"/>
          <c:showVal val="0"/>
          <c:showCatName val="0"/>
          <c:showSerName val="0"/>
          <c:showPercent val="0"/>
          <c:showBubbleSize val="0"/>
        </c:dLbls>
        <c:marker val="1"/>
        <c:smooth val="0"/>
        <c:axId val="1022577608"/>
        <c:axId val="1022574864"/>
      </c:lineChart>
      <c:catAx>
        <c:axId val="1022577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2574864"/>
        <c:crosses val="autoZero"/>
        <c:auto val="1"/>
        <c:lblAlgn val="ctr"/>
        <c:lblOffset val="100"/>
        <c:tickLblSkip val="1"/>
        <c:tickMarkSkip val="1"/>
        <c:noMultiLvlLbl val="0"/>
      </c:catAx>
      <c:valAx>
        <c:axId val="1022574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2577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4493</c:v>
                </c:pt>
                <c:pt idx="5">
                  <c:v>4365</c:v>
                </c:pt>
                <c:pt idx="8">
                  <c:v>4526</c:v>
                </c:pt>
                <c:pt idx="11">
                  <c:v>4741</c:v>
                </c:pt>
                <c:pt idx="14">
                  <c:v>5290</c:v>
                </c:pt>
              </c:numCache>
            </c:numRef>
          </c:val>
          <c:extLst>
            <c:ext xmlns:c16="http://schemas.microsoft.com/office/drawing/2014/chart" uri="{C3380CC4-5D6E-409C-BE32-E72D297353CC}">
              <c16:uniqueId val="{00000000-4A21-4590-A601-46D5675A6C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A21-4590-A601-46D5675A6C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2807</c:v>
                </c:pt>
                <c:pt idx="5">
                  <c:v>2885</c:v>
                </c:pt>
                <c:pt idx="8">
                  <c:v>2825</c:v>
                </c:pt>
                <c:pt idx="11">
                  <c:v>2911</c:v>
                </c:pt>
                <c:pt idx="14">
                  <c:v>1959</c:v>
                </c:pt>
              </c:numCache>
            </c:numRef>
          </c:val>
          <c:extLst>
            <c:ext xmlns:c16="http://schemas.microsoft.com/office/drawing/2014/chart" uri="{C3380CC4-5D6E-409C-BE32-E72D297353CC}">
              <c16:uniqueId val="{00000002-4A21-4590-A601-46D5675A6C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21-4590-A601-46D5675A6C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21-4590-A601-46D5675A6C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21-4590-A601-46D5675A6C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79</c:v>
                </c:pt>
                <c:pt idx="3">
                  <c:v>78</c:v>
                </c:pt>
                <c:pt idx="6">
                  <c:v>60</c:v>
                </c:pt>
                <c:pt idx="9">
                  <c:v>53</c:v>
                </c:pt>
                <c:pt idx="12">
                  <c:v>0</c:v>
                </c:pt>
              </c:numCache>
            </c:numRef>
          </c:val>
          <c:extLst>
            <c:ext xmlns:c16="http://schemas.microsoft.com/office/drawing/2014/chart" uri="{C3380CC4-5D6E-409C-BE32-E72D297353CC}">
              <c16:uniqueId val="{00000006-4A21-4590-A601-46D5675A6C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A21-4590-A601-46D5675A6C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151</c:v>
                </c:pt>
                <c:pt idx="3">
                  <c:v>151</c:v>
                </c:pt>
                <c:pt idx="6">
                  <c:v>349</c:v>
                </c:pt>
                <c:pt idx="9">
                  <c:v>249</c:v>
                </c:pt>
                <c:pt idx="12">
                  <c:v>439</c:v>
                </c:pt>
              </c:numCache>
            </c:numRef>
          </c:val>
          <c:extLst>
            <c:ext xmlns:c16="http://schemas.microsoft.com/office/drawing/2014/chart" uri="{C3380CC4-5D6E-409C-BE32-E72D297353CC}">
              <c16:uniqueId val="{00000008-4A21-4590-A601-46D5675A6C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A21-4590-A601-46D5675A6C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5015</c:v>
                </c:pt>
                <c:pt idx="3">
                  <c:v>5225</c:v>
                </c:pt>
                <c:pt idx="6">
                  <c:v>5919</c:v>
                </c:pt>
                <c:pt idx="9">
                  <c:v>6017</c:v>
                </c:pt>
                <c:pt idx="12">
                  <c:v>6012</c:v>
                </c:pt>
              </c:numCache>
            </c:numRef>
          </c:val>
          <c:extLst>
            <c:ext xmlns:c16="http://schemas.microsoft.com/office/drawing/2014/chart" uri="{C3380CC4-5D6E-409C-BE32-E72D297353CC}">
              <c16:uniqueId val="{0000000A-4A21-4590-A601-46D5675A6C4C}"/>
            </c:ext>
          </c:extLst>
        </c:ser>
        <c:dLbls>
          <c:showLegendKey val="0"/>
          <c:showVal val="0"/>
          <c:showCatName val="0"/>
          <c:showSerName val="0"/>
          <c:showPercent val="0"/>
          <c:showBubbleSize val="0"/>
        </c:dLbls>
        <c:gapWidth val="100"/>
        <c:overlap val="100"/>
        <c:axId val="1022573296"/>
        <c:axId val="1022575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21-4590-A601-46D5675A6C4C}"/>
            </c:ext>
          </c:extLst>
        </c:ser>
        <c:dLbls>
          <c:showLegendKey val="0"/>
          <c:showVal val="0"/>
          <c:showCatName val="0"/>
          <c:showSerName val="0"/>
          <c:showPercent val="0"/>
          <c:showBubbleSize val="0"/>
        </c:dLbls>
        <c:marker val="1"/>
        <c:smooth val="0"/>
        <c:axId val="1022573296"/>
        <c:axId val="1022575648"/>
      </c:lineChart>
      <c:catAx>
        <c:axId val="102257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22575648"/>
        <c:crosses val="autoZero"/>
        <c:auto val="1"/>
        <c:lblAlgn val="ctr"/>
        <c:lblOffset val="100"/>
        <c:tickLblSkip val="1"/>
        <c:tickMarkSkip val="1"/>
        <c:noMultiLvlLbl val="0"/>
      </c:catAx>
      <c:valAx>
        <c:axId val="1022575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257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756</c:v>
                </c:pt>
                <c:pt idx="1">
                  <c:v>754</c:v>
                </c:pt>
                <c:pt idx="2">
                  <c:v>733</c:v>
                </c:pt>
              </c:numCache>
            </c:numRef>
          </c:val>
          <c:extLst>
            <c:ext xmlns:c16="http://schemas.microsoft.com/office/drawing/2014/chart" uri="{C3380CC4-5D6E-409C-BE32-E72D297353CC}">
              <c16:uniqueId val="{00000000-41AF-47A1-B550-AB76920177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418</c:v>
                </c:pt>
                <c:pt idx="1">
                  <c:v>453</c:v>
                </c:pt>
                <c:pt idx="2">
                  <c:v>453</c:v>
                </c:pt>
              </c:numCache>
            </c:numRef>
          </c:val>
          <c:extLst>
            <c:ext xmlns:c16="http://schemas.microsoft.com/office/drawing/2014/chart" uri="{C3380CC4-5D6E-409C-BE32-E72D297353CC}">
              <c16:uniqueId val="{00000001-41AF-47A1-B550-AB76920177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1467</c:v>
                </c:pt>
                <c:pt idx="1">
                  <c:v>1412</c:v>
                </c:pt>
                <c:pt idx="2">
                  <c:v>1399</c:v>
                </c:pt>
              </c:numCache>
            </c:numRef>
          </c:val>
          <c:extLst>
            <c:ext xmlns:c16="http://schemas.microsoft.com/office/drawing/2014/chart" uri="{C3380CC4-5D6E-409C-BE32-E72D297353CC}">
              <c16:uniqueId val="{00000002-41AF-47A1-B550-AB76920177C9}"/>
            </c:ext>
          </c:extLst>
        </c:ser>
        <c:dLbls>
          <c:showLegendKey val="0"/>
          <c:showVal val="0"/>
          <c:showCatName val="0"/>
          <c:showSerName val="0"/>
          <c:showPercent val="0"/>
          <c:showBubbleSize val="0"/>
        </c:dLbls>
        <c:gapWidth val="120"/>
        <c:overlap val="100"/>
        <c:axId val="1022581920"/>
        <c:axId val="1022573688"/>
      </c:barChart>
      <c:catAx>
        <c:axId val="1022581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22573688"/>
        <c:crosses val="autoZero"/>
        <c:auto val="1"/>
        <c:lblAlgn val="ctr"/>
        <c:lblOffset val="100"/>
        <c:tickLblSkip val="1"/>
        <c:tickMarkSkip val="1"/>
        <c:noMultiLvlLbl val="0"/>
      </c:catAx>
      <c:valAx>
        <c:axId val="10225736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22581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{59490669-0370-4517-A093-5FA4FD9B44E1}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DB7-4BEC-AA72-D16A3E88D8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{8C9CBF74-3EC5-4666-A0AB-EAC3AE995281}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B7-4BEC-AA72-D16A3E88D8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{854A5C74-AE2A-4109-9A5A-BC62A76A1532}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B7-4BEC-AA72-D16A3E88D8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{DE7FC6C8-F4E1-4E8E-B6CD-B7D516775D02}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B7-4BEC-AA72-D16A3E88D8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{030A4387-0934-45A8-804B-6919C6EC0951}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B7-4BEC-AA72-D16A3E88D8D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{70E9BAE7-04EC-46E3-8DE1-237AE66EBAC7}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DB7-4BEC-AA72-D16A3E88D8D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{AEFA67E3-C418-4374-AC62-0AF74D44D47F}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DB7-4BEC-AA72-D16A3E88D8D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{2575743A-72E9-48B3-B2BD-01DB24A44221}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DB7-4BEC-AA72-D16A3E88D8D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{4B1ABBB9-EF70-4EA9-8C5D-583761B522BC}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DB7-4BEC-AA72-D16A3E88D8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49.4</c:v>
                </c:pt>
                <c:pt idx="8">
                  <c:v>50.7</c:v>
                </c:pt>
                <c:pt idx="16">
                  <c:v>51.5</c:v>
                </c:pt>
                <c:pt idx="24">
                  <c:v>52.9</c:v>
                </c:pt>
                <c:pt idx="32">
                  <c:v>54.6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DB7-4BEC-AA72-D16A3E88D8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{E7468E9E-C46D-4039-BFFC-F42DF24CE3CF}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DB7-4BEC-AA72-D16A3E88D8D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{FA18C801-FA66-4CA1-88F5-76B042CD9198}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B7-4BEC-AA72-D16A3E88D8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{E706E458-F8BC-4C54-AEE8-1CF4557F7632}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B7-4BEC-AA72-D16A3E88D8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{ED5107E6-952B-42E8-8143-1A327427CB5E}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B7-4BEC-AA72-D16A3E88D8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{63825499-74C7-4C5B-8A11-BE4D315E5899}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B7-4BEC-AA72-D16A3E88D8D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{1BE9D29F-2DBA-4780-A364-BABD6FC31075}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DB7-4BEC-AA72-D16A3E88D8D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{D068F5C8-69BB-4238-9803-F23358D6E260}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DB7-4BEC-AA72-D16A3E88D8D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{982D16C0-E223-48A5-9711-72F4447F22CF}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DB7-4BEC-AA72-D16A3E88D8D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{04B2BDE6-9722-45C6-8C52-C7269DEE8230}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DB7-4BEC-AA72-D16A3E88D8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DB7-4BEC-AA72-D16A3E88D8DB}"/>
            </c:ext>
          </c:extLst>
        </c:ser>
        <c:dLbls>
          <c:showLegendKey val="0"/>
          <c:showVal val="1"/>
          <c:showCatName val="0"/>
          <c:showSerName val="0"/>
          <c:showPercent val="0"/>
          <c:showBubbleSize val="0"/>
        </c:dLbls>
        <c:axId val="1022578000"/>
        <c:axId val="1022576824"/>
      </c:scatterChart>
      <c:valAx>
        <c:axId val="102257800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2576824"/>
        <c:crosses val="autoZero"/>
        <c:crossBetween val="midCat"/>
      </c:valAx>
      <c:valAx>
        <c:axId val="102257682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022578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{824131A1-41EF-4CD2-9D46-8D55EB3E2960}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FE3-4CBE-B845-B587488B7B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{668610DE-AEAF-44E9-A909-F0BB08C81B9E}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E3-4CBE-B845-B587488B7B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{5A944A0A-F73B-46C3-AA68-A8DF8D39B525}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E3-4CBE-B845-B587488B7B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{FB804D39-4D2F-49A7-9F15-9830FD23D6C0}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E3-4CBE-B845-B587488B7B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{49AA288C-F652-4EC2-B8AB-4B8DCA373665}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E3-4CBE-B845-B587488B7B9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{2D800B42-C267-4746-A49A-8160E8EA7D56}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FE3-4CBE-B845-B587488B7B9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{4B6AD4A2-D1F4-460A-8489-F9B9B117DE73}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FE3-4CBE-B845-B587488B7B9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{C8663AF4-5582-42C3-A39B-E398767C0922}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FE3-4CBE-B845-B587488B7B9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{6B519754-F629-46C6-B7F3-29CDFB933118}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FE3-4CBE-B845-B587488B7B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10.1</c:v>
                </c:pt>
                <c:pt idx="16">
                  <c:v>6.5</c:v>
                </c:pt>
                <c:pt idx="24">
                  <c:v>4.0999999999999996</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FE3-4CBE-B845-B587488B7B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41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{E3E8E5B4-5400-48DA-B907-87158376A264}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FE3-4CBE-B845-B587488B7B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{0FE0B3B7-B132-41A1-AC13-1D5D0014E752}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E3-4CBE-B845-B587488B7B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{37E8C8E4-C112-47DB-85D9-7B1D37E025B6}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E3-4CBE-B845-B587488B7B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{8E4E2EE5-6325-44C0-9382-1A452266BDBD}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E3-4CBE-B845-B587488B7B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{D24395D5-5219-485D-902F-A668A224DA76}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E3-4CBE-B845-B587488B7B9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{D6A3E843-92A9-43DC-A966-A08DBDE82ADD}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FE3-4CBE-B845-B587488B7B9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{7FD47C58-569D-43B4-BE9F-EEF26E2498EE}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FE3-4CBE-B845-B587488B7B9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{F6CD3860-AB1A-43E5-8DC4-36349418E78F}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FE3-4CBE-B845-B587488B7B93}"/>
                </c:ext>
              </c:extLst>
            </c:dLbl>
            <c:dLbl>
              <c:idx val="32"/>
              <c:layout>
                <c:manualLayout>
                  <c:x val="-1.823562808424999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{31A92E84-F0D0-43EE-98AA-311E736B2F3A}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FE3-4CBE-B845-B587488B7B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E3-4CBE-B845-B587488B7B93}"/>
            </c:ext>
          </c:extLst>
        </c:ser>
        <c:dLbls>
          <c:showLegendKey val="0"/>
          <c:showVal val="1"/>
          <c:showCatName val="0"/>
          <c:showSerName val="0"/>
          <c:showPercent val="0"/>
          <c:showBubbleSize val="0"/>
        </c:dLbls>
        <c:axId val="1022585056"/>
        <c:axId val="1022583096"/>
      </c:scatterChart>
      <c:valAx>
        <c:axId val="102258505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2583096"/>
        <c:crosses val="autoZero"/>
        <c:crossBetween val="midCat"/>
      </c:valAx>
      <c:valAx>
        <c:axId val="102258309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0225850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前年度比で実質公債費比率が</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ポイント下がっている。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ﾌﾞﾛｰﾄﾞﾊﾞﾝﾄﾞ整備等の大型公共事業の償還が始まり、今後、令和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年度までは元利償還金が大きく増加することが見込まれる。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地方債発行については、適切な管理を行い、実質公債費比率の上昇に注意を払い、交付税措置率の低い地方債の借入れの抑制などに努める。また、繰上償還による公債費の抑制についても進める。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減債基金残高のうち、実質公債比率の算定に用いる満期一括償還地方債の償還の財源としての積み立てはない。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充当可能財源等の額よりも将来負担額の方が低いため、現在まで将来負担比率は発生していない。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地方債の残高は、前年度と比較し</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r>
            <a:rPr lang="ja-JP" altLang="en-US" sz="1100" b="0" i="0" baseline="0">
              <a:solidFill>
                <a:schemeClr val="dk1"/>
              </a:solidFill>
              <a:effectLst/>
              <a:latin typeface="+mn-lt"/>
              <a:ea typeface="+mn-ea"/>
              <a:cs typeface="+mn-cs"/>
            </a:rPr>
            <a:t>地方債については、将来負担比率にも大きく影響してくることから、当該年度で償還額以上の起債をなるべくしない形で今後も地方債残高の確実な縮減に努める必要がある。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充当可能基金は、前年度と比較して</a:t>
          </a:r>
          <a:r>
            <a:rPr lang="en-US" altLang="ja-JP" sz="1100" b="0" i="0" baseline="0">
              <a:solidFill>
                <a:schemeClr val="dk1"/>
              </a:solidFill>
              <a:effectLst/>
              <a:latin typeface="+mn-lt"/>
              <a:ea typeface="+mn-ea"/>
              <a:cs typeface="+mn-cs"/>
            </a:rPr>
            <a:t>952</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目的をより明確化して計画的な積立てを行い、将来の財源不足や行政需要に対応できるように努める。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基準財政需要額算入見込額は、</a:t>
          </a:r>
          <a:r>
            <a:rPr lang="en-US" altLang="ja-JP" sz="1100" b="0" i="0" baseline="0">
              <a:solidFill>
                <a:schemeClr val="dk1"/>
              </a:solidFill>
              <a:effectLst/>
              <a:latin typeface="+mn-lt"/>
              <a:ea typeface="+mn-ea"/>
              <a:cs typeface="+mn-cs"/>
            </a:rPr>
            <a:t>549</a:t>
          </a:r>
          <a:r>
            <a:rPr lang="ja-JP" altLang="ja-JP" sz="1100" b="0" i="0" baseline="0">
              <a:solidFill>
                <a:schemeClr val="dk1"/>
              </a:solidFill>
              <a:effectLst/>
              <a:latin typeface="+mn-lt"/>
              <a:ea typeface="+mn-ea"/>
              <a:cs typeface="+mn-cs"/>
            </a:rPr>
            <a:t>百万円増加している。</a:t>
          </a:r>
          <a:endParaRPr lang="ja-JP" altLang="ja-JP" sz="1400">
            <a:effectLst/>
          </a:endParaRPr>
        </a:p>
        <a:p>
          <a:r>
            <a:rPr lang="ja-JP" altLang="ja-JP" sz="1100" b="0" i="0" baseline="0">
              <a:solidFill>
                <a:schemeClr val="dk1"/>
              </a:solidFill>
              <a:effectLst/>
              <a:latin typeface="+mn-lt"/>
              <a:ea typeface="+mn-ea"/>
              <a:cs typeface="+mn-cs"/>
            </a:rPr>
            <a:t>　歳入は、村税の適正な徴収、公共施設の利用料の適正な設定を進める。その他、村単独補助事業の廃止及び見直しを行うとともに補助事業等の活用による財源の確保に努める。また、歳出については、子育て支援施設、介護施設等の整備による後年度の維持管理費の増加が危惧されるが、公共施設等総合管理計画に基づく適正な管理運営及び歳出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鹿児島県十島村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主に、財政調整基金で</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百万円、地域振興基金で</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百万円の積立が減少したことが主な要因である。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基金の活用の割合は増加していく状況であるが、基金積立の目的については、住民にしっかり周知を図り理解をしてもらう必要がある。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十島村においては、税収が収入全体の１割にも満たない脆弱な財政基盤であるため、基金の運用についても検討し、少しでも自主財源を確</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保することとする。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地域振興基金：産業振興、防災対策、社会福祉、教育の発展に関する施策の推進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住民医療費運営引当基金：</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村民医療費の引当て</a:t>
          </a:r>
          <a:endParaRPr lang="ja-JP" altLang="ja-JP" sz="13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渡船施設基金：村営定期船及び村営高速船の建造</a:t>
          </a:r>
          <a:endParaRPr lang="ja-JP" altLang="ja-JP" sz="13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災害引当基金：災害復旧費の引当て</a:t>
          </a:r>
          <a:endParaRPr lang="ja-JP" altLang="ja-JP" sz="13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トカラふるさとづくり基金：ふるさと納税を原資とし、医療、福祉、定住対策等に関する施策</a:t>
          </a:r>
          <a:endParaRPr lang="ja-JP" altLang="ja-JP" sz="13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基金全体で、取崩額に対して積立額が下回ったため、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については、定住促進事業、産業振興事業により、取崩額に対して積立額が下回ったため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地域振興基金：産業振興、定住対策の一層の推進が必要なため、適切に取り崩しを行う予定である。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渡船施設基金：次期高速船建造費の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億円は次期村営定期船建造の乗り出しとして確保していく予定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災害引当基金：近年の台風、豪雨災害の増加に備え、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港湾の整備、各公共施設の老朽化対策、公債費の償還ピークへの対応、景気後退による村税の減収や大規模災害の発生などの不測の事態に備えるた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め、支出の抑制及び事業の効率的な執行に努め、基金の積立を適切に行う。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年度末の減債基金残高は、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取り崩した額と同額を積み立てたため増減なし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年度から複数年の大規模事業が始まり、これらの償還が始まっており令和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年度までは地方債の償還額が大幅に増加する見込みである。地方債残高を着実に減らしていくためにも、決算剰余金を優先的に積み立てていく予定である。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218657-B8DB-458D-8BE1-579EBE91C0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496A139-585C-4AD4-8090-0EA8C487B4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3D6699B-C30D-4345-9837-5EE67929882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9A10276-0B44-46B9-A6F2-693073C5737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E18B06F-9345-4965-9343-6B78849ABA1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D3D4A09-39BA-41E8-8C39-E91D7415938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C6977A8-CEA4-4056-97BF-61D0D191C19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99C1DC6-8F20-4368-A1E1-E927790246B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0DAC65B-548E-40F7-B560-CC515931D84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4C68088-91DA-436B-A6B8-BA646DFC0C7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DD459BC-F22D-4EED-B3B5-5AC55CAA0A6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F204D68-6589-4154-9F7A-05C16799EEA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0C91265-8804-419F-B0EA-8EB871F7C87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9120B92-5EDC-4A7D-BDAD-D6DA644670D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65A6D82-24E6-47DC-AC61-297FBFF9905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60E8EA6-A362-4023-BDE0-69BF847976C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43D308D-3852-4987-AD07-394EC246893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25C077D-3FD5-4DD9-80D5-1AF71DDEEB3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07286DC-8E63-47E4-A96D-3AEEF9D731C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C011095-F2E0-42CB-86E0-8756DB819BD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ED1CCA7-7B8A-4624-BB0B-85CF935412B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6890ECE-0702-40B2-8BB0-576EF00F3FA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655
101.15
4,818,750
4,633,801
58,787
1,699,203
6,011,701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14C161A-6968-46C5-A197-09021CDF2C0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EE81A9D-DD7B-404F-91F7-C117B706CD4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60BAD4B-3404-47B9-A874-E0F5343C346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194B6A6-14FE-4590-8677-0C79875F08A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2C7F0E3-A088-47E4-AAEB-DA87381A652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F8675A3-0185-4993-BBD9-2A8BB39661F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3C208AF-11A5-4B0C-B374-3DBEFD7FAF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087361D-D21F-40D9-9599-EE2E4FBD38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6A2F9C4-1D58-4FA4-84AB-018824C4F1A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8575B7D-3978-425E-97DF-3E677846089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08E70D3-DE35-49CC-A145-7422A604C7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7253838-86AB-4837-A44F-0405634E14F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0DDB442-016F-4697-96C2-558D8A356CB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1B2A673-84A1-40F6-8036-B2F4EBE64C0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64375D6-C854-4272-8F23-5239EA7296C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221DE15-0B9D-443A-8B6E-E0BEF164963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E13F035-3B60-4ECA-BDD0-BEB6E2114F0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128B613-A51B-4A9A-A660-8235560BAA3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6229D8A-6D54-4A86-AABA-16B7C732E2A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698974B-3897-4617-9509-4169915B268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A90062D-53CE-4516-A3E2-E2CCD808A59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54C4D69-DA48-4270-BF1F-7DCF64E03A5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B45BF9A-3A87-4005-93EE-1164F001AF6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77DBD37-65E2-48AB-9AE8-7F9F6BC2DD2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58989D3-1E81-472E-8922-9D022718AE7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5AFB4A3-7FB9-438A-B4C1-E88F56FF37A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9544D58-868A-46F0-A17B-7096C347403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33D7D54-8CAA-4D26-A477-5A646F03100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33652B6-D631-4E9D-AC27-F5160C4B1ED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F7AEE7D-448C-44AA-BE59-3E8080B5893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ABB680E-8F11-48F3-9C16-E2E7120CBB4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A5B99E3-AE68-4DEE-B28E-AA2EB41F009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206DFEB-B3CF-40D7-9FD7-FE3F5C2B8F3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08843AC-F903-418E-B2AB-F5ED36AAB72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58D0E88-19FA-49E0-A570-5DEF3C04C02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原価償却率については類似団体と比較しても低い状況にあり、保有資産が新しいと言える。十島村の場合は、資産の多くは港湾や道路が占める割合が多く、また７つの島に分散していることから集約等も難しい状況にあるものの、今後の維持管理費の増加を考えた場合、公共施設管理計画に基づき対策を積極的に進めていくことと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838DC30-8D5A-43DA-8928-64441C9273F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2709C4A-783F-4F4B-B3BF-BC5323FDC0E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B4BD7D1-AFE3-4277-984A-828031FC7D1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94E80CF-4D81-4BA8-8832-53FFD9FEDCE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8ACDFCCC-5479-45A1-B6AF-47FC087CA08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563751B0-1BDD-4057-9D54-358F39DB6B3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91D21686-32B3-4463-B100-25E9CEA3CE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EB4A5ED-8F4E-47AD-9078-7E9BE680C83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7187363-73F0-4377-B775-DEEC3A51A39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2AC6CD3-3D8F-49C0-B515-E28CE55BC98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E6B2B120-0F30-4925-B9B6-B00AEECDCAF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C78BEFE3-AB11-4374-933C-D5C2425DC11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7BFAD75D-8707-416E-8A7D-16E99645E69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BEDD6B5A-AF97-4E14-98BF-06FA70901DB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27FCBD51-6F33-4B5E-9E1C-EA1A8F82AFE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F071BCAA-F022-48F7-9722-D7A14E9850A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775DE570-7D6F-4BE6-9CA8-EF30E636AFE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37F5C67-BA4E-483D-8884-C3965E8DE9E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0BABFB51-00DE-4872-83E4-EF79E0FB85F3}"/>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8C1F547C-A422-4D3C-8BDC-136F118D461D}"/>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6875E802-1B60-4C3B-9369-841A0956E704}"/>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65BF90B4-1DBB-43D6-B1A2-CA4D475BDD8D}"/>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812251CF-0466-4DF1-9D7A-D7FCC95DACCB}"/>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CE518A20-CC84-44F8-B645-8B648A30614A}"/>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647B8B2E-0208-4034-8955-6A8745BAB689}"/>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033F7D6F-A758-41FD-8A5A-90F6BC1D06CB}"/>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C6E17527-06EA-4AD1-AFFE-1775FFF4034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6" name="フローチャート: 判断 85">
          <a:extLst>
            <a:ext uri="{FF2B5EF4-FFF2-40B4-BE49-F238E27FC236}">
              <a16:creationId xmlns:a16="http://schemas.microsoft.com/office/drawing/2014/main" id="{22BF889C-7D3E-4471-98EA-9FAFE5FD3200}"/>
            </a:ext>
          </a:extLst>
        </xdr:cNvPr>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569E9D14-28B9-42FE-AF90-ADA99893CD44}"/>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BCA3471-7F4B-426A-953E-4BF2B2CC92E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B1F0E59-1B6C-4E02-8F3C-E1A51C6B631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542BE94-4DF9-4AAA-A6C6-327893ACAC7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1C2A822F-6BBD-499C-A3F7-0DA7D2ED631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68E79DA6-1BFB-4448-8D50-2FC7D3180F9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88809</xdr:rowOff>
    </xdr:from>
    <xdr:to>
      <xdr:col>23</xdr:col>
      <xdr:colOff>136525</xdr:colOff>
      <xdr:row>29</xdr:row>
      <xdr:rowOff>18959</xdr:rowOff>
    </xdr:to>
    <xdr:sp macro="" textlink="">
      <xdr:nvSpPr>
        <xdr:cNvPr id="93" name="楕円 92">
          <a:extLst>
            <a:ext uri="{FF2B5EF4-FFF2-40B4-BE49-F238E27FC236}">
              <a16:creationId xmlns:a16="http://schemas.microsoft.com/office/drawing/2014/main" id="{5F51D02C-C137-4993-8616-023CFAA2CB9C}"/>
            </a:ext>
          </a:extLst>
        </xdr:cNvPr>
        <xdr:cNvSpPr/>
      </xdr:nvSpPr>
      <xdr:spPr>
        <a:xfrm>
          <a:off x="4711700" y="56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111686</xdr:rowOff>
    </xdr:from>
    <xdr:ext cx="405111" cy="259045"/>
    <xdr:sp macro="" textlink="">
      <xdr:nvSpPr>
        <xdr:cNvPr id="94" name="有形固定資産減価償却率該当値テキスト">
          <a:extLst>
            <a:ext uri="{FF2B5EF4-FFF2-40B4-BE49-F238E27FC236}">
              <a16:creationId xmlns:a16="http://schemas.microsoft.com/office/drawing/2014/main" id="{5B2E5AEE-2548-4640-9B51-7C82F4936151}"/>
            </a:ext>
          </a:extLst>
        </xdr:cNvPr>
        <xdr:cNvSpPr txBox="1"/>
      </xdr:nvSpPr>
      <xdr:spPr>
        <a:xfrm>
          <a:off x="4813300" y="551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36376</xdr:rowOff>
    </xdr:from>
    <xdr:to>
      <xdr:col>19</xdr:col>
      <xdr:colOff>187325</xdr:colOff>
      <xdr:row>28</xdr:row>
      <xdr:rowOff>137976</xdr:rowOff>
    </xdr:to>
    <xdr:sp macro="" textlink="">
      <xdr:nvSpPr>
        <xdr:cNvPr id="95" name="楕円 94">
          <a:extLst>
            <a:ext uri="{FF2B5EF4-FFF2-40B4-BE49-F238E27FC236}">
              <a16:creationId xmlns:a16="http://schemas.microsoft.com/office/drawing/2014/main" id="{332B0BCF-3D20-4171-AFE8-F9CD1047558A}"/>
            </a:ext>
          </a:extLst>
        </xdr:cNvPr>
        <xdr:cNvSpPr/>
      </xdr:nvSpPr>
      <xdr:spPr>
        <a:xfrm>
          <a:off x="4000500" y="56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87176</xdr:rowOff>
    </xdr:from>
    <xdr:to>
      <xdr:col>23</xdr:col>
      <xdr:colOff>85725</xdr:colOff>
      <xdr:row>28</xdr:row>
      <xdr:rowOff>139609</xdr:rowOff>
    </xdr:to>
    <xdr:cxnSp macro="">
      <xdr:nvCxnSpPr>
        <xdr:cNvPr id="96" name="直線コネクタ 95">
          <a:extLst>
            <a:ext uri="{FF2B5EF4-FFF2-40B4-BE49-F238E27FC236}">
              <a16:creationId xmlns:a16="http://schemas.microsoft.com/office/drawing/2014/main" id="{46B29715-97A5-43F4-9ED5-5EEB768A8FA3}"/>
            </a:ext>
          </a:extLst>
        </xdr:cNvPr>
        <xdr:cNvCxnSpPr/>
      </xdr:nvCxnSpPr>
      <xdr:spPr>
        <a:xfrm>
          <a:off x="4051300" y="5659301"/>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164647</xdr:rowOff>
    </xdr:from>
    <xdr:to>
      <xdr:col>15</xdr:col>
      <xdr:colOff>187325</xdr:colOff>
      <xdr:row>28</xdr:row>
      <xdr:rowOff>94797</xdr:rowOff>
    </xdr:to>
    <xdr:sp macro="" textlink="">
      <xdr:nvSpPr>
        <xdr:cNvPr id="97" name="楕円 96">
          <a:extLst>
            <a:ext uri="{FF2B5EF4-FFF2-40B4-BE49-F238E27FC236}">
              <a16:creationId xmlns:a16="http://schemas.microsoft.com/office/drawing/2014/main" id="{DD3A3F59-FF36-4D56-B406-43FEE3941A32}"/>
            </a:ext>
          </a:extLst>
        </xdr:cNvPr>
        <xdr:cNvSpPr/>
      </xdr:nvSpPr>
      <xdr:spPr>
        <a:xfrm>
          <a:off x="3238500" y="55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43997</xdr:rowOff>
    </xdr:from>
    <xdr:to>
      <xdr:col>19</xdr:col>
      <xdr:colOff>136525</xdr:colOff>
      <xdr:row>28</xdr:row>
      <xdr:rowOff>87176</xdr:rowOff>
    </xdr:to>
    <xdr:cxnSp macro="">
      <xdr:nvCxnSpPr>
        <xdr:cNvPr id="98" name="直線コネクタ 97">
          <a:extLst>
            <a:ext uri="{FF2B5EF4-FFF2-40B4-BE49-F238E27FC236}">
              <a16:creationId xmlns:a16="http://schemas.microsoft.com/office/drawing/2014/main" id="{EDE7B529-D07D-46E4-BD25-2D9930ABDE8F}"/>
            </a:ext>
          </a:extLst>
        </xdr:cNvPr>
        <xdr:cNvCxnSpPr/>
      </xdr:nvCxnSpPr>
      <xdr:spPr>
        <a:xfrm>
          <a:off x="3289300" y="5616122"/>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139972</xdr:rowOff>
    </xdr:from>
    <xdr:to>
      <xdr:col>11</xdr:col>
      <xdr:colOff>187325</xdr:colOff>
      <xdr:row>28</xdr:row>
      <xdr:rowOff>70122</xdr:rowOff>
    </xdr:to>
    <xdr:sp macro="" textlink="">
      <xdr:nvSpPr>
        <xdr:cNvPr id="99" name="楕円 98">
          <a:extLst>
            <a:ext uri="{FF2B5EF4-FFF2-40B4-BE49-F238E27FC236}">
              <a16:creationId xmlns:a16="http://schemas.microsoft.com/office/drawing/2014/main" id="{FFF0A758-41AE-40E1-A69E-303E06CF2C43}"/>
            </a:ext>
          </a:extLst>
        </xdr:cNvPr>
        <xdr:cNvSpPr/>
      </xdr:nvSpPr>
      <xdr:spPr>
        <a:xfrm>
          <a:off x="2476500" y="55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19322</xdr:rowOff>
    </xdr:from>
    <xdr:to>
      <xdr:col>15</xdr:col>
      <xdr:colOff>136525</xdr:colOff>
      <xdr:row>28</xdr:row>
      <xdr:rowOff>43997</xdr:rowOff>
    </xdr:to>
    <xdr:cxnSp macro="">
      <xdr:nvCxnSpPr>
        <xdr:cNvPr id="100" name="直線コネクタ 99">
          <a:extLst>
            <a:ext uri="{FF2B5EF4-FFF2-40B4-BE49-F238E27FC236}">
              <a16:creationId xmlns:a16="http://schemas.microsoft.com/office/drawing/2014/main" id="{D8A51DDD-38FC-4B65-851D-C438BF883808}"/>
            </a:ext>
          </a:extLst>
        </xdr:cNvPr>
        <xdr:cNvCxnSpPr/>
      </xdr:nvCxnSpPr>
      <xdr:spPr>
        <a:xfrm>
          <a:off x="2527300" y="5591447"/>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99876</xdr:rowOff>
    </xdr:from>
    <xdr:to>
      <xdr:col>7</xdr:col>
      <xdr:colOff>187325</xdr:colOff>
      <xdr:row>28</xdr:row>
      <xdr:rowOff>30026</xdr:rowOff>
    </xdr:to>
    <xdr:sp macro="" textlink="">
      <xdr:nvSpPr>
        <xdr:cNvPr id="101" name="楕円 100">
          <a:extLst>
            <a:ext uri="{FF2B5EF4-FFF2-40B4-BE49-F238E27FC236}">
              <a16:creationId xmlns:a16="http://schemas.microsoft.com/office/drawing/2014/main" id="{193794F0-25F8-46BD-B087-E65F3E6452E1}"/>
            </a:ext>
          </a:extLst>
        </xdr:cNvPr>
        <xdr:cNvSpPr/>
      </xdr:nvSpPr>
      <xdr:spPr>
        <a:xfrm>
          <a:off x="1714500" y="5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150676</xdr:rowOff>
    </xdr:from>
    <xdr:to>
      <xdr:col>11</xdr:col>
      <xdr:colOff>136525</xdr:colOff>
      <xdr:row>28</xdr:row>
      <xdr:rowOff>19322</xdr:rowOff>
    </xdr:to>
    <xdr:cxnSp macro="">
      <xdr:nvCxnSpPr>
        <xdr:cNvPr id="102" name="直線コネクタ 101">
          <a:extLst>
            <a:ext uri="{FF2B5EF4-FFF2-40B4-BE49-F238E27FC236}">
              <a16:creationId xmlns:a16="http://schemas.microsoft.com/office/drawing/2014/main" id="{423D42BD-5BE5-4E7B-83C9-A65B3FFEF8D7}"/>
            </a:ext>
          </a:extLst>
        </xdr:cNvPr>
        <xdr:cNvCxnSpPr/>
      </xdr:nvCxnSpPr>
      <xdr:spPr>
        <a:xfrm>
          <a:off x="1765300" y="5551351"/>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75BDCF6A-7ACC-49AB-8FE6-F933D5C11005}"/>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2032F64C-A579-4E33-A36D-0F93FA6D8C61}"/>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36030</xdr:rowOff>
    </xdr:from>
    <xdr:ext cx="405111" cy="259045"/>
    <xdr:sp macro="" textlink="">
      <xdr:nvSpPr>
        <xdr:cNvPr id="105" name="n_3aveValue有形固定資産減価償却率">
          <a:extLst>
            <a:ext uri="{FF2B5EF4-FFF2-40B4-BE49-F238E27FC236}">
              <a16:creationId xmlns:a16="http://schemas.microsoft.com/office/drawing/2014/main" id="{0BF9C0AB-578E-4944-81FD-8545DE1F0C37}"/>
            </a:ext>
          </a:extLst>
        </xdr:cNvPr>
        <xdr:cNvSpPr txBox="1"/>
      </xdr:nvSpPr>
      <xdr:spPr>
        <a:xfrm>
          <a:off x="2324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6" name="n_4aveValue有形固定資産減価償却率">
          <a:extLst>
            <a:ext uri="{FF2B5EF4-FFF2-40B4-BE49-F238E27FC236}">
              <a16:creationId xmlns:a16="http://schemas.microsoft.com/office/drawing/2014/main" id="{D1C870E0-745A-4403-8A11-42CDDF3D7CCB}"/>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154503</xdr:rowOff>
    </xdr:from>
    <xdr:ext cx="405111" cy="259045"/>
    <xdr:sp macro="" textlink="">
      <xdr:nvSpPr>
        <xdr:cNvPr id="107" name="n_1mainValue有形固定資産減価償却率">
          <a:extLst>
            <a:ext uri="{FF2B5EF4-FFF2-40B4-BE49-F238E27FC236}">
              <a16:creationId xmlns:a16="http://schemas.microsoft.com/office/drawing/2014/main" id="{4E5D9019-A0BA-46E4-AE04-D969C53FF601}"/>
            </a:ext>
          </a:extLst>
        </xdr:cNvPr>
        <xdr:cNvSpPr txBox="1"/>
      </xdr:nvSpPr>
      <xdr:spPr>
        <a:xfrm>
          <a:off x="3836044" y="5383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111324</xdr:rowOff>
    </xdr:from>
    <xdr:ext cx="405111" cy="259045"/>
    <xdr:sp macro="" textlink="">
      <xdr:nvSpPr>
        <xdr:cNvPr id="108" name="n_2mainValue有形固定資産減価償却率">
          <a:extLst>
            <a:ext uri="{FF2B5EF4-FFF2-40B4-BE49-F238E27FC236}">
              <a16:creationId xmlns:a16="http://schemas.microsoft.com/office/drawing/2014/main" id="{9D76E8A5-D25F-4E25-84AC-CE95AADCD87A}"/>
            </a:ext>
          </a:extLst>
        </xdr:cNvPr>
        <xdr:cNvSpPr txBox="1"/>
      </xdr:nvSpPr>
      <xdr:spPr>
        <a:xfrm>
          <a:off x="3086744" y="534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86649</xdr:rowOff>
    </xdr:from>
    <xdr:ext cx="405111" cy="259045"/>
    <xdr:sp macro="" textlink="">
      <xdr:nvSpPr>
        <xdr:cNvPr id="109" name="n_3mainValue有形固定資産減価償却率">
          <a:extLst>
            <a:ext uri="{FF2B5EF4-FFF2-40B4-BE49-F238E27FC236}">
              <a16:creationId xmlns:a16="http://schemas.microsoft.com/office/drawing/2014/main" id="{D6A95F67-C096-4A02-8991-7946AE050CDB}"/>
            </a:ext>
          </a:extLst>
        </xdr:cNvPr>
        <xdr:cNvSpPr txBox="1"/>
      </xdr:nvSpPr>
      <xdr:spPr>
        <a:xfrm>
          <a:off x="2324744" y="531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46553</xdr:rowOff>
    </xdr:from>
    <xdr:ext cx="405111" cy="259045"/>
    <xdr:sp macro="" textlink="">
      <xdr:nvSpPr>
        <xdr:cNvPr id="110" name="n_4mainValue有形固定資産減価償却率">
          <a:extLst>
            <a:ext uri="{FF2B5EF4-FFF2-40B4-BE49-F238E27FC236}">
              <a16:creationId xmlns:a16="http://schemas.microsoft.com/office/drawing/2014/main" id="{FDB9FD43-5614-4885-818C-C63A374C9461}"/>
            </a:ext>
          </a:extLst>
        </xdr:cNvPr>
        <xdr:cNvSpPr txBox="1"/>
      </xdr:nvSpPr>
      <xdr:spPr>
        <a:xfrm>
          <a:off x="1562744" y="527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AF719B07-9325-4A0A-9EDB-2D1749EF44F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5ADB2D94-B455-4F6C-97A8-D1A5105E4B8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40EB7FB6-B01A-4677-ADF1-A0CD17CA122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5A814844-0408-457F-BC18-C4B40F4306D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F5525BEE-3572-4FDF-B59A-01076BFF4A0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1FE8BC7-DA68-48AE-A5BC-E8007960DC1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66EFAFF0-A858-44F8-9362-12BD9A04904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4A68B974-5427-4301-AF21-4BF9460D97E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4397DE58-D858-402A-93EF-2385282FF99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1EBBAE5B-DC65-4577-9A8D-E8C69C7902E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B7EF85EE-2FD5-4D41-A6B9-B99BF147791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CCCF5EE1-EEDF-488C-BC00-D73711A0544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412FB3C7-32D5-4AAF-BF9B-F3BC8A45C30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債務償還比率については、全国平均を上回っている状況にあるが、その主な要因は、平成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年度からスタートしたブロードバンド整備等の大型事業の借入れの償還が順次始まっているためである。</a:t>
          </a:r>
          <a:endParaRPr lang="ja-JP" altLang="ja-JP">
            <a:effectLst/>
          </a:endParaRPr>
        </a:p>
        <a:p>
          <a:r>
            <a:rPr kumimoji="1" lang="ja-JP" altLang="ja-JP" sz="1100">
              <a:solidFill>
                <a:schemeClr val="dk1"/>
              </a:solidFill>
              <a:effectLst/>
              <a:latin typeface="+mn-lt"/>
              <a:ea typeface="+mn-ea"/>
              <a:cs typeface="+mn-cs"/>
            </a:rPr>
            <a:t>マンパワー不足等の要因から非常勤職員等の人件費が増加傾向にあり、また債務に対する充当可能基金残高も減少傾向にあることから人件費等の経常経費の削減に努める。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32EA7C8A-BA12-4832-B85D-77205452CD3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9AD258DF-C943-47C7-A9BE-99D3ACA43B1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0CEFA82-56D5-4EFC-9087-9BD6A13E602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4A9B137A-4894-4E7A-89FF-D3CF9F0CD6A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BF9D4BB1-2B8E-4AB6-8F93-1D9562B56B1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3A09A757-C077-435E-827A-5476F641213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4089F0A8-FC76-4277-9412-E41E98AB4AB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C3A100E-1608-4A71-9581-B34EA26C560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7F1E54F-33B9-4C7F-A80C-C5AF069E230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43B593F-28BC-4A7A-8283-D6C9C036001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BEE6004A-D6FA-448A-BDD3-1DBFCEE34D2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DDAF49CF-F37C-49A0-A7C3-C857EDE0EC7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7C433B33-551A-415A-871B-32BFECD8B0C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C7761592-C28B-482F-8876-E2884268D4F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2875BD3-456A-4726-898F-8977C78AE4E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576C6597-B54E-4A2A-A2AC-56DC3461731E}"/>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66288D47-7BF8-42D1-AA36-7F2879F6407E}"/>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74099694-1BDE-4F30-88BA-DB9E24B5E83B}"/>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EC956377-D910-4101-BC2C-FD41889FD0F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D173D255-7007-4C71-9A31-D29E1CE9B1B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41937025-CF61-4492-A251-9968073568F7}"/>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3948F8A2-3D5D-4ED5-8FF8-82ED26CB7D74}"/>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C1F0BF4E-78E1-41FA-BD8C-D5C071D7937F}"/>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BC0228D5-B818-415D-B509-35EF587DC32E}"/>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37747</xdr:rowOff>
    </xdr:from>
    <xdr:to>
      <xdr:col>64</xdr:col>
      <xdr:colOff>123825</xdr:colOff>
      <xdr:row>28</xdr:row>
      <xdr:rowOff>139347</xdr:rowOff>
    </xdr:to>
    <xdr:sp macro="" textlink="">
      <xdr:nvSpPr>
        <xdr:cNvPr id="148" name="フローチャート: 判断 147">
          <a:extLst>
            <a:ext uri="{FF2B5EF4-FFF2-40B4-BE49-F238E27FC236}">
              <a16:creationId xmlns:a16="http://schemas.microsoft.com/office/drawing/2014/main" id="{EB7481FA-24E7-4BF1-BD66-CA3C85BD6F99}"/>
            </a:ext>
          </a:extLst>
        </xdr:cNvPr>
        <xdr:cNvSpPr/>
      </xdr:nvSpPr>
      <xdr:spPr>
        <a:xfrm>
          <a:off x="12509500" y="56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44944</xdr:rowOff>
    </xdr:from>
    <xdr:to>
      <xdr:col>60</xdr:col>
      <xdr:colOff>123825</xdr:colOff>
      <xdr:row>28</xdr:row>
      <xdr:rowOff>146544</xdr:rowOff>
    </xdr:to>
    <xdr:sp macro="" textlink="">
      <xdr:nvSpPr>
        <xdr:cNvPr id="149" name="フローチャート: 判断 148">
          <a:extLst>
            <a:ext uri="{FF2B5EF4-FFF2-40B4-BE49-F238E27FC236}">
              <a16:creationId xmlns:a16="http://schemas.microsoft.com/office/drawing/2014/main" id="{A4AEB311-C533-450A-B327-B3845370FEED}"/>
            </a:ext>
          </a:extLst>
        </xdr:cNvPr>
        <xdr:cNvSpPr/>
      </xdr:nvSpPr>
      <xdr:spPr>
        <a:xfrm>
          <a:off x="11747500" y="56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A804702-1767-4333-9F47-6E508683C7D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1C018F5-E8E0-496F-8B53-EA9F5C14FDF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4E1669C-B7AC-4F06-AB81-6131989086A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35BF5C7F-7C1C-40F2-8162-000A7DA3462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1DCEE3D-28B2-41C1-8E39-9EFF7657AA1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47004</xdr:rowOff>
    </xdr:from>
    <xdr:to>
      <xdr:col>76</xdr:col>
      <xdr:colOff>73025</xdr:colOff>
      <xdr:row>30</xdr:row>
      <xdr:rowOff>148604</xdr:rowOff>
    </xdr:to>
    <xdr:sp macro="" textlink="">
      <xdr:nvSpPr>
        <xdr:cNvPr id="155" name="楕円 154">
          <a:extLst>
            <a:ext uri="{FF2B5EF4-FFF2-40B4-BE49-F238E27FC236}">
              <a16:creationId xmlns:a16="http://schemas.microsoft.com/office/drawing/2014/main" id="{A391921C-B759-4A15-8F92-4AE5F682E255}"/>
            </a:ext>
          </a:extLst>
        </xdr:cNvPr>
        <xdr:cNvSpPr/>
      </xdr:nvSpPr>
      <xdr:spPr>
        <a:xfrm>
          <a:off x="14744700" y="59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25431</xdr:rowOff>
    </xdr:from>
    <xdr:ext cx="469744" cy="259045"/>
    <xdr:sp macro="" textlink="">
      <xdr:nvSpPr>
        <xdr:cNvPr id="156" name="債務償還比率該当値テキスト">
          <a:extLst>
            <a:ext uri="{FF2B5EF4-FFF2-40B4-BE49-F238E27FC236}">
              <a16:creationId xmlns:a16="http://schemas.microsoft.com/office/drawing/2014/main" id="{F934790F-DBB3-4C02-90C7-68A33A2A79A5}"/>
            </a:ext>
          </a:extLst>
        </xdr:cNvPr>
        <xdr:cNvSpPr txBox="1"/>
      </xdr:nvSpPr>
      <xdr:spPr>
        <a:xfrm>
          <a:off x="14846300" y="594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124418</xdr:rowOff>
    </xdr:from>
    <xdr:to>
      <xdr:col>72</xdr:col>
      <xdr:colOff>123825</xdr:colOff>
      <xdr:row>30</xdr:row>
      <xdr:rowOff>54568</xdr:rowOff>
    </xdr:to>
    <xdr:sp macro="" textlink="">
      <xdr:nvSpPr>
        <xdr:cNvPr id="157" name="楕円 156">
          <a:extLst>
            <a:ext uri="{FF2B5EF4-FFF2-40B4-BE49-F238E27FC236}">
              <a16:creationId xmlns:a16="http://schemas.microsoft.com/office/drawing/2014/main" id="{A4D55E53-A4AB-46D9-8E26-6436BCD267BE}"/>
            </a:ext>
          </a:extLst>
        </xdr:cNvPr>
        <xdr:cNvSpPr/>
      </xdr:nvSpPr>
      <xdr:spPr>
        <a:xfrm>
          <a:off x="14033500" y="58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3768</xdr:rowOff>
    </xdr:from>
    <xdr:to>
      <xdr:col>76</xdr:col>
      <xdr:colOff>22225</xdr:colOff>
      <xdr:row>30</xdr:row>
      <xdr:rowOff>97804</xdr:rowOff>
    </xdr:to>
    <xdr:cxnSp macro="">
      <xdr:nvCxnSpPr>
        <xdr:cNvPr id="158" name="直線コネクタ 157">
          <a:extLst>
            <a:ext uri="{FF2B5EF4-FFF2-40B4-BE49-F238E27FC236}">
              <a16:creationId xmlns:a16="http://schemas.microsoft.com/office/drawing/2014/main" id="{EB7118AB-7796-49E9-A7CC-AC9A57801E0B}"/>
            </a:ext>
          </a:extLst>
        </xdr:cNvPr>
        <xdr:cNvCxnSpPr/>
      </xdr:nvCxnSpPr>
      <xdr:spPr>
        <a:xfrm>
          <a:off x="14084300" y="5918793"/>
          <a:ext cx="711200" cy="9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112783</xdr:rowOff>
    </xdr:from>
    <xdr:to>
      <xdr:col>68</xdr:col>
      <xdr:colOff>123825</xdr:colOff>
      <xdr:row>30</xdr:row>
      <xdr:rowOff>42933</xdr:rowOff>
    </xdr:to>
    <xdr:sp macro="" textlink="">
      <xdr:nvSpPr>
        <xdr:cNvPr id="159" name="楕円 158">
          <a:extLst>
            <a:ext uri="{FF2B5EF4-FFF2-40B4-BE49-F238E27FC236}">
              <a16:creationId xmlns:a16="http://schemas.microsoft.com/office/drawing/2014/main" id="{9F1CDA09-1FA8-456E-9481-5E4436190A0A}"/>
            </a:ext>
          </a:extLst>
        </xdr:cNvPr>
        <xdr:cNvSpPr/>
      </xdr:nvSpPr>
      <xdr:spPr>
        <a:xfrm>
          <a:off x="13271500" y="585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163583</xdr:rowOff>
    </xdr:from>
    <xdr:to>
      <xdr:col>72</xdr:col>
      <xdr:colOff>73025</xdr:colOff>
      <xdr:row>30</xdr:row>
      <xdr:rowOff>3768</xdr:rowOff>
    </xdr:to>
    <xdr:cxnSp macro="">
      <xdr:nvCxnSpPr>
        <xdr:cNvPr id="160" name="直線コネクタ 159">
          <a:extLst>
            <a:ext uri="{FF2B5EF4-FFF2-40B4-BE49-F238E27FC236}">
              <a16:creationId xmlns:a16="http://schemas.microsoft.com/office/drawing/2014/main" id="{94B7ED72-E4A9-492E-83AE-77237139E178}"/>
            </a:ext>
          </a:extLst>
        </xdr:cNvPr>
        <xdr:cNvCxnSpPr/>
      </xdr:nvCxnSpPr>
      <xdr:spPr>
        <a:xfrm>
          <a:off x="13322300" y="5907158"/>
          <a:ext cx="7620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155773</xdr:rowOff>
    </xdr:from>
    <xdr:to>
      <xdr:col>64</xdr:col>
      <xdr:colOff>123825</xdr:colOff>
      <xdr:row>29</xdr:row>
      <xdr:rowOff>85923</xdr:rowOff>
    </xdr:to>
    <xdr:sp macro="" textlink="">
      <xdr:nvSpPr>
        <xdr:cNvPr id="161" name="楕円 160">
          <a:extLst>
            <a:ext uri="{FF2B5EF4-FFF2-40B4-BE49-F238E27FC236}">
              <a16:creationId xmlns:a16="http://schemas.microsoft.com/office/drawing/2014/main" id="{F7CCA561-C0CF-4106-8DB8-381C309DC75F}"/>
            </a:ext>
          </a:extLst>
        </xdr:cNvPr>
        <xdr:cNvSpPr/>
      </xdr:nvSpPr>
      <xdr:spPr>
        <a:xfrm>
          <a:off x="12509500" y="572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35123</xdr:rowOff>
    </xdr:from>
    <xdr:to>
      <xdr:col>68</xdr:col>
      <xdr:colOff>73025</xdr:colOff>
      <xdr:row>29</xdr:row>
      <xdr:rowOff>163583</xdr:rowOff>
    </xdr:to>
    <xdr:cxnSp macro="">
      <xdr:nvCxnSpPr>
        <xdr:cNvPr id="162" name="直線コネクタ 161">
          <a:extLst>
            <a:ext uri="{FF2B5EF4-FFF2-40B4-BE49-F238E27FC236}">
              <a16:creationId xmlns:a16="http://schemas.microsoft.com/office/drawing/2014/main" id="{C429B6CE-418F-48BF-91BD-8AB64328DAFA}"/>
            </a:ext>
          </a:extLst>
        </xdr:cNvPr>
        <xdr:cNvCxnSpPr/>
      </xdr:nvCxnSpPr>
      <xdr:spPr>
        <a:xfrm>
          <a:off x="12560300" y="5778698"/>
          <a:ext cx="762000" cy="1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136222</xdr:rowOff>
    </xdr:from>
    <xdr:to>
      <xdr:col>60</xdr:col>
      <xdr:colOff>123825</xdr:colOff>
      <xdr:row>29</xdr:row>
      <xdr:rowOff>66372</xdr:rowOff>
    </xdr:to>
    <xdr:sp macro="" textlink="">
      <xdr:nvSpPr>
        <xdr:cNvPr id="163" name="楕円 162">
          <a:extLst>
            <a:ext uri="{FF2B5EF4-FFF2-40B4-BE49-F238E27FC236}">
              <a16:creationId xmlns:a16="http://schemas.microsoft.com/office/drawing/2014/main" id="{0DE5502A-4251-4D80-A3BB-A17C6B364A06}"/>
            </a:ext>
          </a:extLst>
        </xdr:cNvPr>
        <xdr:cNvSpPr/>
      </xdr:nvSpPr>
      <xdr:spPr>
        <a:xfrm>
          <a:off x="11747500" y="570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15572</xdr:rowOff>
    </xdr:from>
    <xdr:to>
      <xdr:col>64</xdr:col>
      <xdr:colOff>73025</xdr:colOff>
      <xdr:row>29</xdr:row>
      <xdr:rowOff>35123</xdr:rowOff>
    </xdr:to>
    <xdr:cxnSp macro="">
      <xdr:nvCxnSpPr>
        <xdr:cNvPr id="164" name="直線コネクタ 163">
          <a:extLst>
            <a:ext uri="{FF2B5EF4-FFF2-40B4-BE49-F238E27FC236}">
              <a16:creationId xmlns:a16="http://schemas.microsoft.com/office/drawing/2014/main" id="{E9F694D2-A53D-4FC4-A8BB-304835961375}"/>
            </a:ext>
          </a:extLst>
        </xdr:cNvPr>
        <xdr:cNvCxnSpPr/>
      </xdr:nvCxnSpPr>
      <xdr:spPr>
        <a:xfrm>
          <a:off x="11798300" y="5759147"/>
          <a:ext cx="762000" cy="1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C3848B70-AD4B-45AD-B629-AA8FBE6A00EA}"/>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CDE66DAB-3C4A-47E5-89F2-C613288BCF9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155874</xdr:rowOff>
    </xdr:from>
    <xdr:ext cx="469744" cy="259045"/>
    <xdr:sp macro="" textlink="">
      <xdr:nvSpPr>
        <xdr:cNvPr id="167" name="n_3aveValue債務償還比率">
          <a:extLst>
            <a:ext uri="{FF2B5EF4-FFF2-40B4-BE49-F238E27FC236}">
              <a16:creationId xmlns:a16="http://schemas.microsoft.com/office/drawing/2014/main" id="{A2741901-5D50-407F-BEE2-BD7DB0997E53}"/>
            </a:ext>
          </a:extLst>
        </xdr:cNvPr>
        <xdr:cNvSpPr txBox="1"/>
      </xdr:nvSpPr>
      <xdr:spPr>
        <a:xfrm>
          <a:off x="123254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163071</xdr:rowOff>
    </xdr:from>
    <xdr:ext cx="469744" cy="259045"/>
    <xdr:sp macro="" textlink="">
      <xdr:nvSpPr>
        <xdr:cNvPr id="168" name="n_4aveValue債務償還比率">
          <a:extLst>
            <a:ext uri="{FF2B5EF4-FFF2-40B4-BE49-F238E27FC236}">
              <a16:creationId xmlns:a16="http://schemas.microsoft.com/office/drawing/2014/main" id="{9C6FD4FA-44D9-4387-881F-64DF05A7DE85}"/>
            </a:ext>
          </a:extLst>
        </xdr:cNvPr>
        <xdr:cNvSpPr txBox="1"/>
      </xdr:nvSpPr>
      <xdr:spPr>
        <a:xfrm>
          <a:off x="11563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45695</xdr:rowOff>
    </xdr:from>
    <xdr:ext cx="469744" cy="259045"/>
    <xdr:sp macro="" textlink="">
      <xdr:nvSpPr>
        <xdr:cNvPr id="169" name="n_1mainValue債務償還比率">
          <a:extLst>
            <a:ext uri="{FF2B5EF4-FFF2-40B4-BE49-F238E27FC236}">
              <a16:creationId xmlns:a16="http://schemas.microsoft.com/office/drawing/2014/main" id="{0526F226-C2AB-43D0-9FC3-BAC3CB8FB376}"/>
            </a:ext>
          </a:extLst>
        </xdr:cNvPr>
        <xdr:cNvSpPr txBox="1"/>
      </xdr:nvSpPr>
      <xdr:spPr>
        <a:xfrm>
          <a:off x="13836727" y="596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34060</xdr:rowOff>
    </xdr:from>
    <xdr:ext cx="469744" cy="259045"/>
    <xdr:sp macro="" textlink="">
      <xdr:nvSpPr>
        <xdr:cNvPr id="170" name="n_2mainValue債務償還比率">
          <a:extLst>
            <a:ext uri="{FF2B5EF4-FFF2-40B4-BE49-F238E27FC236}">
              <a16:creationId xmlns:a16="http://schemas.microsoft.com/office/drawing/2014/main" id="{0B1C719F-D632-4726-BE79-7948F7F30D90}"/>
            </a:ext>
          </a:extLst>
        </xdr:cNvPr>
        <xdr:cNvSpPr txBox="1"/>
      </xdr:nvSpPr>
      <xdr:spPr>
        <a:xfrm>
          <a:off x="13087427" y="594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77050</xdr:rowOff>
    </xdr:from>
    <xdr:ext cx="469744" cy="259045"/>
    <xdr:sp macro="" textlink="">
      <xdr:nvSpPr>
        <xdr:cNvPr id="171" name="n_3mainValue債務償還比率">
          <a:extLst>
            <a:ext uri="{FF2B5EF4-FFF2-40B4-BE49-F238E27FC236}">
              <a16:creationId xmlns:a16="http://schemas.microsoft.com/office/drawing/2014/main" id="{8D8664A1-74F8-4AB7-914A-56ACE8637411}"/>
            </a:ext>
          </a:extLst>
        </xdr:cNvPr>
        <xdr:cNvSpPr txBox="1"/>
      </xdr:nvSpPr>
      <xdr:spPr>
        <a:xfrm>
          <a:off x="12325427" y="582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57499</xdr:rowOff>
    </xdr:from>
    <xdr:ext cx="469744" cy="259045"/>
    <xdr:sp macro="" textlink="">
      <xdr:nvSpPr>
        <xdr:cNvPr id="172" name="n_4mainValue債務償還比率">
          <a:extLst>
            <a:ext uri="{FF2B5EF4-FFF2-40B4-BE49-F238E27FC236}">
              <a16:creationId xmlns:a16="http://schemas.microsoft.com/office/drawing/2014/main" id="{E48A6592-F98A-4704-95A5-0D033A5B75EC}"/>
            </a:ext>
          </a:extLst>
        </xdr:cNvPr>
        <xdr:cNvSpPr txBox="1"/>
      </xdr:nvSpPr>
      <xdr:spPr>
        <a:xfrm>
          <a:off x="11563427" y="580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41859F86-211F-42C0-942F-05120718AE0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75812DBB-9CE8-4452-9423-3246FAA0983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72BEF8C5-4A74-4FE4-9C2E-DF0EBF63610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259CF778-5D39-4756-944D-7ECA1563B2C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F322FEC-EF79-4095-8591-0B1107FC0FD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3C4A66A-B473-46BF-8EE9-453C058D903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AB6262-BC3D-4DBC-B9D3-656F178FA4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E84D8F-2374-4A0A-A5A1-CFA49C1CFB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9F4BD4-2E0C-4631-A3CD-7A4D43AF134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3EF74B-9B28-4D23-8917-7FF2018301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A2FA82-980D-4339-A698-4FC80E2D3B4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039472-765D-44F7-8C90-E5B6F6FB0F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658A1A-49D9-4FD3-9AB0-96F7B1B15FB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7B3D8F-50F8-40FA-9A6C-CAA850A40DD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E9380F-D6E0-4557-A1B9-69490480663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DDD2A4-FF3D-4A83-B0BC-AEC5D27D776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655
101.15
4,818,750
4,633,801
58,787
1,699,203
6,011,701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4AF37AA-14BF-42FB-9445-71E8320E0B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E383A5-9AD1-444C-AF11-8DD394E09E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83069D-F026-4C87-AD18-E6B0ECBD19E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4FCF2E-25BD-4571-8DC9-A56CE5CB644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A0BA5E-F71F-4B7F-9238-5D992D7F469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F877589-2A7C-4E9A-98E6-0D03BC48221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4EBAB7-CAE7-4869-B476-F4C38CFC048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8B0C7D-9198-4B74-9D13-26370D0DD3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642013-01B5-4BDF-B050-F8D0660195F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C1CAD3C-E9C7-4346-8032-F1CC815E87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8EFC5D-8318-42CF-988F-5A79DF39D6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635AA2-3B1F-48BF-AEC1-B0FA8AE3D3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B144091-0226-48E3-B4C2-DF4C0B4086F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7F3728-5D77-469B-9CB5-D77E938140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A58980E-9651-454D-B1FF-3BF0DC79808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7917F4-22A3-45EF-BC11-ECDC9B170B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DB907C-25B9-4F9F-9ABD-CEE4FD88200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E6DF10-A37D-4A8E-9AB8-247D9B69A6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39EFE2E-F7CF-445C-8D5C-EA7C71B9C2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10B2D2-B05E-4EF4-B9B6-C59040387B0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B07230-142C-4B8D-B9F1-E67F647E6B7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601B0A-105E-438E-A29A-96651E115DA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7361374-F9A0-4D47-921D-C127298D06D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AB73277-5171-4F99-9617-FBE9929895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DC26BE1-1E72-4573-8A89-8430A53D33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9D005E6-F9E8-40A5-B29C-1007FDA0769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3732C47-C161-437A-AE6D-D924B561E80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E020347-D793-4E41-99EE-79C9F156F10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35FE91-968A-436C-9911-CCCD2243E08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E35F3C7-B82C-4464-B1D3-3EB2C421279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91377EC-C965-41FC-8D2F-DEF47F10855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FF7573-EA1B-4744-AFE1-7573081CFA6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382492F-50F7-461F-A494-05381CF96C0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3D2832B-B5B2-4C84-882C-B27317944B7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DD043BB-8BF9-4652-A59F-0EB416897B4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41F05D7-8E64-48DC-83B8-23EAAD501DA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9CE060C-9128-4BD0-99D7-53390164B37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E2C1C3F-F45C-4599-9B7D-11ED68A34FE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3B62141-B633-4EAA-9C2A-30028B7BFDB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04BB960-2ADE-4CAC-BC71-8165947F198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EC9A6D2-CE81-4399-81EC-B76E8F01335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011C59D-2120-472C-8091-247C27C6646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CE6E723-B241-4F75-BE16-56575352C3D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B00C108-4B48-4F46-AA48-564710A90CF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CF311E5-37B7-4E25-93B5-095F2013F7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82B06805-FAEB-4601-ADD4-462B1CB5B114}"/>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E86AC424-AF6C-43CF-9993-8EC1BEE2CA02}"/>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103DA964-5042-42F9-B49A-461003FAE0A2}"/>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22691E5-8198-4FD8-8351-23B8E0B2D8CC}"/>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C97E0203-B6D0-4C22-B31B-7D4158C660E3}"/>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B8E8E3BE-2C14-4A93-8A48-B35D2B850D60}"/>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E59900F2-1EDE-4780-9FA1-D09A96F11B06}"/>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E0B60F46-E7A1-40C6-BF64-D100D5590B5B}"/>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1796B922-27FF-4D37-A740-06B30BE5E342}"/>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66" name="フローチャート: 判断 65">
          <a:extLst>
            <a:ext uri="{FF2B5EF4-FFF2-40B4-BE49-F238E27FC236}">
              <a16:creationId xmlns:a16="http://schemas.microsoft.com/office/drawing/2014/main" id="{D9DB23DB-3A30-45D2-AA06-E6E53EDF897B}"/>
            </a:ext>
          </a:extLst>
        </xdr:cNvPr>
        <xdr:cNvSpPr/>
      </xdr:nvSpPr>
      <xdr:spPr>
        <a:xfrm>
          <a:off x="196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B18B3944-DD39-465A-B712-8E9E373AD382}"/>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F5B2D2E-1AF5-4DF4-86FB-6B40127AFC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DEC9354-1FF1-454D-9602-74502764098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64E885-8235-4F47-9DCA-72BF11D7BF1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B52039-AF0B-4A55-BD8F-A536378373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A916413-4A21-4332-B316-09D153359EB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25400</xdr:rowOff>
    </xdr:from>
    <xdr:to>
      <xdr:col>24</xdr:col>
      <xdr:colOff>114300</xdr:colOff>
      <xdr:row>35</xdr:row>
      <xdr:rowOff>127000</xdr:rowOff>
    </xdr:to>
    <xdr:sp macro="" textlink="">
      <xdr:nvSpPr>
        <xdr:cNvPr id="73" name="楕円 72">
          <a:extLst>
            <a:ext uri="{FF2B5EF4-FFF2-40B4-BE49-F238E27FC236}">
              <a16:creationId xmlns:a16="http://schemas.microsoft.com/office/drawing/2014/main" id="{03351428-BF10-46C5-8CC3-37C30D4C8A1F}"/>
            </a:ext>
          </a:extLst>
        </xdr:cNvPr>
        <xdr:cNvSpPr/>
      </xdr:nvSpPr>
      <xdr:spPr>
        <a:xfrm>
          <a:off x="4584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48277</xdr:rowOff>
    </xdr:from>
    <xdr:ext cx="405111" cy="259045"/>
    <xdr:sp macro="" textlink="">
      <xdr:nvSpPr>
        <xdr:cNvPr id="74" name="【道路】&#10;有形固定資産減価償却率該当値テキスト">
          <a:extLst>
            <a:ext uri="{FF2B5EF4-FFF2-40B4-BE49-F238E27FC236}">
              <a16:creationId xmlns:a16="http://schemas.microsoft.com/office/drawing/2014/main" id="{083F8E95-8DF0-492E-8EB5-741869746B07}"/>
            </a:ext>
          </a:extLst>
        </xdr:cNvPr>
        <xdr:cNvSpPr txBox="1"/>
      </xdr:nvSpPr>
      <xdr:spPr>
        <a:xfrm>
          <a:off x="4673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160655</xdr:rowOff>
    </xdr:from>
    <xdr:to>
      <xdr:col>20</xdr:col>
      <xdr:colOff>38100</xdr:colOff>
      <xdr:row>35</xdr:row>
      <xdr:rowOff>90805</xdr:rowOff>
    </xdr:to>
    <xdr:sp macro="" textlink="">
      <xdr:nvSpPr>
        <xdr:cNvPr id="75" name="楕円 74">
          <a:extLst>
            <a:ext uri="{FF2B5EF4-FFF2-40B4-BE49-F238E27FC236}">
              <a16:creationId xmlns:a16="http://schemas.microsoft.com/office/drawing/2014/main" id="{AF6036FD-AAB6-43BE-8B0B-F888FBD0208E}"/>
            </a:ext>
          </a:extLst>
        </xdr:cNvPr>
        <xdr:cNvSpPr/>
      </xdr:nvSpPr>
      <xdr:spPr>
        <a:xfrm>
          <a:off x="3746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40005</xdr:rowOff>
    </xdr:from>
    <xdr:to>
      <xdr:col>24</xdr:col>
      <xdr:colOff>63500</xdr:colOff>
      <xdr:row>35</xdr:row>
      <xdr:rowOff>76200</xdr:rowOff>
    </xdr:to>
    <xdr:cxnSp macro="">
      <xdr:nvCxnSpPr>
        <xdr:cNvPr id="76" name="直線コネクタ 75">
          <a:extLst>
            <a:ext uri="{FF2B5EF4-FFF2-40B4-BE49-F238E27FC236}">
              <a16:creationId xmlns:a16="http://schemas.microsoft.com/office/drawing/2014/main" id="{2E4DDAA2-46A9-463F-B674-1AB511F42B07}"/>
            </a:ext>
          </a:extLst>
        </xdr:cNvPr>
        <xdr:cNvCxnSpPr/>
      </xdr:nvCxnSpPr>
      <xdr:spPr>
        <a:xfrm>
          <a:off x="3797300" y="60407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130175</xdr:rowOff>
    </xdr:from>
    <xdr:to>
      <xdr:col>15</xdr:col>
      <xdr:colOff>101600</xdr:colOff>
      <xdr:row>35</xdr:row>
      <xdr:rowOff>60325</xdr:rowOff>
    </xdr:to>
    <xdr:sp macro="" textlink="">
      <xdr:nvSpPr>
        <xdr:cNvPr id="77" name="楕円 76">
          <a:extLst>
            <a:ext uri="{FF2B5EF4-FFF2-40B4-BE49-F238E27FC236}">
              <a16:creationId xmlns:a16="http://schemas.microsoft.com/office/drawing/2014/main" id="{E30CCC0E-1EE3-4E05-9250-DC15E9E7F404}"/>
            </a:ext>
          </a:extLst>
        </xdr:cNvPr>
        <xdr:cNvSpPr/>
      </xdr:nvSpPr>
      <xdr:spPr>
        <a:xfrm>
          <a:off x="2857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9525</xdr:rowOff>
    </xdr:from>
    <xdr:to>
      <xdr:col>19</xdr:col>
      <xdr:colOff>177800</xdr:colOff>
      <xdr:row>35</xdr:row>
      <xdr:rowOff>40005</xdr:rowOff>
    </xdr:to>
    <xdr:cxnSp macro="">
      <xdr:nvCxnSpPr>
        <xdr:cNvPr id="78" name="直線コネクタ 77">
          <a:extLst>
            <a:ext uri="{FF2B5EF4-FFF2-40B4-BE49-F238E27FC236}">
              <a16:creationId xmlns:a16="http://schemas.microsoft.com/office/drawing/2014/main" id="{0B86FA1F-C1D1-47CC-B77D-6E09B494D115}"/>
            </a:ext>
          </a:extLst>
        </xdr:cNvPr>
        <xdr:cNvCxnSpPr/>
      </xdr:nvCxnSpPr>
      <xdr:spPr>
        <a:xfrm>
          <a:off x="2908300" y="60102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95885</xdr:rowOff>
    </xdr:from>
    <xdr:to>
      <xdr:col>10</xdr:col>
      <xdr:colOff>165100</xdr:colOff>
      <xdr:row>35</xdr:row>
      <xdr:rowOff>26035</xdr:rowOff>
    </xdr:to>
    <xdr:sp macro="" textlink="">
      <xdr:nvSpPr>
        <xdr:cNvPr id="79" name="楕円 78">
          <a:extLst>
            <a:ext uri="{FF2B5EF4-FFF2-40B4-BE49-F238E27FC236}">
              <a16:creationId xmlns:a16="http://schemas.microsoft.com/office/drawing/2014/main" id="{A986F76E-53B0-48C2-B8DA-E06FD87F3294}"/>
            </a:ext>
          </a:extLst>
        </xdr:cNvPr>
        <xdr:cNvSpPr/>
      </xdr:nvSpPr>
      <xdr:spPr>
        <a:xfrm>
          <a:off x="19685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146685</xdr:rowOff>
    </xdr:from>
    <xdr:to>
      <xdr:col>15</xdr:col>
      <xdr:colOff>50800</xdr:colOff>
      <xdr:row>35</xdr:row>
      <xdr:rowOff>9525</xdr:rowOff>
    </xdr:to>
    <xdr:cxnSp macro="">
      <xdr:nvCxnSpPr>
        <xdr:cNvPr id="80" name="直線コネクタ 79">
          <a:extLst>
            <a:ext uri="{FF2B5EF4-FFF2-40B4-BE49-F238E27FC236}">
              <a16:creationId xmlns:a16="http://schemas.microsoft.com/office/drawing/2014/main" id="{D56D4419-B19B-4C8B-8647-F54F8EBE621B}"/>
            </a:ext>
          </a:extLst>
        </xdr:cNvPr>
        <xdr:cNvCxnSpPr/>
      </xdr:nvCxnSpPr>
      <xdr:spPr>
        <a:xfrm>
          <a:off x="2019300" y="59759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59690</xdr:rowOff>
    </xdr:from>
    <xdr:to>
      <xdr:col>6</xdr:col>
      <xdr:colOff>38100</xdr:colOff>
      <xdr:row>34</xdr:row>
      <xdr:rowOff>161290</xdr:rowOff>
    </xdr:to>
    <xdr:sp macro="" textlink="">
      <xdr:nvSpPr>
        <xdr:cNvPr id="81" name="楕円 80">
          <a:extLst>
            <a:ext uri="{FF2B5EF4-FFF2-40B4-BE49-F238E27FC236}">
              <a16:creationId xmlns:a16="http://schemas.microsoft.com/office/drawing/2014/main" id="{56C1D25D-E25C-411A-BAF1-E3281450C378}"/>
            </a:ext>
          </a:extLst>
        </xdr:cNvPr>
        <xdr:cNvSpPr/>
      </xdr:nvSpPr>
      <xdr:spPr>
        <a:xfrm>
          <a:off x="1079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110490</xdr:rowOff>
    </xdr:from>
    <xdr:to>
      <xdr:col>10</xdr:col>
      <xdr:colOff>114300</xdr:colOff>
      <xdr:row>34</xdr:row>
      <xdr:rowOff>146685</xdr:rowOff>
    </xdr:to>
    <xdr:cxnSp macro="">
      <xdr:nvCxnSpPr>
        <xdr:cNvPr id="82" name="直線コネクタ 81">
          <a:extLst>
            <a:ext uri="{FF2B5EF4-FFF2-40B4-BE49-F238E27FC236}">
              <a16:creationId xmlns:a16="http://schemas.microsoft.com/office/drawing/2014/main" id="{F8B1F991-EF15-4565-B6D1-E8845890F43C}"/>
            </a:ext>
          </a:extLst>
        </xdr:cNvPr>
        <xdr:cNvCxnSpPr/>
      </xdr:nvCxnSpPr>
      <xdr:spPr>
        <a:xfrm>
          <a:off x="1130300" y="59397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C0CBC007-88EE-4492-A520-C6201548D59F}"/>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D0EE2328-7E6E-497B-9808-315066764EFE}"/>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5" name="n_3aveValue【道路】&#10;有形固定資産減価償却率">
          <a:extLst>
            <a:ext uri="{FF2B5EF4-FFF2-40B4-BE49-F238E27FC236}">
              <a16:creationId xmlns:a16="http://schemas.microsoft.com/office/drawing/2014/main" id="{995D9D92-9BDC-4288-B967-C470CA4B9199}"/>
            </a:ext>
          </a:extLst>
        </xdr:cNvPr>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53357</xdr:rowOff>
    </xdr:from>
    <xdr:ext cx="405111" cy="259045"/>
    <xdr:sp macro="" textlink="">
      <xdr:nvSpPr>
        <xdr:cNvPr id="86" name="n_4aveValue【道路】&#10;有形固定資産減価償却率">
          <a:extLst>
            <a:ext uri="{FF2B5EF4-FFF2-40B4-BE49-F238E27FC236}">
              <a16:creationId xmlns:a16="http://schemas.microsoft.com/office/drawing/2014/main" id="{E6D04705-7A79-4858-A27A-4CAE67014856}"/>
            </a:ext>
          </a:extLst>
        </xdr:cNvPr>
        <xdr:cNvSpPr txBox="1"/>
      </xdr:nvSpPr>
      <xdr:spPr>
        <a:xfrm>
          <a:off x="927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107332</xdr:rowOff>
    </xdr:from>
    <xdr:ext cx="405111" cy="259045"/>
    <xdr:sp macro="" textlink="">
      <xdr:nvSpPr>
        <xdr:cNvPr id="87" name="n_1mainValue【道路】&#10;有形固定資産減価償却率">
          <a:extLst>
            <a:ext uri="{FF2B5EF4-FFF2-40B4-BE49-F238E27FC236}">
              <a16:creationId xmlns:a16="http://schemas.microsoft.com/office/drawing/2014/main" id="{BC79E913-DC2D-4247-8A97-FDC48363D2C7}"/>
            </a:ext>
          </a:extLst>
        </xdr:cNvPr>
        <xdr:cNvSpPr txBox="1"/>
      </xdr:nvSpPr>
      <xdr:spPr>
        <a:xfrm>
          <a:off x="35820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76852</xdr:rowOff>
    </xdr:from>
    <xdr:ext cx="405111" cy="259045"/>
    <xdr:sp macro="" textlink="">
      <xdr:nvSpPr>
        <xdr:cNvPr id="88" name="n_2mainValue【道路】&#10;有形固定資産減価償却率">
          <a:extLst>
            <a:ext uri="{FF2B5EF4-FFF2-40B4-BE49-F238E27FC236}">
              <a16:creationId xmlns:a16="http://schemas.microsoft.com/office/drawing/2014/main" id="{D3EDDD69-18AF-457B-8A3E-E566B5E7C560}"/>
            </a:ext>
          </a:extLst>
        </xdr:cNvPr>
        <xdr:cNvSpPr txBox="1"/>
      </xdr:nvSpPr>
      <xdr:spPr>
        <a:xfrm>
          <a:off x="2705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42562</xdr:rowOff>
    </xdr:from>
    <xdr:ext cx="405111" cy="259045"/>
    <xdr:sp macro="" textlink="">
      <xdr:nvSpPr>
        <xdr:cNvPr id="89" name="n_3mainValue【道路】&#10;有形固定資産減価償却率">
          <a:extLst>
            <a:ext uri="{FF2B5EF4-FFF2-40B4-BE49-F238E27FC236}">
              <a16:creationId xmlns:a16="http://schemas.microsoft.com/office/drawing/2014/main" id="{0A8A8FD1-DC02-49E6-ADEE-825E08D3F19D}"/>
            </a:ext>
          </a:extLst>
        </xdr:cNvPr>
        <xdr:cNvSpPr txBox="1"/>
      </xdr:nvSpPr>
      <xdr:spPr>
        <a:xfrm>
          <a:off x="18167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90" name="n_4mainValue【道路】&#10;有形固定資産減価償却率">
          <a:extLst>
            <a:ext uri="{FF2B5EF4-FFF2-40B4-BE49-F238E27FC236}">
              <a16:creationId xmlns:a16="http://schemas.microsoft.com/office/drawing/2014/main" id="{42681353-F0DC-40F5-97E8-B24B7127563B}"/>
            </a:ext>
          </a:extLst>
        </xdr:cNvPr>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31398A8-CFBD-4760-84A2-779D27E3EE5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04C5228-30F6-4472-A336-2BB84D3BD7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8386FAA-F445-44EA-BC20-FF84FE1948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21F44E8-904E-498D-9645-F85A12FC03E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E167268-0D4B-43EC-A2B3-F7D6AB35D65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7CD55AC-A0CC-4B1E-9E29-FBE0C542961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E261C38-6042-4A83-B7E6-4F16E4DC73A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4FF27D5-4D61-4A18-9E36-17032947460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376183D-7318-4E11-A82B-582B852A5FA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E3ABA04-F793-404E-84BF-8934B85606C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7E0F206-7303-4B57-9164-2C2182D979E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AFFD7BC-3299-4DB1-AEB0-55A624228CE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4D2E633-FFFD-4692-959C-A9C070BC4B0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8CB7CCA4-0643-4E80-84F9-D4228F61C1D1}"/>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20F7D6D-B518-46A4-8B61-81ED7F52254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FC8F39F2-11FA-4247-A91C-EFA66E6A6177}"/>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E63CCDF-00F2-483A-BD27-0B4CEF1E9D7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85318B4-71D1-4A16-9420-627B263F2DCC}"/>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CEAA023-C6E8-4C81-A8F2-D55D107BD65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AE34275-A30B-40E5-9A1D-E256385941B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6D9BB4F-1323-47F0-80B9-6429FE60B9D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DF486768-35CF-4496-BAA5-9E7409C569C7}"/>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6E4D03A2-5808-4F9A-ABE2-A8CBBC27A9F2}"/>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E1B37C8E-A9E9-4371-9286-3C5E44894E73}"/>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7F5E833E-BED5-4CE2-B643-80FAF795371C}"/>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41C11C90-04B8-435B-90AF-125961B90F68}"/>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C2D8D60E-DFB3-4BF1-AC5F-3B4D101680AE}"/>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3A8E5D23-D715-4A14-B278-82C1B76CD223}"/>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0D1786E7-D40D-4649-AD60-3CDC2DFD019F}"/>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B0B398C7-67AC-49FE-9EA1-9BCA3DD4022F}"/>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53607</xdr:rowOff>
    </xdr:from>
    <xdr:to>
      <xdr:col>41</xdr:col>
      <xdr:colOff>101600</xdr:colOff>
      <xdr:row>40</xdr:row>
      <xdr:rowOff>155207</xdr:rowOff>
    </xdr:to>
    <xdr:sp macro="" textlink="">
      <xdr:nvSpPr>
        <xdr:cNvPr id="121" name="フローチャート: 判断 120">
          <a:extLst>
            <a:ext uri="{FF2B5EF4-FFF2-40B4-BE49-F238E27FC236}">
              <a16:creationId xmlns:a16="http://schemas.microsoft.com/office/drawing/2014/main" id="{D7D203DC-441F-4D23-BC4B-852BC94CEA62}"/>
            </a:ext>
          </a:extLst>
        </xdr:cNvPr>
        <xdr:cNvSpPr/>
      </xdr:nvSpPr>
      <xdr:spPr>
        <a:xfrm>
          <a:off x="7810500" y="691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60483</xdr:rowOff>
    </xdr:from>
    <xdr:to>
      <xdr:col>36</xdr:col>
      <xdr:colOff>165100</xdr:colOff>
      <xdr:row>40</xdr:row>
      <xdr:rowOff>162083</xdr:rowOff>
    </xdr:to>
    <xdr:sp macro="" textlink="">
      <xdr:nvSpPr>
        <xdr:cNvPr id="122" name="フローチャート: 判断 121">
          <a:extLst>
            <a:ext uri="{FF2B5EF4-FFF2-40B4-BE49-F238E27FC236}">
              <a16:creationId xmlns:a16="http://schemas.microsoft.com/office/drawing/2014/main" id="{4BB97B27-6939-4E57-91D4-92D1A6F1AB65}"/>
            </a:ext>
          </a:extLst>
        </xdr:cNvPr>
        <xdr:cNvSpPr/>
      </xdr:nvSpPr>
      <xdr:spPr>
        <a:xfrm>
          <a:off x="6921500" y="69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0A3691D-F74B-4216-96CA-5C5E9E426D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0626B71-7831-4ECF-AE63-146148E8CEB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0C9B33D-D7B5-4639-983C-18DBE7B026E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257388E-D1FA-4061-B0E0-1EC60880741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5EF7D7-06F7-4800-BE2F-28847A21005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60401</xdr:rowOff>
    </xdr:from>
    <xdr:to>
      <xdr:col>55</xdr:col>
      <xdr:colOff>50800</xdr:colOff>
      <xdr:row>37</xdr:row>
      <xdr:rowOff>162001</xdr:rowOff>
    </xdr:to>
    <xdr:sp macro="" textlink="">
      <xdr:nvSpPr>
        <xdr:cNvPr id="128" name="楕円 127">
          <a:extLst>
            <a:ext uri="{FF2B5EF4-FFF2-40B4-BE49-F238E27FC236}">
              <a16:creationId xmlns:a16="http://schemas.microsoft.com/office/drawing/2014/main" id="{AF82A6C1-D146-4650-8987-B1AF35945231}"/>
            </a:ext>
          </a:extLst>
        </xdr:cNvPr>
        <xdr:cNvSpPr/>
      </xdr:nvSpPr>
      <xdr:spPr>
        <a:xfrm>
          <a:off x="10426700" y="64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83278</xdr:rowOff>
    </xdr:from>
    <xdr:ext cx="599010" cy="259045"/>
    <xdr:sp macro="" textlink="">
      <xdr:nvSpPr>
        <xdr:cNvPr id="129" name="【道路】&#10;一人当たり延長該当値テキスト">
          <a:extLst>
            <a:ext uri="{FF2B5EF4-FFF2-40B4-BE49-F238E27FC236}">
              <a16:creationId xmlns:a16="http://schemas.microsoft.com/office/drawing/2014/main" id="{CFC88784-7F6B-4EF5-8A04-3A887F906DE9}"/>
            </a:ext>
          </a:extLst>
        </xdr:cNvPr>
        <xdr:cNvSpPr txBox="1"/>
      </xdr:nvSpPr>
      <xdr:spPr>
        <a:xfrm>
          <a:off x="10515600" y="625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50702</xdr:rowOff>
    </xdr:from>
    <xdr:to>
      <xdr:col>50</xdr:col>
      <xdr:colOff>165100</xdr:colOff>
      <xdr:row>37</xdr:row>
      <xdr:rowOff>152302</xdr:rowOff>
    </xdr:to>
    <xdr:sp macro="" textlink="">
      <xdr:nvSpPr>
        <xdr:cNvPr id="130" name="楕円 129">
          <a:extLst>
            <a:ext uri="{FF2B5EF4-FFF2-40B4-BE49-F238E27FC236}">
              <a16:creationId xmlns:a16="http://schemas.microsoft.com/office/drawing/2014/main" id="{D3F955D7-C2AB-4B2D-AC34-61072E17B1E1}"/>
            </a:ext>
          </a:extLst>
        </xdr:cNvPr>
        <xdr:cNvSpPr/>
      </xdr:nvSpPr>
      <xdr:spPr>
        <a:xfrm>
          <a:off x="9588500" y="639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101502</xdr:rowOff>
    </xdr:from>
    <xdr:to>
      <xdr:col>55</xdr:col>
      <xdr:colOff>0</xdr:colOff>
      <xdr:row>37</xdr:row>
      <xdr:rowOff>111201</xdr:rowOff>
    </xdr:to>
    <xdr:cxnSp macro="">
      <xdr:nvCxnSpPr>
        <xdr:cNvPr id="131" name="直線コネクタ 130">
          <a:extLst>
            <a:ext uri="{FF2B5EF4-FFF2-40B4-BE49-F238E27FC236}">
              <a16:creationId xmlns:a16="http://schemas.microsoft.com/office/drawing/2014/main" id="{D077439F-8CC8-492F-B138-6C56575941AB}"/>
            </a:ext>
          </a:extLst>
        </xdr:cNvPr>
        <xdr:cNvCxnSpPr/>
      </xdr:nvCxnSpPr>
      <xdr:spPr>
        <a:xfrm>
          <a:off x="9639300" y="6445152"/>
          <a:ext cx="838200" cy="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75994</xdr:rowOff>
    </xdr:from>
    <xdr:to>
      <xdr:col>46</xdr:col>
      <xdr:colOff>38100</xdr:colOff>
      <xdr:row>38</xdr:row>
      <xdr:rowOff>6144</xdr:rowOff>
    </xdr:to>
    <xdr:sp macro="" textlink="">
      <xdr:nvSpPr>
        <xdr:cNvPr id="132" name="楕円 131">
          <a:extLst>
            <a:ext uri="{FF2B5EF4-FFF2-40B4-BE49-F238E27FC236}">
              <a16:creationId xmlns:a16="http://schemas.microsoft.com/office/drawing/2014/main" id="{32C2E9D1-6280-4DF1-BA68-9529CC1CFAFE}"/>
            </a:ext>
          </a:extLst>
        </xdr:cNvPr>
        <xdr:cNvSpPr/>
      </xdr:nvSpPr>
      <xdr:spPr>
        <a:xfrm>
          <a:off x="8699500" y="64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101502</xdr:rowOff>
    </xdr:from>
    <xdr:to>
      <xdr:col>50</xdr:col>
      <xdr:colOff>114300</xdr:colOff>
      <xdr:row>37</xdr:row>
      <xdr:rowOff>126794</xdr:rowOff>
    </xdr:to>
    <xdr:cxnSp macro="">
      <xdr:nvCxnSpPr>
        <xdr:cNvPr id="133" name="直線コネクタ 132">
          <a:extLst>
            <a:ext uri="{FF2B5EF4-FFF2-40B4-BE49-F238E27FC236}">
              <a16:creationId xmlns:a16="http://schemas.microsoft.com/office/drawing/2014/main" id="{8258FF87-932E-4E0D-8666-1DF7E84D90ED}"/>
            </a:ext>
          </a:extLst>
        </xdr:cNvPr>
        <xdr:cNvCxnSpPr/>
      </xdr:nvCxnSpPr>
      <xdr:spPr>
        <a:xfrm flipV="1">
          <a:off x="8750300" y="6445152"/>
          <a:ext cx="889000" cy="2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53804</xdr:rowOff>
    </xdr:from>
    <xdr:to>
      <xdr:col>41</xdr:col>
      <xdr:colOff>101600</xdr:colOff>
      <xdr:row>37</xdr:row>
      <xdr:rowOff>155404</xdr:rowOff>
    </xdr:to>
    <xdr:sp macro="" textlink="">
      <xdr:nvSpPr>
        <xdr:cNvPr id="134" name="楕円 133">
          <a:extLst>
            <a:ext uri="{FF2B5EF4-FFF2-40B4-BE49-F238E27FC236}">
              <a16:creationId xmlns:a16="http://schemas.microsoft.com/office/drawing/2014/main" id="{9E36E6CC-8B92-4032-95EE-59064BEE22A9}"/>
            </a:ext>
          </a:extLst>
        </xdr:cNvPr>
        <xdr:cNvSpPr/>
      </xdr:nvSpPr>
      <xdr:spPr>
        <a:xfrm>
          <a:off x="7810500" y="639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104604</xdr:rowOff>
    </xdr:from>
    <xdr:to>
      <xdr:col>45</xdr:col>
      <xdr:colOff>177800</xdr:colOff>
      <xdr:row>37</xdr:row>
      <xdr:rowOff>126794</xdr:rowOff>
    </xdr:to>
    <xdr:cxnSp macro="">
      <xdr:nvCxnSpPr>
        <xdr:cNvPr id="135" name="直線コネクタ 134">
          <a:extLst>
            <a:ext uri="{FF2B5EF4-FFF2-40B4-BE49-F238E27FC236}">
              <a16:creationId xmlns:a16="http://schemas.microsoft.com/office/drawing/2014/main" id="{3F5C43CF-67AC-45D2-BA9A-9541976408BF}"/>
            </a:ext>
          </a:extLst>
        </xdr:cNvPr>
        <xdr:cNvCxnSpPr/>
      </xdr:nvCxnSpPr>
      <xdr:spPr>
        <a:xfrm>
          <a:off x="7861300" y="6448254"/>
          <a:ext cx="88900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50656</xdr:rowOff>
    </xdr:from>
    <xdr:to>
      <xdr:col>36</xdr:col>
      <xdr:colOff>165100</xdr:colOff>
      <xdr:row>37</xdr:row>
      <xdr:rowOff>152256</xdr:rowOff>
    </xdr:to>
    <xdr:sp macro="" textlink="">
      <xdr:nvSpPr>
        <xdr:cNvPr id="136" name="楕円 135">
          <a:extLst>
            <a:ext uri="{FF2B5EF4-FFF2-40B4-BE49-F238E27FC236}">
              <a16:creationId xmlns:a16="http://schemas.microsoft.com/office/drawing/2014/main" id="{23B1B65F-B795-49A9-AF08-3A9D5C100F6E}"/>
            </a:ext>
          </a:extLst>
        </xdr:cNvPr>
        <xdr:cNvSpPr/>
      </xdr:nvSpPr>
      <xdr:spPr>
        <a:xfrm>
          <a:off x="6921500" y="639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101456</xdr:rowOff>
    </xdr:from>
    <xdr:to>
      <xdr:col>41</xdr:col>
      <xdr:colOff>50800</xdr:colOff>
      <xdr:row>37</xdr:row>
      <xdr:rowOff>104604</xdr:rowOff>
    </xdr:to>
    <xdr:cxnSp macro="">
      <xdr:nvCxnSpPr>
        <xdr:cNvPr id="137" name="直線コネクタ 136">
          <a:extLst>
            <a:ext uri="{FF2B5EF4-FFF2-40B4-BE49-F238E27FC236}">
              <a16:creationId xmlns:a16="http://schemas.microsoft.com/office/drawing/2014/main" id="{3E7E886E-03F2-4A31-B4C3-7CAFA18EB1F6}"/>
            </a:ext>
          </a:extLst>
        </xdr:cNvPr>
        <xdr:cNvCxnSpPr/>
      </xdr:nvCxnSpPr>
      <xdr:spPr>
        <a:xfrm>
          <a:off x="6972300" y="6445106"/>
          <a:ext cx="889000" cy="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A8647F44-723B-405F-90F1-B57EBE86D182}"/>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7BA97C2B-74E6-4D81-A73E-3DE6084C73B7}"/>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146334</xdr:rowOff>
    </xdr:from>
    <xdr:ext cx="534377" cy="259045"/>
    <xdr:sp macro="" textlink="">
      <xdr:nvSpPr>
        <xdr:cNvPr id="140" name="n_3aveValue【道路】&#10;一人当たり延長">
          <a:extLst>
            <a:ext uri="{FF2B5EF4-FFF2-40B4-BE49-F238E27FC236}">
              <a16:creationId xmlns:a16="http://schemas.microsoft.com/office/drawing/2014/main" id="{CD8D9A4A-41EE-40C6-8923-94C32AEAE453}"/>
            </a:ext>
          </a:extLst>
        </xdr:cNvPr>
        <xdr:cNvSpPr txBox="1"/>
      </xdr:nvSpPr>
      <xdr:spPr>
        <a:xfrm>
          <a:off x="7594111" y="70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153210</xdr:rowOff>
    </xdr:from>
    <xdr:ext cx="534377" cy="259045"/>
    <xdr:sp macro="" textlink="">
      <xdr:nvSpPr>
        <xdr:cNvPr id="141" name="n_4aveValue【道路】&#10;一人当たり延長">
          <a:extLst>
            <a:ext uri="{FF2B5EF4-FFF2-40B4-BE49-F238E27FC236}">
              <a16:creationId xmlns:a16="http://schemas.microsoft.com/office/drawing/2014/main" id="{409C0AB0-9B8A-40F6-BE81-73F5064BF312}"/>
            </a:ext>
          </a:extLst>
        </xdr:cNvPr>
        <xdr:cNvSpPr txBox="1"/>
      </xdr:nvSpPr>
      <xdr:spPr>
        <a:xfrm>
          <a:off x="6705111" y="70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168829</xdr:rowOff>
    </xdr:from>
    <xdr:ext cx="599010" cy="259045"/>
    <xdr:sp macro="" textlink="">
      <xdr:nvSpPr>
        <xdr:cNvPr id="142" name="n_1mainValue【道路】&#10;一人当たり延長">
          <a:extLst>
            <a:ext uri="{FF2B5EF4-FFF2-40B4-BE49-F238E27FC236}">
              <a16:creationId xmlns:a16="http://schemas.microsoft.com/office/drawing/2014/main" id="{0A0640BF-ED4A-4EF4-968D-8A3887C9F292}"/>
            </a:ext>
          </a:extLst>
        </xdr:cNvPr>
        <xdr:cNvSpPr txBox="1"/>
      </xdr:nvSpPr>
      <xdr:spPr>
        <a:xfrm>
          <a:off x="9327094" y="616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36</xdr:row>
      <xdr:rowOff>22671</xdr:rowOff>
    </xdr:from>
    <xdr:ext cx="599010" cy="259045"/>
    <xdr:sp macro="" textlink="">
      <xdr:nvSpPr>
        <xdr:cNvPr id="143" name="n_2mainValue【道路】&#10;一人当たり延長">
          <a:extLst>
            <a:ext uri="{FF2B5EF4-FFF2-40B4-BE49-F238E27FC236}">
              <a16:creationId xmlns:a16="http://schemas.microsoft.com/office/drawing/2014/main" id="{FEA415F5-86AC-4E94-954D-84E653AEA290}"/>
            </a:ext>
          </a:extLst>
        </xdr:cNvPr>
        <xdr:cNvSpPr txBox="1"/>
      </xdr:nvSpPr>
      <xdr:spPr>
        <a:xfrm>
          <a:off x="8450794" y="619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36</xdr:row>
      <xdr:rowOff>481</xdr:rowOff>
    </xdr:from>
    <xdr:ext cx="599010" cy="259045"/>
    <xdr:sp macro="" textlink="">
      <xdr:nvSpPr>
        <xdr:cNvPr id="144" name="n_3mainValue【道路】&#10;一人当たり延長">
          <a:extLst>
            <a:ext uri="{FF2B5EF4-FFF2-40B4-BE49-F238E27FC236}">
              <a16:creationId xmlns:a16="http://schemas.microsoft.com/office/drawing/2014/main" id="{027E0629-0665-48AF-8F8E-7BFBFBA63F2D}"/>
            </a:ext>
          </a:extLst>
        </xdr:cNvPr>
        <xdr:cNvSpPr txBox="1"/>
      </xdr:nvSpPr>
      <xdr:spPr>
        <a:xfrm>
          <a:off x="7561794" y="617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35</xdr:row>
      <xdr:rowOff>168783</xdr:rowOff>
    </xdr:from>
    <xdr:ext cx="599010" cy="259045"/>
    <xdr:sp macro="" textlink="">
      <xdr:nvSpPr>
        <xdr:cNvPr id="145" name="n_4mainValue【道路】&#10;一人当たり延長">
          <a:extLst>
            <a:ext uri="{FF2B5EF4-FFF2-40B4-BE49-F238E27FC236}">
              <a16:creationId xmlns:a16="http://schemas.microsoft.com/office/drawing/2014/main" id="{1A7B477D-1C9D-496E-96BF-85887E87D63A}"/>
            </a:ext>
          </a:extLst>
        </xdr:cNvPr>
        <xdr:cNvSpPr txBox="1"/>
      </xdr:nvSpPr>
      <xdr:spPr>
        <a:xfrm>
          <a:off x="6672794" y="616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12B760E-62BA-4CA1-A5B0-F8A05E5C0A8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AAE6FDB-FD96-414D-B6AA-4AEAEAD39A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28333F2-699C-4CFB-BA44-9E0E2D610E4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9A129D4-2C41-4A6B-90B8-8245D9B8626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9BC3C51-2787-4A44-9B23-6384378CD59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3C60F3E-B75E-40D7-9E6F-74F15745C16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FCBEF6C-8CE7-4CC7-8D76-45EA3B80B74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96704D3-FD00-4E3D-926E-2A77E6313F9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9979E08-CDF9-4896-96BC-E7937210401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1B1A8AA-61AF-4EC7-8485-62535B635F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4932A36-94AA-4E0F-B5D6-39A217A5B2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6F8434F0-F5F9-459E-AFE6-BECC500F696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4C725EB6-DBF9-4380-8FA3-52D7AF0DF62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AA5FCB82-B9C3-4924-ABC2-344501B06B5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168AB427-CC4D-41D8-B057-6C864FD4BB9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F30BB7E-3024-41F2-8CE6-6790D3393B3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E0D4E81-6C6A-4A67-A888-22C8DA31B87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FAE211CF-8F12-49E5-9F61-A78995AEC39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72523544-A702-429A-9FE6-2C19B30DEE8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4D9B2D50-9C95-40A7-9F2F-349D29B7A3F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F3275AC1-2BE8-4FA1-8238-71076B2EA4FF}"/>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CFD8512-B388-44B2-A1C1-4860564F116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84B61921-AED9-4A56-97AC-2C5B0F4DD44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97AA5B3F-B3F4-4A67-9DA0-2FC00562A544}"/>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4BAAF704-FCD1-439C-B6C7-D9DCAE2604F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9FA80B59-B532-4130-83DE-3E26064B7AA4}"/>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4B68F7C-FC54-42C6-AD21-4170401876F7}"/>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88F34B97-F82C-4DBE-AD7B-EACE14C247E1}"/>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E38F047C-596A-4735-9E23-C91815DE2AC7}"/>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2164D816-FEA0-4F60-AF75-84CB470B3919}"/>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CCA938C8-BC2F-4860-9469-7C249606F6E5}"/>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9C0CCD85-2EE8-4456-B8CE-353FA1F01AD8}"/>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119380</xdr:rowOff>
    </xdr:from>
    <xdr:to>
      <xdr:col>10</xdr:col>
      <xdr:colOff>165100</xdr:colOff>
      <xdr:row>60</xdr:row>
      <xdr:rowOff>49530</xdr:rowOff>
    </xdr:to>
    <xdr:sp macro="" textlink="">
      <xdr:nvSpPr>
        <xdr:cNvPr id="178" name="フローチャート: 判断 177">
          <a:extLst>
            <a:ext uri="{FF2B5EF4-FFF2-40B4-BE49-F238E27FC236}">
              <a16:creationId xmlns:a16="http://schemas.microsoft.com/office/drawing/2014/main" id="{FFDE8BB8-0047-4602-A791-9CF60DA6A3F6}"/>
            </a:ext>
          </a:extLst>
        </xdr:cNvPr>
        <xdr:cNvSpPr/>
      </xdr:nvSpPr>
      <xdr:spPr>
        <a:xfrm>
          <a:off x="1968500" y="1023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134620</xdr:rowOff>
    </xdr:from>
    <xdr:to>
      <xdr:col>6</xdr:col>
      <xdr:colOff>38100</xdr:colOff>
      <xdr:row>60</xdr:row>
      <xdr:rowOff>64770</xdr:rowOff>
    </xdr:to>
    <xdr:sp macro="" textlink="">
      <xdr:nvSpPr>
        <xdr:cNvPr id="179" name="フローチャート: 判断 178">
          <a:extLst>
            <a:ext uri="{FF2B5EF4-FFF2-40B4-BE49-F238E27FC236}">
              <a16:creationId xmlns:a16="http://schemas.microsoft.com/office/drawing/2014/main" id="{86C2DF02-F192-41D4-87C3-4A1DB5F15D83}"/>
            </a:ext>
          </a:extLst>
        </xdr:cNvPr>
        <xdr:cNvSpPr/>
      </xdr:nvSpPr>
      <xdr:spPr>
        <a:xfrm>
          <a:off x="10795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CF8FF57-5F73-4419-BC7D-D64976493C1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465407D-485D-4A32-89BA-C78EE5F001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37F4FD4-8828-48FA-A5C5-F39D96AEEF0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FBE73BD-7A32-4A81-9006-118DB726CC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97151C5-A12E-462B-87E0-CD24DFEFC58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118110</xdr:rowOff>
    </xdr:from>
    <xdr:to>
      <xdr:col>24</xdr:col>
      <xdr:colOff>114300</xdr:colOff>
      <xdr:row>56</xdr:row>
      <xdr:rowOff>48260</xdr:rowOff>
    </xdr:to>
    <xdr:sp macro="" textlink="">
      <xdr:nvSpPr>
        <xdr:cNvPr id="185" name="楕円 184">
          <a:extLst>
            <a:ext uri="{FF2B5EF4-FFF2-40B4-BE49-F238E27FC236}">
              <a16:creationId xmlns:a16="http://schemas.microsoft.com/office/drawing/2014/main" id="{8CB5DDE3-3993-46B6-B505-7B2AD72B4D7F}"/>
            </a:ext>
          </a:extLst>
        </xdr:cNvPr>
        <xdr:cNvSpPr/>
      </xdr:nvSpPr>
      <xdr:spPr>
        <a:xfrm>
          <a:off x="45847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33037</xdr:rowOff>
    </xdr:from>
    <xdr:ext cx="340478" cy="259045"/>
    <xdr:sp macro="" textlink="">
      <xdr:nvSpPr>
        <xdr:cNvPr id="186" name="【橋りょう・トンネル】&#10;有形固定資産減価償却率該当値テキスト">
          <a:extLst>
            <a:ext uri="{FF2B5EF4-FFF2-40B4-BE49-F238E27FC236}">
              <a16:creationId xmlns:a16="http://schemas.microsoft.com/office/drawing/2014/main" id="{DFC70882-99A3-4FEC-8119-1DBF36879CB4}"/>
            </a:ext>
          </a:extLst>
        </xdr:cNvPr>
        <xdr:cNvSpPr txBox="1"/>
      </xdr:nvSpPr>
      <xdr:spPr>
        <a:xfrm>
          <a:off x="4673600" y="9462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96520</xdr:rowOff>
    </xdr:from>
    <xdr:to>
      <xdr:col>20</xdr:col>
      <xdr:colOff>38100</xdr:colOff>
      <xdr:row>56</xdr:row>
      <xdr:rowOff>26670</xdr:rowOff>
    </xdr:to>
    <xdr:sp macro="" textlink="">
      <xdr:nvSpPr>
        <xdr:cNvPr id="187" name="楕円 186">
          <a:extLst>
            <a:ext uri="{FF2B5EF4-FFF2-40B4-BE49-F238E27FC236}">
              <a16:creationId xmlns:a16="http://schemas.microsoft.com/office/drawing/2014/main" id="{62952AD0-9CE0-4870-96AE-EA48A80C3D8F}"/>
            </a:ext>
          </a:extLst>
        </xdr:cNvPr>
        <xdr:cNvSpPr/>
      </xdr:nvSpPr>
      <xdr:spPr>
        <a:xfrm>
          <a:off x="3746500" y="95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147320</xdr:rowOff>
    </xdr:from>
    <xdr:to>
      <xdr:col>24</xdr:col>
      <xdr:colOff>63500</xdr:colOff>
      <xdr:row>55</xdr:row>
      <xdr:rowOff>168910</xdr:rowOff>
    </xdr:to>
    <xdr:cxnSp macro="">
      <xdr:nvCxnSpPr>
        <xdr:cNvPr id="188" name="直線コネクタ 187">
          <a:extLst>
            <a:ext uri="{FF2B5EF4-FFF2-40B4-BE49-F238E27FC236}">
              <a16:creationId xmlns:a16="http://schemas.microsoft.com/office/drawing/2014/main" id="{1FBF5680-E639-45A9-8B10-80322FADB84E}"/>
            </a:ext>
          </a:extLst>
        </xdr:cNvPr>
        <xdr:cNvCxnSpPr/>
      </xdr:nvCxnSpPr>
      <xdr:spPr>
        <a:xfrm>
          <a:off x="3797300" y="957707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87630</xdr:rowOff>
    </xdr:from>
    <xdr:to>
      <xdr:col>15</xdr:col>
      <xdr:colOff>101600</xdr:colOff>
      <xdr:row>56</xdr:row>
      <xdr:rowOff>17780</xdr:rowOff>
    </xdr:to>
    <xdr:sp macro="" textlink="">
      <xdr:nvSpPr>
        <xdr:cNvPr id="189" name="楕円 188">
          <a:extLst>
            <a:ext uri="{FF2B5EF4-FFF2-40B4-BE49-F238E27FC236}">
              <a16:creationId xmlns:a16="http://schemas.microsoft.com/office/drawing/2014/main" id="{72DBD960-210D-424B-A0E5-520F9204597C}"/>
            </a:ext>
          </a:extLst>
        </xdr:cNvPr>
        <xdr:cNvSpPr/>
      </xdr:nvSpPr>
      <xdr:spPr>
        <a:xfrm>
          <a:off x="28575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138430</xdr:rowOff>
    </xdr:from>
    <xdr:to>
      <xdr:col>19</xdr:col>
      <xdr:colOff>177800</xdr:colOff>
      <xdr:row>55</xdr:row>
      <xdr:rowOff>147320</xdr:rowOff>
    </xdr:to>
    <xdr:cxnSp macro="">
      <xdr:nvCxnSpPr>
        <xdr:cNvPr id="190" name="直線コネクタ 189">
          <a:extLst>
            <a:ext uri="{FF2B5EF4-FFF2-40B4-BE49-F238E27FC236}">
              <a16:creationId xmlns:a16="http://schemas.microsoft.com/office/drawing/2014/main" id="{05E42206-B1E6-4169-BC80-73CDE4F86088}"/>
            </a:ext>
          </a:extLst>
        </xdr:cNvPr>
        <xdr:cNvCxnSpPr/>
      </xdr:nvCxnSpPr>
      <xdr:spPr>
        <a:xfrm>
          <a:off x="2908300" y="95681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D6319911-62E0-476E-A8A4-0F3576338499}"/>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2D82D8E6-098D-4011-8141-414777C86AEA}"/>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66057</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907D316B-C610-4B39-8DFD-6D29732C6285}"/>
            </a:ext>
          </a:extLst>
        </xdr:cNvPr>
        <xdr:cNvSpPr txBox="1"/>
      </xdr:nvSpPr>
      <xdr:spPr>
        <a:xfrm>
          <a:off x="1816744" y="1001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81297</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A64F8C8-1044-4329-84C4-C1C828A22FC5}"/>
            </a:ext>
          </a:extLst>
        </xdr:cNvPr>
        <xdr:cNvSpPr txBox="1"/>
      </xdr:nvSpPr>
      <xdr:spPr>
        <a:xfrm>
          <a:off x="927744" y="1002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43197</xdr:rowOff>
    </xdr:from>
    <xdr:ext cx="340478" cy="259045"/>
    <xdr:sp macro="" textlink="">
      <xdr:nvSpPr>
        <xdr:cNvPr id="195" name="n_1mainValue【橋りょう・トンネル】&#10;有形固定資産減価償却率">
          <a:extLst>
            <a:ext uri="{FF2B5EF4-FFF2-40B4-BE49-F238E27FC236}">
              <a16:creationId xmlns:a16="http://schemas.microsoft.com/office/drawing/2014/main" id="{B349D679-7884-421B-8EDF-96B6F082BBDB}"/>
            </a:ext>
          </a:extLst>
        </xdr:cNvPr>
        <xdr:cNvSpPr txBox="1"/>
      </xdr:nvSpPr>
      <xdr:spPr>
        <a:xfrm>
          <a:off x="3614361" y="9301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34307</xdr:rowOff>
    </xdr:from>
    <xdr:ext cx="340478" cy="259045"/>
    <xdr:sp macro="" textlink="">
      <xdr:nvSpPr>
        <xdr:cNvPr id="196" name="n_2mainValue【橋りょう・トンネル】&#10;有形固定資産減価償却率">
          <a:extLst>
            <a:ext uri="{FF2B5EF4-FFF2-40B4-BE49-F238E27FC236}">
              <a16:creationId xmlns:a16="http://schemas.microsoft.com/office/drawing/2014/main" id="{63DFAE99-1713-404B-AB60-F65184247ABF}"/>
            </a:ext>
          </a:extLst>
        </xdr:cNvPr>
        <xdr:cNvSpPr txBox="1"/>
      </xdr:nvSpPr>
      <xdr:spPr>
        <a:xfrm>
          <a:off x="2738061" y="92926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F7376326-1D58-4258-BFA8-FE80A7BF132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A03F118A-39F6-4C8C-B00F-77603D5953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019F7C4F-0222-4A76-8614-F4E24B77C4B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34E1BC5C-53BF-42BC-9521-74924DE25C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F5CBC927-964D-46DE-B75A-7FDC5A1C52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DF10A9CE-5A05-4511-98FB-ADE13C74279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685C1CEE-65BB-4D10-95EE-66ACCD9769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E6E2D429-2C86-4B82-8857-3BC4D6904E2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E5B1557A-6386-4949-92F1-296329DDE7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FD011BBA-E616-4F78-83AA-56714D1F91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E56AA3FF-DB5F-4D4F-9F8B-EB10A6AA4B9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a:extLst>
            <a:ext uri="{FF2B5EF4-FFF2-40B4-BE49-F238E27FC236}">
              <a16:creationId xmlns:a16="http://schemas.microsoft.com/office/drawing/2014/main" id="{100E95B1-3CE0-4016-B725-A1317A7D922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0755437A-F51A-4A4A-BF8C-E64EACADD83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0" name="テキスト ボックス 209">
          <a:extLst>
            <a:ext uri="{FF2B5EF4-FFF2-40B4-BE49-F238E27FC236}">
              <a16:creationId xmlns:a16="http://schemas.microsoft.com/office/drawing/2014/main" id="{4AE42F01-B40E-4F70-A350-C4497903844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59BB4CEC-D7F6-4510-BA6D-6C7FF2F79B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2" name="テキスト ボックス 211">
          <a:extLst>
            <a:ext uri="{FF2B5EF4-FFF2-40B4-BE49-F238E27FC236}">
              <a16:creationId xmlns:a16="http://schemas.microsoft.com/office/drawing/2014/main" id="{CF9CBA75-1B85-474E-BB05-E1D6283C306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82F2DF7F-731D-496D-A29E-CF5096F59DF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4" name="テキスト ボックス 213">
          <a:extLst>
            <a:ext uri="{FF2B5EF4-FFF2-40B4-BE49-F238E27FC236}">
              <a16:creationId xmlns:a16="http://schemas.microsoft.com/office/drawing/2014/main" id="{B8F28BC7-CAA1-4AFD-8987-646F07BF7CD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F0EF5361-C2EF-482B-9EE3-C3F2A06447B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6" name="テキスト ボックス 215">
          <a:extLst>
            <a:ext uri="{FF2B5EF4-FFF2-40B4-BE49-F238E27FC236}">
              <a16:creationId xmlns:a16="http://schemas.microsoft.com/office/drawing/2014/main" id="{37838948-670D-4884-8232-BEBEEA5386FB}"/>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2240C37C-5EB2-46AF-8D41-6D484C09803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8" name="テキスト ボックス 217">
          <a:extLst>
            <a:ext uri="{FF2B5EF4-FFF2-40B4-BE49-F238E27FC236}">
              <a16:creationId xmlns:a16="http://schemas.microsoft.com/office/drawing/2014/main" id="{1035E9D7-6813-4E9A-98F9-1C25079B62ED}"/>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3502C71E-3F8D-46A6-AC41-F266983334B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0" name="直線コネクタ 219">
          <a:extLst>
            <a:ext uri="{FF2B5EF4-FFF2-40B4-BE49-F238E27FC236}">
              <a16:creationId xmlns:a16="http://schemas.microsoft.com/office/drawing/2014/main" id="{47CBCFC6-FB29-4A48-AFAB-2AB0286ADF11}"/>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1" name="【橋りょう・トンネル】&#10;一人当たり有形固定資産（償却資産）額最小値テキスト">
          <a:extLst>
            <a:ext uri="{FF2B5EF4-FFF2-40B4-BE49-F238E27FC236}">
              <a16:creationId xmlns:a16="http://schemas.microsoft.com/office/drawing/2014/main" id="{D2F0E283-0724-4AFF-ADB0-A6DD8E905908}"/>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2" name="直線コネクタ 221">
          <a:extLst>
            <a:ext uri="{FF2B5EF4-FFF2-40B4-BE49-F238E27FC236}">
              <a16:creationId xmlns:a16="http://schemas.microsoft.com/office/drawing/2014/main" id="{2C25C843-4DD5-4329-AC78-573C0422F724}"/>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3" name="【橋りょう・トンネル】&#10;一人当たり有形固定資産（償却資産）額最大値テキスト">
          <a:extLst>
            <a:ext uri="{FF2B5EF4-FFF2-40B4-BE49-F238E27FC236}">
              <a16:creationId xmlns:a16="http://schemas.microsoft.com/office/drawing/2014/main" id="{230AF607-43B7-48BC-824F-F2A5A9FA0A27}"/>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24" name="直線コネクタ 223">
          <a:extLst>
            <a:ext uri="{FF2B5EF4-FFF2-40B4-BE49-F238E27FC236}">
              <a16:creationId xmlns:a16="http://schemas.microsoft.com/office/drawing/2014/main" id="{3E7F7EC3-F6E1-44E6-8268-9FD40EA65CB8}"/>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25" name="【橋りょう・トンネル】&#10;一人当たり有形固定資産（償却資産）額平均値テキスト">
          <a:extLst>
            <a:ext uri="{FF2B5EF4-FFF2-40B4-BE49-F238E27FC236}">
              <a16:creationId xmlns:a16="http://schemas.microsoft.com/office/drawing/2014/main" id="{FB085EDC-8BAB-48C2-9C88-F70528062375}"/>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26" name="フローチャート: 判断 225">
          <a:extLst>
            <a:ext uri="{FF2B5EF4-FFF2-40B4-BE49-F238E27FC236}">
              <a16:creationId xmlns:a16="http://schemas.microsoft.com/office/drawing/2014/main" id="{7DA4A44D-71C9-404F-9C01-DB99FEE17DCD}"/>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27" name="フローチャート: 判断 226">
          <a:extLst>
            <a:ext uri="{FF2B5EF4-FFF2-40B4-BE49-F238E27FC236}">
              <a16:creationId xmlns:a16="http://schemas.microsoft.com/office/drawing/2014/main" id="{6D000C18-AA14-496D-B8A4-9E33759AAC9E}"/>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28" name="フローチャート: 判断 227">
          <a:extLst>
            <a:ext uri="{FF2B5EF4-FFF2-40B4-BE49-F238E27FC236}">
              <a16:creationId xmlns:a16="http://schemas.microsoft.com/office/drawing/2014/main" id="{FB5FFE94-A2A5-443F-9C3E-A642F542872D}"/>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55824</xdr:rowOff>
    </xdr:from>
    <xdr:to>
      <xdr:col>41</xdr:col>
      <xdr:colOff>101600</xdr:colOff>
      <xdr:row>63</xdr:row>
      <xdr:rowOff>157424</xdr:rowOff>
    </xdr:to>
    <xdr:sp macro="" textlink="">
      <xdr:nvSpPr>
        <xdr:cNvPr id="229" name="フローチャート: 判断 228">
          <a:extLst>
            <a:ext uri="{FF2B5EF4-FFF2-40B4-BE49-F238E27FC236}">
              <a16:creationId xmlns:a16="http://schemas.microsoft.com/office/drawing/2014/main" id="{E0225BEB-B9C0-4A3C-880C-83C57E3E9F6B}"/>
            </a:ext>
          </a:extLst>
        </xdr:cNvPr>
        <xdr:cNvSpPr/>
      </xdr:nvSpPr>
      <xdr:spPr>
        <a:xfrm>
          <a:off x="7810500" y="108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39440</xdr:rowOff>
    </xdr:from>
    <xdr:to>
      <xdr:col>36</xdr:col>
      <xdr:colOff>165100</xdr:colOff>
      <xdr:row>63</xdr:row>
      <xdr:rowOff>141040</xdr:rowOff>
    </xdr:to>
    <xdr:sp macro="" textlink="">
      <xdr:nvSpPr>
        <xdr:cNvPr id="230" name="フローチャート: 判断 229">
          <a:extLst>
            <a:ext uri="{FF2B5EF4-FFF2-40B4-BE49-F238E27FC236}">
              <a16:creationId xmlns:a16="http://schemas.microsoft.com/office/drawing/2014/main" id="{E67C2DB8-EC03-4329-977D-92C0229752AE}"/>
            </a:ext>
          </a:extLst>
        </xdr:cNvPr>
        <xdr:cNvSpPr/>
      </xdr:nvSpPr>
      <xdr:spPr>
        <a:xfrm>
          <a:off x="6921500" y="1084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1C52F0D6-A4E0-415C-8361-03DBB738493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3FAFFE06-9F31-4EBC-9258-469762F3865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30514D6E-D139-4AD5-A64A-6CAEEE7C7CA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676B6D04-36DC-4F77-8594-F1370FD122A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62C880E-DF2C-425C-984F-73A71D10DD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16108</xdr:rowOff>
    </xdr:from>
    <xdr:to>
      <xdr:col>55</xdr:col>
      <xdr:colOff>50800</xdr:colOff>
      <xdr:row>64</xdr:row>
      <xdr:rowOff>117708</xdr:rowOff>
    </xdr:to>
    <xdr:sp macro="" textlink="">
      <xdr:nvSpPr>
        <xdr:cNvPr id="236" name="楕円 235">
          <a:extLst>
            <a:ext uri="{FF2B5EF4-FFF2-40B4-BE49-F238E27FC236}">
              <a16:creationId xmlns:a16="http://schemas.microsoft.com/office/drawing/2014/main" id="{06CD04B1-86B5-4AD5-B3A6-9C23B942337B}"/>
            </a:ext>
          </a:extLst>
        </xdr:cNvPr>
        <xdr:cNvSpPr/>
      </xdr:nvSpPr>
      <xdr:spPr>
        <a:xfrm>
          <a:off x="10426700" y="109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102485</xdr:rowOff>
    </xdr:from>
    <xdr:ext cx="534377" cy="259045"/>
    <xdr:sp macro="" textlink="">
      <xdr:nvSpPr>
        <xdr:cNvPr id="237" name="【橋りょう・トンネル】&#10;一人当たり有形固定資産（償却資産）額該当値テキスト">
          <a:extLst>
            <a:ext uri="{FF2B5EF4-FFF2-40B4-BE49-F238E27FC236}">
              <a16:creationId xmlns:a16="http://schemas.microsoft.com/office/drawing/2014/main" id="{466C4BDA-AC54-443C-B124-9AE1D3A43226}"/>
            </a:ext>
          </a:extLst>
        </xdr:cNvPr>
        <xdr:cNvSpPr txBox="1"/>
      </xdr:nvSpPr>
      <xdr:spPr>
        <a:xfrm>
          <a:off x="10515600" y="1090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15981</xdr:rowOff>
    </xdr:from>
    <xdr:to>
      <xdr:col>50</xdr:col>
      <xdr:colOff>165100</xdr:colOff>
      <xdr:row>64</xdr:row>
      <xdr:rowOff>117581</xdr:rowOff>
    </xdr:to>
    <xdr:sp macro="" textlink="">
      <xdr:nvSpPr>
        <xdr:cNvPr id="238" name="楕円 237">
          <a:extLst>
            <a:ext uri="{FF2B5EF4-FFF2-40B4-BE49-F238E27FC236}">
              <a16:creationId xmlns:a16="http://schemas.microsoft.com/office/drawing/2014/main" id="{3DA2E7F1-5BAF-4F79-8850-5CF58177503C}"/>
            </a:ext>
          </a:extLst>
        </xdr:cNvPr>
        <xdr:cNvSpPr/>
      </xdr:nvSpPr>
      <xdr:spPr>
        <a:xfrm>
          <a:off x="9588500" y="1098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66781</xdr:rowOff>
    </xdr:from>
    <xdr:to>
      <xdr:col>55</xdr:col>
      <xdr:colOff>0</xdr:colOff>
      <xdr:row>64</xdr:row>
      <xdr:rowOff>66908</xdr:rowOff>
    </xdr:to>
    <xdr:cxnSp macro="">
      <xdr:nvCxnSpPr>
        <xdr:cNvPr id="239" name="直線コネクタ 238">
          <a:extLst>
            <a:ext uri="{FF2B5EF4-FFF2-40B4-BE49-F238E27FC236}">
              <a16:creationId xmlns:a16="http://schemas.microsoft.com/office/drawing/2014/main" id="{F656B7C0-F5C2-4A39-B514-24CFFF7634A2}"/>
            </a:ext>
          </a:extLst>
        </xdr:cNvPr>
        <xdr:cNvCxnSpPr/>
      </xdr:nvCxnSpPr>
      <xdr:spPr>
        <a:xfrm>
          <a:off x="9639300" y="11039581"/>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18085</xdr:rowOff>
    </xdr:from>
    <xdr:to>
      <xdr:col>46</xdr:col>
      <xdr:colOff>38100</xdr:colOff>
      <xdr:row>64</xdr:row>
      <xdr:rowOff>119685</xdr:rowOff>
    </xdr:to>
    <xdr:sp macro="" textlink="">
      <xdr:nvSpPr>
        <xdr:cNvPr id="240" name="楕円 239">
          <a:extLst>
            <a:ext uri="{FF2B5EF4-FFF2-40B4-BE49-F238E27FC236}">
              <a16:creationId xmlns:a16="http://schemas.microsoft.com/office/drawing/2014/main" id="{9404FBD6-F4B3-4805-A038-7EEAD67E9DE3}"/>
            </a:ext>
          </a:extLst>
        </xdr:cNvPr>
        <xdr:cNvSpPr/>
      </xdr:nvSpPr>
      <xdr:spPr>
        <a:xfrm>
          <a:off x="8699500" y="109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66781</xdr:rowOff>
    </xdr:from>
    <xdr:to>
      <xdr:col>50</xdr:col>
      <xdr:colOff>114300</xdr:colOff>
      <xdr:row>64</xdr:row>
      <xdr:rowOff>68885</xdr:rowOff>
    </xdr:to>
    <xdr:cxnSp macro="">
      <xdr:nvCxnSpPr>
        <xdr:cNvPr id="241" name="直線コネクタ 240">
          <a:extLst>
            <a:ext uri="{FF2B5EF4-FFF2-40B4-BE49-F238E27FC236}">
              <a16:creationId xmlns:a16="http://schemas.microsoft.com/office/drawing/2014/main" id="{6F089B51-7E46-4374-9A07-997A6BF36DEC}"/>
            </a:ext>
          </a:extLst>
        </xdr:cNvPr>
        <xdr:cNvCxnSpPr/>
      </xdr:nvCxnSpPr>
      <xdr:spPr>
        <a:xfrm flipV="1">
          <a:off x="8750300" y="11039581"/>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42" name="n_1aveValue【橋りょう・トンネル】&#10;一人当たり有形固定資産（償却資産）額">
          <a:extLst>
            <a:ext uri="{FF2B5EF4-FFF2-40B4-BE49-F238E27FC236}">
              <a16:creationId xmlns:a16="http://schemas.microsoft.com/office/drawing/2014/main" id="{6654CAAA-CBBB-4970-A24C-3148ADF9BE45}"/>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43" name="n_2aveValue【橋りょう・トンネル】&#10;一人当たり有形固定資産（償却資産）額">
          <a:extLst>
            <a:ext uri="{FF2B5EF4-FFF2-40B4-BE49-F238E27FC236}">
              <a16:creationId xmlns:a16="http://schemas.microsoft.com/office/drawing/2014/main" id="{BD60634A-4A5D-4D7F-AA40-C6C4BEB61599}"/>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2501</xdr:rowOff>
    </xdr:from>
    <xdr:ext cx="690189" cy="259045"/>
    <xdr:sp macro="" textlink="">
      <xdr:nvSpPr>
        <xdr:cNvPr id="244" name="n_3aveValue【橋りょう・トンネル】&#10;一人当たり有形固定資産（償却資産）額">
          <a:extLst>
            <a:ext uri="{FF2B5EF4-FFF2-40B4-BE49-F238E27FC236}">
              <a16:creationId xmlns:a16="http://schemas.microsoft.com/office/drawing/2014/main" id="{08FABED7-7E97-4B78-84B8-91F9450D3559}"/>
            </a:ext>
          </a:extLst>
        </xdr:cNvPr>
        <xdr:cNvSpPr txBox="1"/>
      </xdr:nvSpPr>
      <xdr:spPr>
        <a:xfrm>
          <a:off x="7516205" y="10632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157567</xdr:rowOff>
    </xdr:from>
    <xdr:ext cx="690189" cy="259045"/>
    <xdr:sp macro="" textlink="">
      <xdr:nvSpPr>
        <xdr:cNvPr id="245" name="n_4aveValue【橋りょう・トンネル】&#10;一人当たり有形固定資産（償却資産）額">
          <a:extLst>
            <a:ext uri="{FF2B5EF4-FFF2-40B4-BE49-F238E27FC236}">
              <a16:creationId xmlns:a16="http://schemas.microsoft.com/office/drawing/2014/main" id="{5B1A2F74-5D45-4640-B235-F94B33A014D0}"/>
            </a:ext>
          </a:extLst>
        </xdr:cNvPr>
        <xdr:cNvSpPr txBox="1"/>
      </xdr:nvSpPr>
      <xdr:spPr>
        <a:xfrm>
          <a:off x="6627205" y="10616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108708</xdr:rowOff>
    </xdr:from>
    <xdr:ext cx="534377" cy="259045"/>
    <xdr:sp macro="" textlink="">
      <xdr:nvSpPr>
        <xdr:cNvPr id="246" name="n_1mainValue【橋りょう・トンネル】&#10;一人当たり有形固定資産（償却資産）額">
          <a:extLst>
            <a:ext uri="{FF2B5EF4-FFF2-40B4-BE49-F238E27FC236}">
              <a16:creationId xmlns:a16="http://schemas.microsoft.com/office/drawing/2014/main" id="{08FC416A-A4B0-4C50-9361-8CDB660DDB88}"/>
            </a:ext>
          </a:extLst>
        </xdr:cNvPr>
        <xdr:cNvSpPr txBox="1"/>
      </xdr:nvSpPr>
      <xdr:spPr>
        <a:xfrm>
          <a:off x="9359411" y="1108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110812</xdr:rowOff>
    </xdr:from>
    <xdr:ext cx="534377" cy="259045"/>
    <xdr:sp macro="" textlink="">
      <xdr:nvSpPr>
        <xdr:cNvPr id="247" name="n_2mainValue【橋りょう・トンネル】&#10;一人当たり有形固定資産（償却資産）額">
          <a:extLst>
            <a:ext uri="{FF2B5EF4-FFF2-40B4-BE49-F238E27FC236}">
              <a16:creationId xmlns:a16="http://schemas.microsoft.com/office/drawing/2014/main" id="{44F03FD6-C927-428F-A31B-8D130989E60F}"/>
            </a:ext>
          </a:extLst>
        </xdr:cNvPr>
        <xdr:cNvSpPr txBox="1"/>
      </xdr:nvSpPr>
      <xdr:spPr>
        <a:xfrm>
          <a:off x="8483111" y="1108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300F6CA7-1BB2-4D92-9C54-18229C4C4D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2FAD817E-A2F2-4F79-B69E-C91A262FF49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E805401A-7926-4219-A636-6687608C35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6BA4DD6F-5AD0-4894-9F97-1CAAD24DD19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1E727795-4582-4CD8-A38F-CC5CF3153A6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6C1F951F-57E0-400D-96E8-D84BF66D27F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BA9F64D5-7BCF-46DE-A8FB-21599557BAD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40C7562A-7386-4157-AFC4-FBDBD1E2F6B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80F94FCF-2467-4FE4-87E2-5425A3C6E0E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B7BC2FBE-2CEF-4B68-ACD1-301F558D64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0C142C21-1866-447E-89E3-4EE5EDD6DE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8C43CC3B-4B79-4AA0-AFE7-E2749414607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25297062-C020-49FD-97C9-1015027795F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90A597CA-2C32-4738-99E3-4073B8FAD06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F3242BDE-3801-4736-9297-3970D3D20C6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C4B39340-EF5D-47D2-AC41-F154CF42C28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3C263309-5834-42AF-A6EA-F22D6671B39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666747B5-2A32-4210-BC60-1E6C25E17BD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A0FF39DF-14F1-41D9-B1A3-244FC8D189E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B283B3C5-7A72-404A-8F6D-BB9A5C9FA9B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68" name="テキスト ボックス 267">
          <a:extLst>
            <a:ext uri="{FF2B5EF4-FFF2-40B4-BE49-F238E27FC236}">
              <a16:creationId xmlns:a16="http://schemas.microsoft.com/office/drawing/2014/main" id="{092FA428-2D9F-4ADB-9C57-BA61612FBA56}"/>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4FC93782-A9D4-49CF-BB34-8759C71FC4A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546E89C4-6773-4DC3-BC28-026D344FE8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71" name="直線コネクタ 270">
          <a:extLst>
            <a:ext uri="{FF2B5EF4-FFF2-40B4-BE49-F238E27FC236}">
              <a16:creationId xmlns:a16="http://schemas.microsoft.com/office/drawing/2014/main" id="{443482E4-F0CD-413C-8E66-4F65ADEFE214}"/>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44AD186B-24A9-4206-9C16-573DE1A2CD3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73" name="直線コネクタ 272">
          <a:extLst>
            <a:ext uri="{FF2B5EF4-FFF2-40B4-BE49-F238E27FC236}">
              <a16:creationId xmlns:a16="http://schemas.microsoft.com/office/drawing/2014/main" id="{FD105D90-5E47-4561-BA08-849EA2AAB31C}"/>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74" name="【公営住宅】&#10;有形固定資産減価償却率最大値テキスト">
          <a:extLst>
            <a:ext uri="{FF2B5EF4-FFF2-40B4-BE49-F238E27FC236}">
              <a16:creationId xmlns:a16="http://schemas.microsoft.com/office/drawing/2014/main" id="{81F0A42B-D8D6-4112-B90F-C51583B5337E}"/>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5" name="直線コネクタ 274">
          <a:extLst>
            <a:ext uri="{FF2B5EF4-FFF2-40B4-BE49-F238E27FC236}">
              <a16:creationId xmlns:a16="http://schemas.microsoft.com/office/drawing/2014/main" id="{5063902D-04D2-4DD9-A125-A72F73BAD5EA}"/>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40609344-8C00-4797-91B2-B928CC1C22B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77" name="フローチャート: 判断 276">
          <a:extLst>
            <a:ext uri="{FF2B5EF4-FFF2-40B4-BE49-F238E27FC236}">
              <a16:creationId xmlns:a16="http://schemas.microsoft.com/office/drawing/2014/main" id="{B00B1F80-27E1-4504-8CF3-050CE12F9672}"/>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78" name="フローチャート: 判断 277">
          <a:extLst>
            <a:ext uri="{FF2B5EF4-FFF2-40B4-BE49-F238E27FC236}">
              <a16:creationId xmlns:a16="http://schemas.microsoft.com/office/drawing/2014/main" id="{4B0CD121-4836-4BC8-9643-52FADC4C7ACC}"/>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79" name="フローチャート: 判断 278">
          <a:extLst>
            <a:ext uri="{FF2B5EF4-FFF2-40B4-BE49-F238E27FC236}">
              <a16:creationId xmlns:a16="http://schemas.microsoft.com/office/drawing/2014/main" id="{52382711-E407-4A2E-8891-5749E7CA54F9}"/>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161289</xdr:rowOff>
    </xdr:from>
    <xdr:to>
      <xdr:col>10</xdr:col>
      <xdr:colOff>165100</xdr:colOff>
      <xdr:row>82</xdr:row>
      <xdr:rowOff>91439</xdr:rowOff>
    </xdr:to>
    <xdr:sp macro="" textlink="">
      <xdr:nvSpPr>
        <xdr:cNvPr id="280" name="フローチャート: 判断 279">
          <a:extLst>
            <a:ext uri="{FF2B5EF4-FFF2-40B4-BE49-F238E27FC236}">
              <a16:creationId xmlns:a16="http://schemas.microsoft.com/office/drawing/2014/main" id="{8D8EA934-7CB2-4732-8888-8D372EF9AA2E}"/>
            </a:ext>
          </a:extLst>
        </xdr:cNvPr>
        <xdr:cNvSpPr/>
      </xdr:nvSpPr>
      <xdr:spPr>
        <a:xfrm>
          <a:off x="1968500" y="1404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142239</xdr:rowOff>
    </xdr:from>
    <xdr:to>
      <xdr:col>6</xdr:col>
      <xdr:colOff>38100</xdr:colOff>
      <xdr:row>82</xdr:row>
      <xdr:rowOff>72389</xdr:rowOff>
    </xdr:to>
    <xdr:sp macro="" textlink="">
      <xdr:nvSpPr>
        <xdr:cNvPr id="281" name="フローチャート: 判断 280">
          <a:extLst>
            <a:ext uri="{FF2B5EF4-FFF2-40B4-BE49-F238E27FC236}">
              <a16:creationId xmlns:a16="http://schemas.microsoft.com/office/drawing/2014/main" id="{78A10C3E-54B6-4062-B2C0-3D04B4E10828}"/>
            </a:ext>
          </a:extLst>
        </xdr:cNvPr>
        <xdr:cNvSpPr/>
      </xdr:nvSpPr>
      <xdr:spPr>
        <a:xfrm>
          <a:off x="1079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81A74693-AC4A-4916-A3C2-4C4A73CA345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52D04BFA-6FD3-4283-9485-E787E389983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42C8EC5-E00C-44BD-A054-B27847A8ED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4BFA4097-C19F-4A1A-B1F3-003CB3951FD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16EC0D40-1E55-4D7E-9ACE-95E886EEE96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45720</xdr:rowOff>
    </xdr:from>
    <xdr:to>
      <xdr:col>24</xdr:col>
      <xdr:colOff>114300</xdr:colOff>
      <xdr:row>81</xdr:row>
      <xdr:rowOff>147320</xdr:rowOff>
    </xdr:to>
    <xdr:sp macro="" textlink="">
      <xdr:nvSpPr>
        <xdr:cNvPr id="287" name="楕円 286">
          <a:extLst>
            <a:ext uri="{FF2B5EF4-FFF2-40B4-BE49-F238E27FC236}">
              <a16:creationId xmlns:a16="http://schemas.microsoft.com/office/drawing/2014/main" id="{2AD44CA4-D356-4A2D-8D1E-8337DF0972FE}"/>
            </a:ext>
          </a:extLst>
        </xdr:cNvPr>
        <xdr:cNvSpPr/>
      </xdr:nvSpPr>
      <xdr:spPr>
        <a:xfrm>
          <a:off x="4584700" y="13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68597</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A18443B2-F32B-47C9-9BB6-7C49E6C28C21}"/>
            </a:ext>
          </a:extLst>
        </xdr:cNvPr>
        <xdr:cNvSpPr txBox="1"/>
      </xdr:nvSpPr>
      <xdr:spPr>
        <a:xfrm>
          <a:off x="4673600"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2539</xdr:rowOff>
    </xdr:from>
    <xdr:to>
      <xdr:col>20</xdr:col>
      <xdr:colOff>38100</xdr:colOff>
      <xdr:row>81</xdr:row>
      <xdr:rowOff>104139</xdr:rowOff>
    </xdr:to>
    <xdr:sp macro="" textlink="">
      <xdr:nvSpPr>
        <xdr:cNvPr id="289" name="楕円 288">
          <a:extLst>
            <a:ext uri="{FF2B5EF4-FFF2-40B4-BE49-F238E27FC236}">
              <a16:creationId xmlns:a16="http://schemas.microsoft.com/office/drawing/2014/main" id="{47F0DCB9-4721-4D18-8C8B-281552F3D664}"/>
            </a:ext>
          </a:extLst>
        </xdr:cNvPr>
        <xdr:cNvSpPr/>
      </xdr:nvSpPr>
      <xdr:spPr>
        <a:xfrm>
          <a:off x="3746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53339</xdr:rowOff>
    </xdr:from>
    <xdr:to>
      <xdr:col>24</xdr:col>
      <xdr:colOff>63500</xdr:colOff>
      <xdr:row>81</xdr:row>
      <xdr:rowOff>96520</xdr:rowOff>
    </xdr:to>
    <xdr:cxnSp macro="">
      <xdr:nvCxnSpPr>
        <xdr:cNvPr id="290" name="直線コネクタ 289">
          <a:extLst>
            <a:ext uri="{FF2B5EF4-FFF2-40B4-BE49-F238E27FC236}">
              <a16:creationId xmlns:a16="http://schemas.microsoft.com/office/drawing/2014/main" id="{42A9C825-E4BB-4CF5-8F67-FE201D9F58F3}"/>
            </a:ext>
          </a:extLst>
        </xdr:cNvPr>
        <xdr:cNvCxnSpPr/>
      </xdr:nvCxnSpPr>
      <xdr:spPr>
        <a:xfrm>
          <a:off x="3797300" y="13940789"/>
          <a:ext cx="8382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123189</xdr:rowOff>
    </xdr:from>
    <xdr:to>
      <xdr:col>15</xdr:col>
      <xdr:colOff>101600</xdr:colOff>
      <xdr:row>82</xdr:row>
      <xdr:rowOff>53339</xdr:rowOff>
    </xdr:to>
    <xdr:sp macro="" textlink="">
      <xdr:nvSpPr>
        <xdr:cNvPr id="291" name="楕円 290">
          <a:extLst>
            <a:ext uri="{FF2B5EF4-FFF2-40B4-BE49-F238E27FC236}">
              <a16:creationId xmlns:a16="http://schemas.microsoft.com/office/drawing/2014/main" id="{94074621-D340-4E1D-A76F-DA4FD812D60D}"/>
            </a:ext>
          </a:extLst>
        </xdr:cNvPr>
        <xdr:cNvSpPr/>
      </xdr:nvSpPr>
      <xdr:spPr>
        <a:xfrm>
          <a:off x="2857500" y="140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53339</xdr:rowOff>
    </xdr:from>
    <xdr:to>
      <xdr:col>19</xdr:col>
      <xdr:colOff>177800</xdr:colOff>
      <xdr:row>82</xdr:row>
      <xdr:rowOff>2539</xdr:rowOff>
    </xdr:to>
    <xdr:cxnSp macro="">
      <xdr:nvCxnSpPr>
        <xdr:cNvPr id="292" name="直線コネクタ 291">
          <a:extLst>
            <a:ext uri="{FF2B5EF4-FFF2-40B4-BE49-F238E27FC236}">
              <a16:creationId xmlns:a16="http://schemas.microsoft.com/office/drawing/2014/main" id="{536D6F5E-C99E-40FB-94D6-59C81289B3A4}"/>
            </a:ext>
          </a:extLst>
        </xdr:cNvPr>
        <xdr:cNvCxnSpPr/>
      </xdr:nvCxnSpPr>
      <xdr:spPr>
        <a:xfrm flipV="1">
          <a:off x="2908300" y="139407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68580</xdr:rowOff>
    </xdr:from>
    <xdr:to>
      <xdr:col>10</xdr:col>
      <xdr:colOff>165100</xdr:colOff>
      <xdr:row>81</xdr:row>
      <xdr:rowOff>170180</xdr:rowOff>
    </xdr:to>
    <xdr:sp macro="" textlink="">
      <xdr:nvSpPr>
        <xdr:cNvPr id="293" name="楕円 292">
          <a:extLst>
            <a:ext uri="{FF2B5EF4-FFF2-40B4-BE49-F238E27FC236}">
              <a16:creationId xmlns:a16="http://schemas.microsoft.com/office/drawing/2014/main" id="{8594C7BA-5DAE-4FA9-A761-45909209C64A}"/>
            </a:ext>
          </a:extLst>
        </xdr:cNvPr>
        <xdr:cNvSpPr/>
      </xdr:nvSpPr>
      <xdr:spPr>
        <a:xfrm>
          <a:off x="1968500" y="1395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119380</xdr:rowOff>
    </xdr:from>
    <xdr:to>
      <xdr:col>15</xdr:col>
      <xdr:colOff>50800</xdr:colOff>
      <xdr:row>82</xdr:row>
      <xdr:rowOff>2539</xdr:rowOff>
    </xdr:to>
    <xdr:cxnSp macro="">
      <xdr:nvCxnSpPr>
        <xdr:cNvPr id="294" name="直線コネクタ 293">
          <a:extLst>
            <a:ext uri="{FF2B5EF4-FFF2-40B4-BE49-F238E27FC236}">
              <a16:creationId xmlns:a16="http://schemas.microsoft.com/office/drawing/2014/main" id="{125970F9-9C2C-44B6-A494-F1CCFC9A8F0D}"/>
            </a:ext>
          </a:extLst>
        </xdr:cNvPr>
        <xdr:cNvCxnSpPr/>
      </xdr:nvCxnSpPr>
      <xdr:spPr>
        <a:xfrm>
          <a:off x="2019300" y="14006830"/>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63500</xdr:rowOff>
    </xdr:from>
    <xdr:to>
      <xdr:col>6</xdr:col>
      <xdr:colOff>38100</xdr:colOff>
      <xdr:row>81</xdr:row>
      <xdr:rowOff>165100</xdr:rowOff>
    </xdr:to>
    <xdr:sp macro="" textlink="">
      <xdr:nvSpPr>
        <xdr:cNvPr id="295" name="楕円 294">
          <a:extLst>
            <a:ext uri="{FF2B5EF4-FFF2-40B4-BE49-F238E27FC236}">
              <a16:creationId xmlns:a16="http://schemas.microsoft.com/office/drawing/2014/main" id="{24ADC27A-534A-4C23-B929-EDD955F481BA}"/>
            </a:ext>
          </a:extLst>
        </xdr:cNvPr>
        <xdr:cNvSpPr/>
      </xdr:nvSpPr>
      <xdr:spPr>
        <a:xfrm>
          <a:off x="1079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114300</xdr:rowOff>
    </xdr:from>
    <xdr:to>
      <xdr:col>10</xdr:col>
      <xdr:colOff>114300</xdr:colOff>
      <xdr:row>81</xdr:row>
      <xdr:rowOff>119380</xdr:rowOff>
    </xdr:to>
    <xdr:cxnSp macro="">
      <xdr:nvCxnSpPr>
        <xdr:cNvPr id="296" name="直線コネクタ 295">
          <a:extLst>
            <a:ext uri="{FF2B5EF4-FFF2-40B4-BE49-F238E27FC236}">
              <a16:creationId xmlns:a16="http://schemas.microsoft.com/office/drawing/2014/main" id="{115CA040-3432-42A1-94EC-53504571F728}"/>
            </a:ext>
          </a:extLst>
        </xdr:cNvPr>
        <xdr:cNvCxnSpPr/>
      </xdr:nvCxnSpPr>
      <xdr:spPr>
        <a:xfrm>
          <a:off x="1130300" y="140017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297" name="n_1aveValue【公営住宅】&#10;有形固定資産減価償却率">
          <a:extLst>
            <a:ext uri="{FF2B5EF4-FFF2-40B4-BE49-F238E27FC236}">
              <a16:creationId xmlns:a16="http://schemas.microsoft.com/office/drawing/2014/main" id="{FFFEC6F4-0B6B-42A1-B5DE-CEC7B9EB64F1}"/>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298" name="n_2aveValue【公営住宅】&#10;有形固定資産減価償却率">
          <a:extLst>
            <a:ext uri="{FF2B5EF4-FFF2-40B4-BE49-F238E27FC236}">
              <a16:creationId xmlns:a16="http://schemas.microsoft.com/office/drawing/2014/main" id="{51473598-CFB3-4331-9BDA-5FB4C5A665E7}"/>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82566</xdr:rowOff>
    </xdr:from>
    <xdr:ext cx="405111" cy="259045"/>
    <xdr:sp macro="" textlink="">
      <xdr:nvSpPr>
        <xdr:cNvPr id="299" name="n_3aveValue【公営住宅】&#10;有形固定資産減価償却率">
          <a:extLst>
            <a:ext uri="{FF2B5EF4-FFF2-40B4-BE49-F238E27FC236}">
              <a16:creationId xmlns:a16="http://schemas.microsoft.com/office/drawing/2014/main" id="{313DB855-C220-4EB1-8C39-D891F9E607E9}"/>
            </a:ext>
          </a:extLst>
        </xdr:cNvPr>
        <xdr:cNvSpPr txBox="1"/>
      </xdr:nvSpPr>
      <xdr:spPr>
        <a:xfrm>
          <a:off x="181674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63516</xdr:rowOff>
    </xdr:from>
    <xdr:ext cx="405111" cy="259045"/>
    <xdr:sp macro="" textlink="">
      <xdr:nvSpPr>
        <xdr:cNvPr id="300" name="n_4aveValue【公営住宅】&#10;有形固定資産減価償却率">
          <a:extLst>
            <a:ext uri="{FF2B5EF4-FFF2-40B4-BE49-F238E27FC236}">
              <a16:creationId xmlns:a16="http://schemas.microsoft.com/office/drawing/2014/main" id="{55A605E2-BE6B-429A-81DA-74E42465F634}"/>
            </a:ext>
          </a:extLst>
        </xdr:cNvPr>
        <xdr:cNvSpPr txBox="1"/>
      </xdr:nvSpPr>
      <xdr:spPr>
        <a:xfrm>
          <a:off x="927744" y="1412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120666</xdr:rowOff>
    </xdr:from>
    <xdr:ext cx="405111" cy="259045"/>
    <xdr:sp macro="" textlink="">
      <xdr:nvSpPr>
        <xdr:cNvPr id="301" name="n_1mainValue【公営住宅】&#10;有形固定資産減価償却率">
          <a:extLst>
            <a:ext uri="{FF2B5EF4-FFF2-40B4-BE49-F238E27FC236}">
              <a16:creationId xmlns:a16="http://schemas.microsoft.com/office/drawing/2014/main" id="{10670B20-3AA9-4185-8AD0-A5695ACF6248}"/>
            </a:ext>
          </a:extLst>
        </xdr:cNvPr>
        <xdr:cNvSpPr txBox="1"/>
      </xdr:nvSpPr>
      <xdr:spPr>
        <a:xfrm>
          <a:off x="35820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69866</xdr:rowOff>
    </xdr:from>
    <xdr:ext cx="405111" cy="259045"/>
    <xdr:sp macro="" textlink="">
      <xdr:nvSpPr>
        <xdr:cNvPr id="302" name="n_2mainValue【公営住宅】&#10;有形固定資産減価償却率">
          <a:extLst>
            <a:ext uri="{FF2B5EF4-FFF2-40B4-BE49-F238E27FC236}">
              <a16:creationId xmlns:a16="http://schemas.microsoft.com/office/drawing/2014/main" id="{419D395B-2731-4CEF-BC2B-13EF1A8BD9C4}"/>
            </a:ext>
          </a:extLst>
        </xdr:cNvPr>
        <xdr:cNvSpPr txBox="1"/>
      </xdr:nvSpPr>
      <xdr:spPr>
        <a:xfrm>
          <a:off x="2705744" y="1378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15257</xdr:rowOff>
    </xdr:from>
    <xdr:ext cx="405111" cy="259045"/>
    <xdr:sp macro="" textlink="">
      <xdr:nvSpPr>
        <xdr:cNvPr id="303" name="n_3mainValue【公営住宅】&#10;有形固定資産減価償却率">
          <a:extLst>
            <a:ext uri="{FF2B5EF4-FFF2-40B4-BE49-F238E27FC236}">
              <a16:creationId xmlns:a16="http://schemas.microsoft.com/office/drawing/2014/main" id="{85A91D15-E04A-4A05-9886-E1A7DE9CE674}"/>
            </a:ext>
          </a:extLst>
        </xdr:cNvPr>
        <xdr:cNvSpPr txBox="1"/>
      </xdr:nvSpPr>
      <xdr:spPr>
        <a:xfrm>
          <a:off x="1816744" y="1373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04" name="n_4mainValue【公営住宅】&#10;有形固定資産減価償却率">
          <a:extLst>
            <a:ext uri="{FF2B5EF4-FFF2-40B4-BE49-F238E27FC236}">
              <a16:creationId xmlns:a16="http://schemas.microsoft.com/office/drawing/2014/main" id="{DA8E9A38-CD4F-4512-B765-F25E302BF6C6}"/>
            </a:ext>
          </a:extLst>
        </xdr:cNvPr>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6B6A0C7C-CA70-434F-8325-7044EC4AB4F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3D1C6753-81A8-4A88-80F9-D7C6A2A33E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46A70F8D-34D5-4F4A-8A89-3B55BBE693A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A6ED4A58-2E70-4FC3-9E9C-A87B46711A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F48B04BA-2589-47C2-A3DA-2D018AFD6E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E504E03D-66B2-48A1-ACF6-72130098CA7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EF5CC575-3E30-44EC-A589-8AE9457037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B59A6642-D9D8-4F6E-A878-8F2E0CCF8BD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87E3F857-C89C-47EB-A9F7-43B005AC3F6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927B310F-FA3F-49E7-934C-EB3F824C350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B0D65F5A-6956-42DB-8B57-940CBDFB938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8791F3E1-26EF-4487-9C28-B2C8D6200BB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D04926CB-A2A9-4E44-96A2-4106283537A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8" name="テキスト ボックス 317">
          <a:extLst>
            <a:ext uri="{FF2B5EF4-FFF2-40B4-BE49-F238E27FC236}">
              <a16:creationId xmlns:a16="http://schemas.microsoft.com/office/drawing/2014/main" id="{3BBA76F7-5364-404C-A5AA-B7035D27A60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F86EB229-66B3-4E5F-8C7F-184B5099B03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0" name="テキスト ボックス 319">
          <a:extLst>
            <a:ext uri="{FF2B5EF4-FFF2-40B4-BE49-F238E27FC236}">
              <a16:creationId xmlns:a16="http://schemas.microsoft.com/office/drawing/2014/main" id="{B4130AFF-B9FE-4981-9E23-807EC5F9321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65EF4F56-DD76-4621-A85C-6A61A8AED40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2" name="テキスト ボックス 321">
          <a:extLst>
            <a:ext uri="{FF2B5EF4-FFF2-40B4-BE49-F238E27FC236}">
              <a16:creationId xmlns:a16="http://schemas.microsoft.com/office/drawing/2014/main" id="{6116EE29-EB01-4527-A927-EE52D534BEA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FB923D90-1E95-4925-A4F9-94A66882967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4" name="テキスト ボックス 323">
          <a:extLst>
            <a:ext uri="{FF2B5EF4-FFF2-40B4-BE49-F238E27FC236}">
              <a16:creationId xmlns:a16="http://schemas.microsoft.com/office/drawing/2014/main" id="{552C2D59-5A41-4614-BD99-E55EF6C4A8B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093C1E69-92E5-4AB0-828E-E72D8A9D51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26" name="直線コネクタ 325">
          <a:extLst>
            <a:ext uri="{FF2B5EF4-FFF2-40B4-BE49-F238E27FC236}">
              <a16:creationId xmlns:a16="http://schemas.microsoft.com/office/drawing/2014/main" id="{9B3782D0-3399-4F7C-BA7E-C1E44E9944D9}"/>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27" name="【公営住宅】&#10;一人当たり面積最小値テキスト">
          <a:extLst>
            <a:ext uri="{FF2B5EF4-FFF2-40B4-BE49-F238E27FC236}">
              <a16:creationId xmlns:a16="http://schemas.microsoft.com/office/drawing/2014/main" id="{98427CCF-0203-4D43-A055-145903336AEE}"/>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28" name="直線コネクタ 327">
          <a:extLst>
            <a:ext uri="{FF2B5EF4-FFF2-40B4-BE49-F238E27FC236}">
              <a16:creationId xmlns:a16="http://schemas.microsoft.com/office/drawing/2014/main" id="{CE3471B6-2D6D-4BBA-94FE-788B9E35A421}"/>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29" name="【公営住宅】&#10;一人当たり面積最大値テキスト">
          <a:extLst>
            <a:ext uri="{FF2B5EF4-FFF2-40B4-BE49-F238E27FC236}">
              <a16:creationId xmlns:a16="http://schemas.microsoft.com/office/drawing/2014/main" id="{7F0DFBDF-7E52-4A40-A612-B4AC03B33EE9}"/>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30" name="直線コネクタ 329">
          <a:extLst>
            <a:ext uri="{FF2B5EF4-FFF2-40B4-BE49-F238E27FC236}">
              <a16:creationId xmlns:a16="http://schemas.microsoft.com/office/drawing/2014/main" id="{6656E63D-B4C4-4C57-BFCB-79D1FC3D8958}"/>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31" name="【公営住宅】&#10;一人当たり面積平均値テキスト">
          <a:extLst>
            <a:ext uri="{FF2B5EF4-FFF2-40B4-BE49-F238E27FC236}">
              <a16:creationId xmlns:a16="http://schemas.microsoft.com/office/drawing/2014/main" id="{CCD17352-2719-4142-AEB3-FA834E101917}"/>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32" name="フローチャート: 判断 331">
          <a:extLst>
            <a:ext uri="{FF2B5EF4-FFF2-40B4-BE49-F238E27FC236}">
              <a16:creationId xmlns:a16="http://schemas.microsoft.com/office/drawing/2014/main" id="{D8A10086-9587-49D1-9FD8-704DF4D51AEF}"/>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33" name="フローチャート: 判断 332">
          <a:extLst>
            <a:ext uri="{FF2B5EF4-FFF2-40B4-BE49-F238E27FC236}">
              <a16:creationId xmlns:a16="http://schemas.microsoft.com/office/drawing/2014/main" id="{DB327BED-464F-47CF-9BD0-1D29C7DB7933}"/>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34" name="フローチャート: 判断 333">
          <a:extLst>
            <a:ext uri="{FF2B5EF4-FFF2-40B4-BE49-F238E27FC236}">
              <a16:creationId xmlns:a16="http://schemas.microsoft.com/office/drawing/2014/main" id="{2562F797-492D-4256-9C1B-A77680B8BF7A}"/>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110607</xdr:rowOff>
    </xdr:from>
    <xdr:to>
      <xdr:col>41</xdr:col>
      <xdr:colOff>101600</xdr:colOff>
      <xdr:row>85</xdr:row>
      <xdr:rowOff>40757</xdr:rowOff>
    </xdr:to>
    <xdr:sp macro="" textlink="">
      <xdr:nvSpPr>
        <xdr:cNvPr id="335" name="フローチャート: 判断 334">
          <a:extLst>
            <a:ext uri="{FF2B5EF4-FFF2-40B4-BE49-F238E27FC236}">
              <a16:creationId xmlns:a16="http://schemas.microsoft.com/office/drawing/2014/main" id="{AD3A4648-0BE6-49E4-9CC3-12F5B8A09C27}"/>
            </a:ext>
          </a:extLst>
        </xdr:cNvPr>
        <xdr:cNvSpPr/>
      </xdr:nvSpPr>
      <xdr:spPr>
        <a:xfrm>
          <a:off x="7810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111384</xdr:rowOff>
    </xdr:from>
    <xdr:to>
      <xdr:col>36</xdr:col>
      <xdr:colOff>165100</xdr:colOff>
      <xdr:row>85</xdr:row>
      <xdr:rowOff>41534</xdr:rowOff>
    </xdr:to>
    <xdr:sp macro="" textlink="">
      <xdr:nvSpPr>
        <xdr:cNvPr id="336" name="フローチャート: 判断 335">
          <a:extLst>
            <a:ext uri="{FF2B5EF4-FFF2-40B4-BE49-F238E27FC236}">
              <a16:creationId xmlns:a16="http://schemas.microsoft.com/office/drawing/2014/main" id="{A0B2D527-0D26-4939-9626-34F69F1F1D16}"/>
            </a:ext>
          </a:extLst>
        </xdr:cNvPr>
        <xdr:cNvSpPr/>
      </xdr:nvSpPr>
      <xdr:spPr>
        <a:xfrm>
          <a:off x="6921500" y="14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C661FBA7-CE18-4C8A-A857-87566CBB33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22FBE8A7-D7F7-44F8-875D-0DA130DC6D0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B8499A04-16E4-4FCC-AB0B-9AC62BD6AFD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356B7EB0-C6EF-41E8-AC84-51046DDDCC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7B27DD3-721F-40B1-A495-F6BF831741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163643</xdr:rowOff>
    </xdr:from>
    <xdr:to>
      <xdr:col>55</xdr:col>
      <xdr:colOff>50800</xdr:colOff>
      <xdr:row>84</xdr:row>
      <xdr:rowOff>93793</xdr:rowOff>
    </xdr:to>
    <xdr:sp macro="" textlink="">
      <xdr:nvSpPr>
        <xdr:cNvPr id="342" name="楕円 341">
          <a:extLst>
            <a:ext uri="{FF2B5EF4-FFF2-40B4-BE49-F238E27FC236}">
              <a16:creationId xmlns:a16="http://schemas.microsoft.com/office/drawing/2014/main" id="{01983805-2341-4F7F-B0C8-C784D297F9FD}"/>
            </a:ext>
          </a:extLst>
        </xdr:cNvPr>
        <xdr:cNvSpPr/>
      </xdr:nvSpPr>
      <xdr:spPr>
        <a:xfrm>
          <a:off x="10426700" y="1439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15070</xdr:rowOff>
    </xdr:from>
    <xdr:ext cx="469744" cy="259045"/>
    <xdr:sp macro="" textlink="">
      <xdr:nvSpPr>
        <xdr:cNvPr id="343" name="【公営住宅】&#10;一人当たり面積該当値テキスト">
          <a:extLst>
            <a:ext uri="{FF2B5EF4-FFF2-40B4-BE49-F238E27FC236}">
              <a16:creationId xmlns:a16="http://schemas.microsoft.com/office/drawing/2014/main" id="{8999A19C-A476-4FFB-88D2-9DC4121ED3ED}"/>
            </a:ext>
          </a:extLst>
        </xdr:cNvPr>
        <xdr:cNvSpPr txBox="1"/>
      </xdr:nvSpPr>
      <xdr:spPr>
        <a:xfrm>
          <a:off x="10515600" y="142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162682</xdr:rowOff>
    </xdr:from>
    <xdr:to>
      <xdr:col>50</xdr:col>
      <xdr:colOff>165100</xdr:colOff>
      <xdr:row>84</xdr:row>
      <xdr:rowOff>92832</xdr:rowOff>
    </xdr:to>
    <xdr:sp macro="" textlink="">
      <xdr:nvSpPr>
        <xdr:cNvPr id="344" name="楕円 343">
          <a:extLst>
            <a:ext uri="{FF2B5EF4-FFF2-40B4-BE49-F238E27FC236}">
              <a16:creationId xmlns:a16="http://schemas.microsoft.com/office/drawing/2014/main" id="{170FFA51-D3E7-4F1A-A8FC-689D3C0F5C32}"/>
            </a:ext>
          </a:extLst>
        </xdr:cNvPr>
        <xdr:cNvSpPr/>
      </xdr:nvSpPr>
      <xdr:spPr>
        <a:xfrm>
          <a:off x="9588500" y="143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42032</xdr:rowOff>
    </xdr:from>
    <xdr:to>
      <xdr:col>55</xdr:col>
      <xdr:colOff>0</xdr:colOff>
      <xdr:row>84</xdr:row>
      <xdr:rowOff>42993</xdr:rowOff>
    </xdr:to>
    <xdr:cxnSp macro="">
      <xdr:nvCxnSpPr>
        <xdr:cNvPr id="345" name="直線コネクタ 344">
          <a:extLst>
            <a:ext uri="{FF2B5EF4-FFF2-40B4-BE49-F238E27FC236}">
              <a16:creationId xmlns:a16="http://schemas.microsoft.com/office/drawing/2014/main" id="{49956C11-39CF-46C5-967B-7718D35360C9}"/>
            </a:ext>
          </a:extLst>
        </xdr:cNvPr>
        <xdr:cNvCxnSpPr/>
      </xdr:nvCxnSpPr>
      <xdr:spPr>
        <a:xfrm>
          <a:off x="9639300" y="14443832"/>
          <a:ext cx="8382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126471</xdr:rowOff>
    </xdr:from>
    <xdr:to>
      <xdr:col>46</xdr:col>
      <xdr:colOff>38100</xdr:colOff>
      <xdr:row>84</xdr:row>
      <xdr:rowOff>56621</xdr:rowOff>
    </xdr:to>
    <xdr:sp macro="" textlink="">
      <xdr:nvSpPr>
        <xdr:cNvPr id="346" name="楕円 345">
          <a:extLst>
            <a:ext uri="{FF2B5EF4-FFF2-40B4-BE49-F238E27FC236}">
              <a16:creationId xmlns:a16="http://schemas.microsoft.com/office/drawing/2014/main" id="{FDA5C093-B6A3-4768-B3E7-2135191E6AFA}"/>
            </a:ext>
          </a:extLst>
        </xdr:cNvPr>
        <xdr:cNvSpPr/>
      </xdr:nvSpPr>
      <xdr:spPr>
        <a:xfrm>
          <a:off x="8699500" y="1435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5821</xdr:rowOff>
    </xdr:from>
    <xdr:to>
      <xdr:col>50</xdr:col>
      <xdr:colOff>114300</xdr:colOff>
      <xdr:row>84</xdr:row>
      <xdr:rowOff>42032</xdr:rowOff>
    </xdr:to>
    <xdr:cxnSp macro="">
      <xdr:nvCxnSpPr>
        <xdr:cNvPr id="347" name="直線コネクタ 346">
          <a:extLst>
            <a:ext uri="{FF2B5EF4-FFF2-40B4-BE49-F238E27FC236}">
              <a16:creationId xmlns:a16="http://schemas.microsoft.com/office/drawing/2014/main" id="{AAFA5484-B779-42CF-B620-EEFC7B8A2B19}"/>
            </a:ext>
          </a:extLst>
        </xdr:cNvPr>
        <xdr:cNvCxnSpPr/>
      </xdr:nvCxnSpPr>
      <xdr:spPr>
        <a:xfrm>
          <a:off x="8750300" y="14407621"/>
          <a:ext cx="889000" cy="3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131501</xdr:rowOff>
    </xdr:from>
    <xdr:to>
      <xdr:col>41</xdr:col>
      <xdr:colOff>101600</xdr:colOff>
      <xdr:row>84</xdr:row>
      <xdr:rowOff>61651</xdr:rowOff>
    </xdr:to>
    <xdr:sp macro="" textlink="">
      <xdr:nvSpPr>
        <xdr:cNvPr id="348" name="楕円 347">
          <a:extLst>
            <a:ext uri="{FF2B5EF4-FFF2-40B4-BE49-F238E27FC236}">
              <a16:creationId xmlns:a16="http://schemas.microsoft.com/office/drawing/2014/main" id="{5C9E3B3F-0F06-4CBE-A25E-6C328B5B8B7D}"/>
            </a:ext>
          </a:extLst>
        </xdr:cNvPr>
        <xdr:cNvSpPr/>
      </xdr:nvSpPr>
      <xdr:spPr>
        <a:xfrm>
          <a:off x="7810500" y="143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5821</xdr:rowOff>
    </xdr:from>
    <xdr:to>
      <xdr:col>45</xdr:col>
      <xdr:colOff>177800</xdr:colOff>
      <xdr:row>84</xdr:row>
      <xdr:rowOff>10851</xdr:rowOff>
    </xdr:to>
    <xdr:cxnSp macro="">
      <xdr:nvCxnSpPr>
        <xdr:cNvPr id="349" name="直線コネクタ 348">
          <a:extLst>
            <a:ext uri="{FF2B5EF4-FFF2-40B4-BE49-F238E27FC236}">
              <a16:creationId xmlns:a16="http://schemas.microsoft.com/office/drawing/2014/main" id="{A784B31A-752A-4D39-A2A7-338F719FF9B3}"/>
            </a:ext>
          </a:extLst>
        </xdr:cNvPr>
        <xdr:cNvCxnSpPr/>
      </xdr:nvCxnSpPr>
      <xdr:spPr>
        <a:xfrm flipV="1">
          <a:off x="7861300" y="14407621"/>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149058</xdr:rowOff>
    </xdr:from>
    <xdr:to>
      <xdr:col>36</xdr:col>
      <xdr:colOff>165100</xdr:colOff>
      <xdr:row>84</xdr:row>
      <xdr:rowOff>79208</xdr:rowOff>
    </xdr:to>
    <xdr:sp macro="" textlink="">
      <xdr:nvSpPr>
        <xdr:cNvPr id="350" name="楕円 349">
          <a:extLst>
            <a:ext uri="{FF2B5EF4-FFF2-40B4-BE49-F238E27FC236}">
              <a16:creationId xmlns:a16="http://schemas.microsoft.com/office/drawing/2014/main" id="{51B5341E-303D-422C-A90D-A70DEBEF3E52}"/>
            </a:ext>
          </a:extLst>
        </xdr:cNvPr>
        <xdr:cNvSpPr/>
      </xdr:nvSpPr>
      <xdr:spPr>
        <a:xfrm>
          <a:off x="6921500" y="1437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10851</xdr:rowOff>
    </xdr:from>
    <xdr:to>
      <xdr:col>41</xdr:col>
      <xdr:colOff>50800</xdr:colOff>
      <xdr:row>84</xdr:row>
      <xdr:rowOff>28408</xdr:rowOff>
    </xdr:to>
    <xdr:cxnSp macro="">
      <xdr:nvCxnSpPr>
        <xdr:cNvPr id="351" name="直線コネクタ 350">
          <a:extLst>
            <a:ext uri="{FF2B5EF4-FFF2-40B4-BE49-F238E27FC236}">
              <a16:creationId xmlns:a16="http://schemas.microsoft.com/office/drawing/2014/main" id="{C98C4BA6-F0F0-4E45-9ACE-A54B345960A9}"/>
            </a:ext>
          </a:extLst>
        </xdr:cNvPr>
        <xdr:cNvCxnSpPr/>
      </xdr:nvCxnSpPr>
      <xdr:spPr>
        <a:xfrm flipV="1">
          <a:off x="6972300" y="14412651"/>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52" name="n_1aveValue【公営住宅】&#10;一人当たり面積">
          <a:extLst>
            <a:ext uri="{FF2B5EF4-FFF2-40B4-BE49-F238E27FC236}">
              <a16:creationId xmlns:a16="http://schemas.microsoft.com/office/drawing/2014/main" id="{F7BC1E5D-18A8-408C-AAF9-2CEA7FAAB398}"/>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53" name="n_2aveValue【公営住宅】&#10;一人当たり面積">
          <a:extLst>
            <a:ext uri="{FF2B5EF4-FFF2-40B4-BE49-F238E27FC236}">
              <a16:creationId xmlns:a16="http://schemas.microsoft.com/office/drawing/2014/main" id="{1628157E-D97B-494D-83A0-9F35BE02EF14}"/>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31884</xdr:rowOff>
    </xdr:from>
    <xdr:ext cx="469744" cy="259045"/>
    <xdr:sp macro="" textlink="">
      <xdr:nvSpPr>
        <xdr:cNvPr id="354" name="n_3aveValue【公営住宅】&#10;一人当たり面積">
          <a:extLst>
            <a:ext uri="{FF2B5EF4-FFF2-40B4-BE49-F238E27FC236}">
              <a16:creationId xmlns:a16="http://schemas.microsoft.com/office/drawing/2014/main" id="{044C5827-4BD2-4971-B062-9C8F725397E4}"/>
            </a:ext>
          </a:extLst>
        </xdr:cNvPr>
        <xdr:cNvSpPr txBox="1"/>
      </xdr:nvSpPr>
      <xdr:spPr>
        <a:xfrm>
          <a:off x="7626427" y="146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32661</xdr:rowOff>
    </xdr:from>
    <xdr:ext cx="469744" cy="259045"/>
    <xdr:sp macro="" textlink="">
      <xdr:nvSpPr>
        <xdr:cNvPr id="355" name="n_4aveValue【公営住宅】&#10;一人当たり面積">
          <a:extLst>
            <a:ext uri="{FF2B5EF4-FFF2-40B4-BE49-F238E27FC236}">
              <a16:creationId xmlns:a16="http://schemas.microsoft.com/office/drawing/2014/main" id="{8A4157D0-DD84-47BC-9715-AF4C5635C387}"/>
            </a:ext>
          </a:extLst>
        </xdr:cNvPr>
        <xdr:cNvSpPr txBox="1"/>
      </xdr:nvSpPr>
      <xdr:spPr>
        <a:xfrm>
          <a:off x="6737427" y="1460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109359</xdr:rowOff>
    </xdr:from>
    <xdr:ext cx="469744" cy="259045"/>
    <xdr:sp macro="" textlink="">
      <xdr:nvSpPr>
        <xdr:cNvPr id="356" name="n_1mainValue【公営住宅】&#10;一人当たり面積">
          <a:extLst>
            <a:ext uri="{FF2B5EF4-FFF2-40B4-BE49-F238E27FC236}">
              <a16:creationId xmlns:a16="http://schemas.microsoft.com/office/drawing/2014/main" id="{E5E51567-E9E3-4AF8-AD63-E3ADA53BEDA7}"/>
            </a:ext>
          </a:extLst>
        </xdr:cNvPr>
        <xdr:cNvSpPr txBox="1"/>
      </xdr:nvSpPr>
      <xdr:spPr>
        <a:xfrm>
          <a:off x="9391727" y="1416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73148</xdr:rowOff>
    </xdr:from>
    <xdr:ext cx="469744" cy="259045"/>
    <xdr:sp macro="" textlink="">
      <xdr:nvSpPr>
        <xdr:cNvPr id="357" name="n_2mainValue【公営住宅】&#10;一人当たり面積">
          <a:extLst>
            <a:ext uri="{FF2B5EF4-FFF2-40B4-BE49-F238E27FC236}">
              <a16:creationId xmlns:a16="http://schemas.microsoft.com/office/drawing/2014/main" id="{02411992-AB37-47CB-B767-26809A71C982}"/>
            </a:ext>
          </a:extLst>
        </xdr:cNvPr>
        <xdr:cNvSpPr txBox="1"/>
      </xdr:nvSpPr>
      <xdr:spPr>
        <a:xfrm>
          <a:off x="8515427" y="1413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78178</xdr:rowOff>
    </xdr:from>
    <xdr:ext cx="469744" cy="259045"/>
    <xdr:sp macro="" textlink="">
      <xdr:nvSpPr>
        <xdr:cNvPr id="358" name="n_3mainValue【公営住宅】&#10;一人当たり面積">
          <a:extLst>
            <a:ext uri="{FF2B5EF4-FFF2-40B4-BE49-F238E27FC236}">
              <a16:creationId xmlns:a16="http://schemas.microsoft.com/office/drawing/2014/main" id="{E905785B-B686-4773-A000-6856DD3FE782}"/>
            </a:ext>
          </a:extLst>
        </xdr:cNvPr>
        <xdr:cNvSpPr txBox="1"/>
      </xdr:nvSpPr>
      <xdr:spPr>
        <a:xfrm>
          <a:off x="7626427" y="1413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95735</xdr:rowOff>
    </xdr:from>
    <xdr:ext cx="469744" cy="259045"/>
    <xdr:sp macro="" textlink="">
      <xdr:nvSpPr>
        <xdr:cNvPr id="359" name="n_4mainValue【公営住宅】&#10;一人当たり面積">
          <a:extLst>
            <a:ext uri="{FF2B5EF4-FFF2-40B4-BE49-F238E27FC236}">
              <a16:creationId xmlns:a16="http://schemas.microsoft.com/office/drawing/2014/main" id="{0647318D-C331-4F95-8134-F3A072B66703}"/>
            </a:ext>
          </a:extLst>
        </xdr:cNvPr>
        <xdr:cNvSpPr txBox="1"/>
      </xdr:nvSpPr>
      <xdr:spPr>
        <a:xfrm>
          <a:off x="6737427" y="1415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87BC4EC0-D1FD-4B95-B916-2847051BD88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A5CC576F-DBDA-4673-A7C6-4E9D30B98D0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CE6D3BFD-AA9F-4E22-867B-4F59209BC98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0AA0DB84-6463-4375-9DFD-5FA72211E9D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5F0FF9CC-7A87-489D-B16B-50B7C0377E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32E557AF-D276-4CFE-A781-77C27354CA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E05E6D80-36B1-4C9B-930F-7E1232DB0E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914249D7-3875-4E14-9630-8447EDF51C3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6B1E7931-D2A4-4871-A9B2-271E93E0CE3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D4E437BD-A5F6-40BC-8A04-783ED090CBD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a:extLst>
            <a:ext uri="{FF2B5EF4-FFF2-40B4-BE49-F238E27FC236}">
              <a16:creationId xmlns:a16="http://schemas.microsoft.com/office/drawing/2014/main" id="{97FAEEE4-FA0E-40CA-BA68-29055A95865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1" name="直線コネクタ 370">
          <a:extLst>
            <a:ext uri="{FF2B5EF4-FFF2-40B4-BE49-F238E27FC236}">
              <a16:creationId xmlns:a16="http://schemas.microsoft.com/office/drawing/2014/main" id="{B09D6FE4-8ECD-4B6B-B8B9-A869B24831E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2" name="テキスト ボックス 371">
          <a:extLst>
            <a:ext uri="{FF2B5EF4-FFF2-40B4-BE49-F238E27FC236}">
              <a16:creationId xmlns:a16="http://schemas.microsoft.com/office/drawing/2014/main" id="{0DBFB6F9-99CE-4BCB-908A-76BE9574DD8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3" name="直線コネクタ 372">
          <a:extLst>
            <a:ext uri="{FF2B5EF4-FFF2-40B4-BE49-F238E27FC236}">
              <a16:creationId xmlns:a16="http://schemas.microsoft.com/office/drawing/2014/main" id="{D7ABF766-19A1-4148-90AA-45AAB8C566C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4" name="テキスト ボックス 373">
          <a:extLst>
            <a:ext uri="{FF2B5EF4-FFF2-40B4-BE49-F238E27FC236}">
              <a16:creationId xmlns:a16="http://schemas.microsoft.com/office/drawing/2014/main" id="{961E28FF-FE24-403C-ABD2-0C3D6BE5F63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5" name="直線コネクタ 374">
          <a:extLst>
            <a:ext uri="{FF2B5EF4-FFF2-40B4-BE49-F238E27FC236}">
              <a16:creationId xmlns:a16="http://schemas.microsoft.com/office/drawing/2014/main" id="{67902684-14AE-4C04-B13C-5C5D6D05CFB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6" name="テキスト ボックス 375">
          <a:extLst>
            <a:ext uri="{FF2B5EF4-FFF2-40B4-BE49-F238E27FC236}">
              <a16:creationId xmlns:a16="http://schemas.microsoft.com/office/drawing/2014/main" id="{FF955E6E-C99B-4537-8E49-55AC8CDC5F2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7" name="直線コネクタ 376">
          <a:extLst>
            <a:ext uri="{FF2B5EF4-FFF2-40B4-BE49-F238E27FC236}">
              <a16:creationId xmlns:a16="http://schemas.microsoft.com/office/drawing/2014/main" id="{805B59D3-2800-430E-B519-5D5638DF05B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8" name="テキスト ボックス 377">
          <a:extLst>
            <a:ext uri="{FF2B5EF4-FFF2-40B4-BE49-F238E27FC236}">
              <a16:creationId xmlns:a16="http://schemas.microsoft.com/office/drawing/2014/main" id="{9E5872E9-7CDD-4635-A8ED-79A5A8061CB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9" name="直線コネクタ 378">
          <a:extLst>
            <a:ext uri="{FF2B5EF4-FFF2-40B4-BE49-F238E27FC236}">
              <a16:creationId xmlns:a16="http://schemas.microsoft.com/office/drawing/2014/main" id="{0C1CBBB6-D2D3-4C7C-AE2C-CF16BD35286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0" name="テキスト ボックス 379">
          <a:extLst>
            <a:ext uri="{FF2B5EF4-FFF2-40B4-BE49-F238E27FC236}">
              <a16:creationId xmlns:a16="http://schemas.microsoft.com/office/drawing/2014/main" id="{D3F8F044-C64B-497B-A77A-ACD46054A03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a:extLst>
            <a:ext uri="{FF2B5EF4-FFF2-40B4-BE49-F238E27FC236}">
              <a16:creationId xmlns:a16="http://schemas.microsoft.com/office/drawing/2014/main" id="{9F49F05F-6878-431C-8B5B-71584F9E626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2" name="テキスト ボックス 381">
          <a:extLst>
            <a:ext uri="{FF2B5EF4-FFF2-40B4-BE49-F238E27FC236}">
              <a16:creationId xmlns:a16="http://schemas.microsoft.com/office/drawing/2014/main" id="{B53269D1-F299-44A3-B6AB-BA772B63F1D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DB4A945B-27DD-46D6-9949-AEDE2EE5B15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84" name="直線コネクタ 383">
          <a:extLst>
            <a:ext uri="{FF2B5EF4-FFF2-40B4-BE49-F238E27FC236}">
              <a16:creationId xmlns:a16="http://schemas.microsoft.com/office/drawing/2014/main" id="{3A5826AC-4FE7-4426-AD4F-5196E76D3783}"/>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5" name="【港湾・漁港】&#10;有形固定資産減価償却率最小値テキスト">
          <a:extLst>
            <a:ext uri="{FF2B5EF4-FFF2-40B4-BE49-F238E27FC236}">
              <a16:creationId xmlns:a16="http://schemas.microsoft.com/office/drawing/2014/main" id="{0CFAA663-997A-4D39-9031-1D373F10FC2E}"/>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6" name="直線コネクタ 385">
          <a:extLst>
            <a:ext uri="{FF2B5EF4-FFF2-40B4-BE49-F238E27FC236}">
              <a16:creationId xmlns:a16="http://schemas.microsoft.com/office/drawing/2014/main" id="{9C3E20D4-E5AB-443D-ACCD-AC3C88453158}"/>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87" name="【港湾・漁港】&#10;有形固定資産減価償却率最大値テキスト">
          <a:extLst>
            <a:ext uri="{FF2B5EF4-FFF2-40B4-BE49-F238E27FC236}">
              <a16:creationId xmlns:a16="http://schemas.microsoft.com/office/drawing/2014/main" id="{981F2B59-2960-476C-9702-D2FCB1D3BDF5}"/>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388" name="直線コネクタ 387">
          <a:extLst>
            <a:ext uri="{FF2B5EF4-FFF2-40B4-BE49-F238E27FC236}">
              <a16:creationId xmlns:a16="http://schemas.microsoft.com/office/drawing/2014/main" id="{120458D7-6D58-43ED-8707-298A9ADB5294}"/>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27322</xdr:rowOff>
    </xdr:from>
    <xdr:ext cx="405111" cy="259045"/>
    <xdr:sp macro="" textlink="">
      <xdr:nvSpPr>
        <xdr:cNvPr id="389" name="【港湾・漁港】&#10;有形固定資産減価償却率平均値テキスト">
          <a:extLst>
            <a:ext uri="{FF2B5EF4-FFF2-40B4-BE49-F238E27FC236}">
              <a16:creationId xmlns:a16="http://schemas.microsoft.com/office/drawing/2014/main" id="{A0B3B43D-59F2-499D-94AE-DDAB15AEFC81}"/>
            </a:ext>
          </a:extLst>
        </xdr:cNvPr>
        <xdr:cNvSpPr txBox="1"/>
      </xdr:nvSpPr>
      <xdr:spPr>
        <a:xfrm>
          <a:off x="4673600" y="1768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390" name="フローチャート: 判断 389">
          <a:extLst>
            <a:ext uri="{FF2B5EF4-FFF2-40B4-BE49-F238E27FC236}">
              <a16:creationId xmlns:a16="http://schemas.microsoft.com/office/drawing/2014/main" id="{C6711013-99B3-49D6-AB90-E599A235C76B}"/>
            </a:ext>
          </a:extLst>
        </xdr:cNvPr>
        <xdr:cNvSpPr/>
      </xdr:nvSpPr>
      <xdr:spPr>
        <a:xfrm>
          <a:off x="4584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391" name="フローチャート: 判断 390">
          <a:extLst>
            <a:ext uri="{FF2B5EF4-FFF2-40B4-BE49-F238E27FC236}">
              <a16:creationId xmlns:a16="http://schemas.microsoft.com/office/drawing/2014/main" id="{9D20FEAF-31D7-44EB-9F45-442DBF6C4E0E}"/>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392" name="フローチャート: 判断 391">
          <a:extLst>
            <a:ext uri="{FF2B5EF4-FFF2-40B4-BE49-F238E27FC236}">
              <a16:creationId xmlns:a16="http://schemas.microsoft.com/office/drawing/2014/main" id="{91D6FB72-E9DB-439D-803A-A437255E4920}"/>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34925</xdr:rowOff>
    </xdr:from>
    <xdr:to>
      <xdr:col>10</xdr:col>
      <xdr:colOff>165100</xdr:colOff>
      <xdr:row>104</xdr:row>
      <xdr:rowOff>136525</xdr:rowOff>
    </xdr:to>
    <xdr:sp macro="" textlink="">
      <xdr:nvSpPr>
        <xdr:cNvPr id="393" name="フローチャート: 判断 392">
          <a:extLst>
            <a:ext uri="{FF2B5EF4-FFF2-40B4-BE49-F238E27FC236}">
              <a16:creationId xmlns:a16="http://schemas.microsoft.com/office/drawing/2014/main" id="{683C7B98-A689-4AB1-92D7-1D28A9E1337A}"/>
            </a:ext>
          </a:extLst>
        </xdr:cNvPr>
        <xdr:cNvSpPr/>
      </xdr:nvSpPr>
      <xdr:spPr>
        <a:xfrm>
          <a:off x="1968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394" name="フローチャート: 判断 393">
          <a:extLst>
            <a:ext uri="{FF2B5EF4-FFF2-40B4-BE49-F238E27FC236}">
              <a16:creationId xmlns:a16="http://schemas.microsoft.com/office/drawing/2014/main" id="{BAD20F24-950D-4AFC-B51C-A6C7D02E55E2}"/>
            </a:ext>
          </a:extLst>
        </xdr:cNvPr>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B282C150-A3B7-4C5D-8291-E921C91DCBF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3BD4D8AD-0BA2-48F3-8887-8A3B78EC1CF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7A71CC19-6933-4E9F-8131-BC1AE0815FC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CE934BFD-BC0E-4C1F-A4C4-522EA5B79CA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4FE69EFF-3416-4C4D-BEA5-DB7243707C7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90170</xdr:rowOff>
    </xdr:from>
    <xdr:to>
      <xdr:col>24</xdr:col>
      <xdr:colOff>114300</xdr:colOff>
      <xdr:row>105</xdr:row>
      <xdr:rowOff>20320</xdr:rowOff>
    </xdr:to>
    <xdr:sp macro="" textlink="">
      <xdr:nvSpPr>
        <xdr:cNvPr id="400" name="楕円 399">
          <a:extLst>
            <a:ext uri="{FF2B5EF4-FFF2-40B4-BE49-F238E27FC236}">
              <a16:creationId xmlns:a16="http://schemas.microsoft.com/office/drawing/2014/main" id="{16970818-7ACA-4EC5-8C17-CA95ECAC0705}"/>
            </a:ext>
          </a:extLst>
        </xdr:cNvPr>
        <xdr:cNvSpPr/>
      </xdr:nvSpPr>
      <xdr:spPr>
        <a:xfrm>
          <a:off x="4584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68597</xdr:rowOff>
    </xdr:from>
    <xdr:ext cx="405111" cy="259045"/>
    <xdr:sp macro="" textlink="">
      <xdr:nvSpPr>
        <xdr:cNvPr id="401" name="【港湾・漁港】&#10;有形固定資産減価償却率該当値テキスト">
          <a:extLst>
            <a:ext uri="{FF2B5EF4-FFF2-40B4-BE49-F238E27FC236}">
              <a16:creationId xmlns:a16="http://schemas.microsoft.com/office/drawing/2014/main" id="{6B74A8B7-98D5-44EB-903E-ACC41F8A938C}"/>
            </a:ext>
          </a:extLst>
        </xdr:cNvPr>
        <xdr:cNvSpPr txBox="1"/>
      </xdr:nvSpPr>
      <xdr:spPr>
        <a:xfrm>
          <a:off x="4673600"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63500</xdr:rowOff>
    </xdr:from>
    <xdr:to>
      <xdr:col>20</xdr:col>
      <xdr:colOff>38100</xdr:colOff>
      <xdr:row>104</xdr:row>
      <xdr:rowOff>165100</xdr:rowOff>
    </xdr:to>
    <xdr:sp macro="" textlink="">
      <xdr:nvSpPr>
        <xdr:cNvPr id="402" name="楕円 401">
          <a:extLst>
            <a:ext uri="{FF2B5EF4-FFF2-40B4-BE49-F238E27FC236}">
              <a16:creationId xmlns:a16="http://schemas.microsoft.com/office/drawing/2014/main" id="{D1637287-AE79-4459-B004-D3142DE7BB8F}"/>
            </a:ext>
          </a:extLst>
        </xdr:cNvPr>
        <xdr:cNvSpPr/>
      </xdr:nvSpPr>
      <xdr:spPr>
        <a:xfrm>
          <a:off x="3746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114300</xdr:rowOff>
    </xdr:from>
    <xdr:to>
      <xdr:col>24</xdr:col>
      <xdr:colOff>63500</xdr:colOff>
      <xdr:row>104</xdr:row>
      <xdr:rowOff>140970</xdr:rowOff>
    </xdr:to>
    <xdr:cxnSp macro="">
      <xdr:nvCxnSpPr>
        <xdr:cNvPr id="403" name="直線コネクタ 402">
          <a:extLst>
            <a:ext uri="{FF2B5EF4-FFF2-40B4-BE49-F238E27FC236}">
              <a16:creationId xmlns:a16="http://schemas.microsoft.com/office/drawing/2014/main" id="{08586F56-6171-4F5F-A893-3F9A55D43D39}"/>
            </a:ext>
          </a:extLst>
        </xdr:cNvPr>
        <xdr:cNvCxnSpPr/>
      </xdr:nvCxnSpPr>
      <xdr:spPr>
        <a:xfrm>
          <a:off x="3797300" y="179451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33020</xdr:rowOff>
    </xdr:from>
    <xdr:to>
      <xdr:col>15</xdr:col>
      <xdr:colOff>101600</xdr:colOff>
      <xdr:row>104</xdr:row>
      <xdr:rowOff>134620</xdr:rowOff>
    </xdr:to>
    <xdr:sp macro="" textlink="">
      <xdr:nvSpPr>
        <xdr:cNvPr id="404" name="楕円 403">
          <a:extLst>
            <a:ext uri="{FF2B5EF4-FFF2-40B4-BE49-F238E27FC236}">
              <a16:creationId xmlns:a16="http://schemas.microsoft.com/office/drawing/2014/main" id="{CAFC435A-AA89-4B77-BBD1-C2F6F25FDE5F}"/>
            </a:ext>
          </a:extLst>
        </xdr:cNvPr>
        <xdr:cNvSpPr/>
      </xdr:nvSpPr>
      <xdr:spPr>
        <a:xfrm>
          <a:off x="2857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83820</xdr:rowOff>
    </xdr:from>
    <xdr:to>
      <xdr:col>19</xdr:col>
      <xdr:colOff>177800</xdr:colOff>
      <xdr:row>104</xdr:row>
      <xdr:rowOff>114300</xdr:rowOff>
    </xdr:to>
    <xdr:cxnSp macro="">
      <xdr:nvCxnSpPr>
        <xdr:cNvPr id="405" name="直線コネクタ 404">
          <a:extLst>
            <a:ext uri="{FF2B5EF4-FFF2-40B4-BE49-F238E27FC236}">
              <a16:creationId xmlns:a16="http://schemas.microsoft.com/office/drawing/2014/main" id="{F65B6032-02BE-4D49-A100-20BA4C2B6F70}"/>
            </a:ext>
          </a:extLst>
        </xdr:cNvPr>
        <xdr:cNvCxnSpPr/>
      </xdr:nvCxnSpPr>
      <xdr:spPr>
        <a:xfrm>
          <a:off x="2908300" y="17914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12064</xdr:rowOff>
    </xdr:from>
    <xdr:to>
      <xdr:col>10</xdr:col>
      <xdr:colOff>165100</xdr:colOff>
      <xdr:row>104</xdr:row>
      <xdr:rowOff>113664</xdr:rowOff>
    </xdr:to>
    <xdr:sp macro="" textlink="">
      <xdr:nvSpPr>
        <xdr:cNvPr id="406" name="楕円 405">
          <a:extLst>
            <a:ext uri="{FF2B5EF4-FFF2-40B4-BE49-F238E27FC236}">
              <a16:creationId xmlns:a16="http://schemas.microsoft.com/office/drawing/2014/main" id="{1824B1C9-969E-49F1-B2E1-5C0D4B9CE3A9}"/>
            </a:ext>
          </a:extLst>
        </xdr:cNvPr>
        <xdr:cNvSpPr/>
      </xdr:nvSpPr>
      <xdr:spPr>
        <a:xfrm>
          <a:off x="1968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62864</xdr:rowOff>
    </xdr:from>
    <xdr:to>
      <xdr:col>15</xdr:col>
      <xdr:colOff>50800</xdr:colOff>
      <xdr:row>104</xdr:row>
      <xdr:rowOff>83820</xdr:rowOff>
    </xdr:to>
    <xdr:cxnSp macro="">
      <xdr:nvCxnSpPr>
        <xdr:cNvPr id="407" name="直線コネクタ 406">
          <a:extLst>
            <a:ext uri="{FF2B5EF4-FFF2-40B4-BE49-F238E27FC236}">
              <a16:creationId xmlns:a16="http://schemas.microsoft.com/office/drawing/2014/main" id="{C9F06B04-B0D6-4D52-AE07-BF3117DE8928}"/>
            </a:ext>
          </a:extLst>
        </xdr:cNvPr>
        <xdr:cNvCxnSpPr/>
      </xdr:nvCxnSpPr>
      <xdr:spPr>
        <a:xfrm>
          <a:off x="2019300" y="178936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145414</xdr:rowOff>
    </xdr:from>
    <xdr:to>
      <xdr:col>6</xdr:col>
      <xdr:colOff>38100</xdr:colOff>
      <xdr:row>104</xdr:row>
      <xdr:rowOff>75564</xdr:rowOff>
    </xdr:to>
    <xdr:sp macro="" textlink="">
      <xdr:nvSpPr>
        <xdr:cNvPr id="408" name="楕円 407">
          <a:extLst>
            <a:ext uri="{FF2B5EF4-FFF2-40B4-BE49-F238E27FC236}">
              <a16:creationId xmlns:a16="http://schemas.microsoft.com/office/drawing/2014/main" id="{ADFE7348-23CA-487E-8FA6-CE3442F56D56}"/>
            </a:ext>
          </a:extLst>
        </xdr:cNvPr>
        <xdr:cNvSpPr/>
      </xdr:nvSpPr>
      <xdr:spPr>
        <a:xfrm>
          <a:off x="1079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24764</xdr:rowOff>
    </xdr:from>
    <xdr:to>
      <xdr:col>10</xdr:col>
      <xdr:colOff>114300</xdr:colOff>
      <xdr:row>104</xdr:row>
      <xdr:rowOff>62864</xdr:rowOff>
    </xdr:to>
    <xdr:cxnSp macro="">
      <xdr:nvCxnSpPr>
        <xdr:cNvPr id="409" name="直線コネクタ 408">
          <a:extLst>
            <a:ext uri="{FF2B5EF4-FFF2-40B4-BE49-F238E27FC236}">
              <a16:creationId xmlns:a16="http://schemas.microsoft.com/office/drawing/2014/main" id="{6F9ECE90-B90F-4F39-A3C8-D5A7A5121879}"/>
            </a:ext>
          </a:extLst>
        </xdr:cNvPr>
        <xdr:cNvCxnSpPr/>
      </xdr:nvCxnSpPr>
      <xdr:spPr>
        <a:xfrm>
          <a:off x="1130300" y="178555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410" name="n_1aveValue【港湾・漁港】&#10;有形固定資産減価償却率">
          <a:extLst>
            <a:ext uri="{FF2B5EF4-FFF2-40B4-BE49-F238E27FC236}">
              <a16:creationId xmlns:a16="http://schemas.microsoft.com/office/drawing/2014/main" id="{79714E08-67A3-4F2F-B5D4-C6B609B4B86E}"/>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411" name="n_2aveValue【港湾・漁港】&#10;有形固定資産減価償却率">
          <a:extLst>
            <a:ext uri="{FF2B5EF4-FFF2-40B4-BE49-F238E27FC236}">
              <a16:creationId xmlns:a16="http://schemas.microsoft.com/office/drawing/2014/main" id="{0A8FE0F4-62F3-4BE6-AA38-719592972837}"/>
            </a:ext>
          </a:extLst>
        </xdr:cNvPr>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127652</xdr:rowOff>
    </xdr:from>
    <xdr:ext cx="405111" cy="259045"/>
    <xdr:sp macro="" textlink="">
      <xdr:nvSpPr>
        <xdr:cNvPr id="412" name="n_3aveValue【港湾・漁港】&#10;有形固定資産減価償却率">
          <a:extLst>
            <a:ext uri="{FF2B5EF4-FFF2-40B4-BE49-F238E27FC236}">
              <a16:creationId xmlns:a16="http://schemas.microsoft.com/office/drawing/2014/main" id="{11579648-C05C-4E51-8642-3651F1275D71}"/>
            </a:ext>
          </a:extLst>
        </xdr:cNvPr>
        <xdr:cNvSpPr txBox="1"/>
      </xdr:nvSpPr>
      <xdr:spPr>
        <a:xfrm>
          <a:off x="1816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13" name="n_4aveValue【港湾・漁港】&#10;有形固定資産減価償却率">
          <a:extLst>
            <a:ext uri="{FF2B5EF4-FFF2-40B4-BE49-F238E27FC236}">
              <a16:creationId xmlns:a16="http://schemas.microsoft.com/office/drawing/2014/main" id="{BCAFD7A3-26B3-4861-8824-52A051846453}"/>
            </a:ext>
          </a:extLst>
        </xdr:cNvPr>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156227</xdr:rowOff>
    </xdr:from>
    <xdr:ext cx="405111" cy="259045"/>
    <xdr:sp macro="" textlink="">
      <xdr:nvSpPr>
        <xdr:cNvPr id="414" name="n_1mainValue【港湾・漁港】&#10;有形固定資産減価償却率">
          <a:extLst>
            <a:ext uri="{FF2B5EF4-FFF2-40B4-BE49-F238E27FC236}">
              <a16:creationId xmlns:a16="http://schemas.microsoft.com/office/drawing/2014/main" id="{C20E550D-B93F-4339-A829-3159C589061F}"/>
            </a:ext>
          </a:extLst>
        </xdr:cNvPr>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125747</xdr:rowOff>
    </xdr:from>
    <xdr:ext cx="405111" cy="259045"/>
    <xdr:sp macro="" textlink="">
      <xdr:nvSpPr>
        <xdr:cNvPr id="415" name="n_2mainValue【港湾・漁港】&#10;有形固定資産減価償却率">
          <a:extLst>
            <a:ext uri="{FF2B5EF4-FFF2-40B4-BE49-F238E27FC236}">
              <a16:creationId xmlns:a16="http://schemas.microsoft.com/office/drawing/2014/main" id="{163C5FEC-6D05-4A75-AE02-283A6E5332C8}"/>
            </a:ext>
          </a:extLst>
        </xdr:cNvPr>
        <xdr:cNvSpPr txBox="1"/>
      </xdr:nvSpPr>
      <xdr:spPr>
        <a:xfrm>
          <a:off x="2705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130191</xdr:rowOff>
    </xdr:from>
    <xdr:ext cx="405111" cy="259045"/>
    <xdr:sp macro="" textlink="">
      <xdr:nvSpPr>
        <xdr:cNvPr id="416" name="n_3mainValue【港湾・漁港】&#10;有形固定資産減価償却率">
          <a:extLst>
            <a:ext uri="{FF2B5EF4-FFF2-40B4-BE49-F238E27FC236}">
              <a16:creationId xmlns:a16="http://schemas.microsoft.com/office/drawing/2014/main" id="{4F8FB3AC-CA4B-4FBC-B3EB-31F655451FE3}"/>
            </a:ext>
          </a:extLst>
        </xdr:cNvPr>
        <xdr:cNvSpPr txBox="1"/>
      </xdr:nvSpPr>
      <xdr:spPr>
        <a:xfrm>
          <a:off x="1816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92091</xdr:rowOff>
    </xdr:from>
    <xdr:ext cx="405111" cy="259045"/>
    <xdr:sp macro="" textlink="">
      <xdr:nvSpPr>
        <xdr:cNvPr id="417" name="n_4mainValue【港湾・漁港】&#10;有形固定資産減価償却率">
          <a:extLst>
            <a:ext uri="{FF2B5EF4-FFF2-40B4-BE49-F238E27FC236}">
              <a16:creationId xmlns:a16="http://schemas.microsoft.com/office/drawing/2014/main" id="{C1EE5EA0-C55A-45D0-ACC0-CFAA76622CF6}"/>
            </a:ext>
          </a:extLst>
        </xdr:cNvPr>
        <xdr:cNvSpPr txBox="1"/>
      </xdr:nvSpPr>
      <xdr:spPr>
        <a:xfrm>
          <a:off x="927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990D9011-1E56-45A7-AEE2-37429AF6B1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B4099FAB-B06F-45F0-ADB6-DAB8964F42D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2D8EE050-CE95-480B-892E-2D4618CCC2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74619D20-3293-4CC8-B92B-2074F62BA35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915BDBD4-7504-4C89-9D29-FB1AFE95B8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C6E1C131-50EB-4B81-8D84-D0DB0C0A41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8165134E-310F-4DF5-A491-0FB1A12BF8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F4992B8E-F062-44EA-B924-411333B7632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377EB1DA-2134-4534-9A66-35CA138A181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457B64D4-AD12-4F7F-B408-74833A40E4E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a:extLst>
            <a:ext uri="{FF2B5EF4-FFF2-40B4-BE49-F238E27FC236}">
              <a16:creationId xmlns:a16="http://schemas.microsoft.com/office/drawing/2014/main" id="{B0BDFA16-A456-43B6-9D0C-E28BF2FD7D7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9" name="テキスト ボックス 428">
          <a:extLst>
            <a:ext uri="{FF2B5EF4-FFF2-40B4-BE49-F238E27FC236}">
              <a16:creationId xmlns:a16="http://schemas.microsoft.com/office/drawing/2014/main" id="{A91431E4-4ECD-4B3F-87B4-F7A0900A6255}"/>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a:extLst>
            <a:ext uri="{FF2B5EF4-FFF2-40B4-BE49-F238E27FC236}">
              <a16:creationId xmlns:a16="http://schemas.microsoft.com/office/drawing/2014/main" id="{EC8A11AE-C8FC-45E8-B24B-EF31050321A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31" name="テキスト ボックス 430">
          <a:extLst>
            <a:ext uri="{FF2B5EF4-FFF2-40B4-BE49-F238E27FC236}">
              <a16:creationId xmlns:a16="http://schemas.microsoft.com/office/drawing/2014/main" id="{E62F7981-D89E-4F93-BB4E-3AD42E48CDB9}"/>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310CA280-E75C-4204-A96E-F6D0902ED25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33" name="テキスト ボックス 432">
          <a:extLst>
            <a:ext uri="{FF2B5EF4-FFF2-40B4-BE49-F238E27FC236}">
              <a16:creationId xmlns:a16="http://schemas.microsoft.com/office/drawing/2014/main" id="{52AC9BBE-D82B-4FD6-94FB-65A60077D8D8}"/>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a:extLst>
            <a:ext uri="{FF2B5EF4-FFF2-40B4-BE49-F238E27FC236}">
              <a16:creationId xmlns:a16="http://schemas.microsoft.com/office/drawing/2014/main" id="{EF5CEC0B-5231-4445-9B2C-865A793FE62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35" name="テキスト ボックス 434">
          <a:extLst>
            <a:ext uri="{FF2B5EF4-FFF2-40B4-BE49-F238E27FC236}">
              <a16:creationId xmlns:a16="http://schemas.microsoft.com/office/drawing/2014/main" id="{C1F1692B-7B10-415C-84B0-06E928E311F6}"/>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a:extLst>
            <a:ext uri="{FF2B5EF4-FFF2-40B4-BE49-F238E27FC236}">
              <a16:creationId xmlns:a16="http://schemas.microsoft.com/office/drawing/2014/main" id="{9E29B74F-958F-4C56-BD71-D559698D86C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37" name="テキスト ボックス 436">
          <a:extLst>
            <a:ext uri="{FF2B5EF4-FFF2-40B4-BE49-F238E27FC236}">
              <a16:creationId xmlns:a16="http://schemas.microsoft.com/office/drawing/2014/main" id="{2ECA9BEB-26EA-4CB0-8683-8493D7B505BB}"/>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05A1DB91-D8EE-443B-A7CB-1648CA45673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39" name="テキスト ボックス 438">
          <a:extLst>
            <a:ext uri="{FF2B5EF4-FFF2-40B4-BE49-F238E27FC236}">
              <a16:creationId xmlns:a16="http://schemas.microsoft.com/office/drawing/2014/main" id="{DE15B323-ACF5-4916-B3E1-61B9381D0441}"/>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港湾・漁港】&#10;一人当たり有形固定資産（償却資産）額グラフ枠">
          <a:extLst>
            <a:ext uri="{FF2B5EF4-FFF2-40B4-BE49-F238E27FC236}">
              <a16:creationId xmlns:a16="http://schemas.microsoft.com/office/drawing/2014/main" id="{36A9C82A-28A4-4460-895A-4B2E65995AE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41" name="直線コネクタ 440">
          <a:extLst>
            <a:ext uri="{FF2B5EF4-FFF2-40B4-BE49-F238E27FC236}">
              <a16:creationId xmlns:a16="http://schemas.microsoft.com/office/drawing/2014/main" id="{72B8C8ED-0662-4B5A-A840-9915EA68ADFD}"/>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42" name="【港湾・漁港】&#10;一人当たり有形固定資産（償却資産）額最小値テキスト">
          <a:extLst>
            <a:ext uri="{FF2B5EF4-FFF2-40B4-BE49-F238E27FC236}">
              <a16:creationId xmlns:a16="http://schemas.microsoft.com/office/drawing/2014/main" id="{0A83C22F-D44E-4B54-A88B-6E908B8C190C}"/>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43" name="直線コネクタ 442">
          <a:extLst>
            <a:ext uri="{FF2B5EF4-FFF2-40B4-BE49-F238E27FC236}">
              <a16:creationId xmlns:a16="http://schemas.microsoft.com/office/drawing/2014/main" id="{B00B9FD9-6ED3-4D03-8F16-5466A9073C2D}"/>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44" name="【港湾・漁港】&#10;一人当たり有形固定資産（償却資産）額最大値テキスト">
          <a:extLst>
            <a:ext uri="{FF2B5EF4-FFF2-40B4-BE49-F238E27FC236}">
              <a16:creationId xmlns:a16="http://schemas.microsoft.com/office/drawing/2014/main" id="{133210C5-0EA7-478B-B07C-81569F298DC7}"/>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45" name="直線コネクタ 444">
          <a:extLst>
            <a:ext uri="{FF2B5EF4-FFF2-40B4-BE49-F238E27FC236}">
              <a16:creationId xmlns:a16="http://schemas.microsoft.com/office/drawing/2014/main" id="{E6606FE3-75B6-46D5-8F98-9C138529BF49}"/>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14160</xdr:rowOff>
    </xdr:from>
    <xdr:ext cx="690189" cy="259045"/>
    <xdr:sp macro="" textlink="">
      <xdr:nvSpPr>
        <xdr:cNvPr id="446" name="【港湾・漁港】&#10;一人当たり有形固定資産（償却資産）額平均値テキスト">
          <a:extLst>
            <a:ext uri="{FF2B5EF4-FFF2-40B4-BE49-F238E27FC236}">
              <a16:creationId xmlns:a16="http://schemas.microsoft.com/office/drawing/2014/main" id="{F3DAB659-84A3-4492-AF24-6624CC9E34F8}"/>
            </a:ext>
          </a:extLst>
        </xdr:cNvPr>
        <xdr:cNvSpPr txBox="1"/>
      </xdr:nvSpPr>
      <xdr:spPr>
        <a:xfrm>
          <a:off x="10515600" y="18530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47" name="フローチャート: 判断 446">
          <a:extLst>
            <a:ext uri="{FF2B5EF4-FFF2-40B4-BE49-F238E27FC236}">
              <a16:creationId xmlns:a16="http://schemas.microsoft.com/office/drawing/2014/main" id="{C1D35389-5996-45B3-B0AD-5336635C2330}"/>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48" name="フローチャート: 判断 447">
          <a:extLst>
            <a:ext uri="{FF2B5EF4-FFF2-40B4-BE49-F238E27FC236}">
              <a16:creationId xmlns:a16="http://schemas.microsoft.com/office/drawing/2014/main" id="{F35EB572-5D36-43FF-B5D2-3E74DDF666A3}"/>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49" name="フローチャート: 判断 448">
          <a:extLst>
            <a:ext uri="{FF2B5EF4-FFF2-40B4-BE49-F238E27FC236}">
              <a16:creationId xmlns:a16="http://schemas.microsoft.com/office/drawing/2014/main" id="{42D32530-D235-486A-93C5-1A336EBC9DB4}"/>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68338</xdr:rowOff>
    </xdr:from>
    <xdr:to>
      <xdr:col>41</xdr:col>
      <xdr:colOff>101600</xdr:colOff>
      <xdr:row>108</xdr:row>
      <xdr:rowOff>169938</xdr:rowOff>
    </xdr:to>
    <xdr:sp macro="" textlink="">
      <xdr:nvSpPr>
        <xdr:cNvPr id="450" name="フローチャート: 判断 449">
          <a:extLst>
            <a:ext uri="{FF2B5EF4-FFF2-40B4-BE49-F238E27FC236}">
              <a16:creationId xmlns:a16="http://schemas.microsoft.com/office/drawing/2014/main" id="{45435A66-78B2-47D9-8321-689554966425}"/>
            </a:ext>
          </a:extLst>
        </xdr:cNvPr>
        <xdr:cNvSpPr/>
      </xdr:nvSpPr>
      <xdr:spPr>
        <a:xfrm>
          <a:off x="7810500" y="185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67077</xdr:rowOff>
    </xdr:from>
    <xdr:to>
      <xdr:col>36</xdr:col>
      <xdr:colOff>165100</xdr:colOff>
      <xdr:row>108</xdr:row>
      <xdr:rowOff>168677</xdr:rowOff>
    </xdr:to>
    <xdr:sp macro="" textlink="">
      <xdr:nvSpPr>
        <xdr:cNvPr id="451" name="フローチャート: 判断 450">
          <a:extLst>
            <a:ext uri="{FF2B5EF4-FFF2-40B4-BE49-F238E27FC236}">
              <a16:creationId xmlns:a16="http://schemas.microsoft.com/office/drawing/2014/main" id="{D85B3432-1B91-4D87-85A9-6888778B5EDA}"/>
            </a:ext>
          </a:extLst>
        </xdr:cNvPr>
        <xdr:cNvSpPr/>
      </xdr:nvSpPr>
      <xdr:spPr>
        <a:xfrm>
          <a:off x="6921500" y="185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234A4EDE-A16C-4528-806F-57846D7C470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B6DEA84-0BCD-4BD2-B2AE-7513BE19F46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D3A5D3B4-8497-476B-BFCB-822248E8613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806E4CCE-92B5-4951-867D-C5C38407EA1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418C917C-EB45-435A-B54A-98E9A90EA07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118134</xdr:rowOff>
    </xdr:from>
    <xdr:to>
      <xdr:col>55</xdr:col>
      <xdr:colOff>50800</xdr:colOff>
      <xdr:row>100</xdr:row>
      <xdr:rowOff>48284</xdr:rowOff>
    </xdr:to>
    <xdr:sp macro="" textlink="">
      <xdr:nvSpPr>
        <xdr:cNvPr id="457" name="楕円 456">
          <a:extLst>
            <a:ext uri="{FF2B5EF4-FFF2-40B4-BE49-F238E27FC236}">
              <a16:creationId xmlns:a16="http://schemas.microsoft.com/office/drawing/2014/main" id="{4790AA82-5101-449B-91AC-3905170094DF}"/>
            </a:ext>
          </a:extLst>
        </xdr:cNvPr>
        <xdr:cNvSpPr/>
      </xdr:nvSpPr>
      <xdr:spPr>
        <a:xfrm>
          <a:off x="10426700" y="1709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71161</xdr:rowOff>
    </xdr:from>
    <xdr:ext cx="819455" cy="259045"/>
    <xdr:sp macro="" textlink="">
      <xdr:nvSpPr>
        <xdr:cNvPr id="458" name="【港湾・漁港】&#10;一人当たり有形固定資産（償却資産）額該当値テキスト">
          <a:extLst>
            <a:ext uri="{FF2B5EF4-FFF2-40B4-BE49-F238E27FC236}">
              <a16:creationId xmlns:a16="http://schemas.microsoft.com/office/drawing/2014/main" id="{C2537512-5F03-4600-AEB6-E59A715938B1}"/>
            </a:ext>
          </a:extLst>
        </xdr:cNvPr>
        <xdr:cNvSpPr txBox="1"/>
      </xdr:nvSpPr>
      <xdr:spPr>
        <a:xfrm>
          <a:off x="10515600" y="17044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113364</xdr:rowOff>
    </xdr:from>
    <xdr:to>
      <xdr:col>50</xdr:col>
      <xdr:colOff>165100</xdr:colOff>
      <xdr:row>100</xdr:row>
      <xdr:rowOff>43514</xdr:rowOff>
    </xdr:to>
    <xdr:sp macro="" textlink="">
      <xdr:nvSpPr>
        <xdr:cNvPr id="459" name="楕円 458">
          <a:extLst>
            <a:ext uri="{FF2B5EF4-FFF2-40B4-BE49-F238E27FC236}">
              <a16:creationId xmlns:a16="http://schemas.microsoft.com/office/drawing/2014/main" id="{B2787F56-E8EA-4151-A667-759EB326A263}"/>
            </a:ext>
          </a:extLst>
        </xdr:cNvPr>
        <xdr:cNvSpPr/>
      </xdr:nvSpPr>
      <xdr:spPr>
        <a:xfrm>
          <a:off x="9588500" y="170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164164</xdr:rowOff>
    </xdr:from>
    <xdr:to>
      <xdr:col>55</xdr:col>
      <xdr:colOff>0</xdr:colOff>
      <xdr:row>99</xdr:row>
      <xdr:rowOff>168934</xdr:rowOff>
    </xdr:to>
    <xdr:cxnSp macro="">
      <xdr:nvCxnSpPr>
        <xdr:cNvPr id="460" name="直線コネクタ 459">
          <a:extLst>
            <a:ext uri="{FF2B5EF4-FFF2-40B4-BE49-F238E27FC236}">
              <a16:creationId xmlns:a16="http://schemas.microsoft.com/office/drawing/2014/main" id="{F23C2C0C-0DCA-4F48-ADB7-A2A5E996C0B5}"/>
            </a:ext>
          </a:extLst>
        </xdr:cNvPr>
        <xdr:cNvCxnSpPr/>
      </xdr:nvCxnSpPr>
      <xdr:spPr>
        <a:xfrm>
          <a:off x="9639300" y="17137714"/>
          <a:ext cx="8382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6832</xdr:rowOff>
    </xdr:from>
    <xdr:to>
      <xdr:col>46</xdr:col>
      <xdr:colOff>38100</xdr:colOff>
      <xdr:row>100</xdr:row>
      <xdr:rowOff>108432</xdr:rowOff>
    </xdr:to>
    <xdr:sp macro="" textlink="">
      <xdr:nvSpPr>
        <xdr:cNvPr id="461" name="楕円 460">
          <a:extLst>
            <a:ext uri="{FF2B5EF4-FFF2-40B4-BE49-F238E27FC236}">
              <a16:creationId xmlns:a16="http://schemas.microsoft.com/office/drawing/2014/main" id="{1189559E-09E1-43E1-BBE1-9CA902896F25}"/>
            </a:ext>
          </a:extLst>
        </xdr:cNvPr>
        <xdr:cNvSpPr/>
      </xdr:nvSpPr>
      <xdr:spPr>
        <a:xfrm>
          <a:off x="8699500" y="1715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164164</xdr:rowOff>
    </xdr:from>
    <xdr:to>
      <xdr:col>50</xdr:col>
      <xdr:colOff>114300</xdr:colOff>
      <xdr:row>100</xdr:row>
      <xdr:rowOff>57632</xdr:rowOff>
    </xdr:to>
    <xdr:cxnSp macro="">
      <xdr:nvCxnSpPr>
        <xdr:cNvPr id="462" name="直線コネクタ 461">
          <a:extLst>
            <a:ext uri="{FF2B5EF4-FFF2-40B4-BE49-F238E27FC236}">
              <a16:creationId xmlns:a16="http://schemas.microsoft.com/office/drawing/2014/main" id="{9D57D50A-8001-4AE5-9E21-4BB9D075964E}"/>
            </a:ext>
          </a:extLst>
        </xdr:cNvPr>
        <xdr:cNvCxnSpPr/>
      </xdr:nvCxnSpPr>
      <xdr:spPr>
        <a:xfrm flipV="1">
          <a:off x="8750300" y="17137714"/>
          <a:ext cx="889000" cy="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34373</xdr:rowOff>
    </xdr:from>
    <xdr:to>
      <xdr:col>41</xdr:col>
      <xdr:colOff>101600</xdr:colOff>
      <xdr:row>100</xdr:row>
      <xdr:rowOff>135973</xdr:rowOff>
    </xdr:to>
    <xdr:sp macro="" textlink="">
      <xdr:nvSpPr>
        <xdr:cNvPr id="463" name="楕円 462">
          <a:extLst>
            <a:ext uri="{FF2B5EF4-FFF2-40B4-BE49-F238E27FC236}">
              <a16:creationId xmlns:a16="http://schemas.microsoft.com/office/drawing/2014/main" id="{FE43DA62-00C3-4BA5-A8C9-6B2BAF123F85}"/>
            </a:ext>
          </a:extLst>
        </xdr:cNvPr>
        <xdr:cNvSpPr/>
      </xdr:nvSpPr>
      <xdr:spPr>
        <a:xfrm>
          <a:off x="7810500" y="1717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57632</xdr:rowOff>
    </xdr:from>
    <xdr:to>
      <xdr:col>45</xdr:col>
      <xdr:colOff>177800</xdr:colOff>
      <xdr:row>100</xdr:row>
      <xdr:rowOff>85173</xdr:rowOff>
    </xdr:to>
    <xdr:cxnSp macro="">
      <xdr:nvCxnSpPr>
        <xdr:cNvPr id="464" name="直線コネクタ 463">
          <a:extLst>
            <a:ext uri="{FF2B5EF4-FFF2-40B4-BE49-F238E27FC236}">
              <a16:creationId xmlns:a16="http://schemas.microsoft.com/office/drawing/2014/main" id="{91C5EABF-C556-46E8-813B-1B1650732382}"/>
            </a:ext>
          </a:extLst>
        </xdr:cNvPr>
        <xdr:cNvCxnSpPr/>
      </xdr:nvCxnSpPr>
      <xdr:spPr>
        <a:xfrm flipV="1">
          <a:off x="7861300" y="17202632"/>
          <a:ext cx="8890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29178</xdr:rowOff>
    </xdr:from>
    <xdr:to>
      <xdr:col>36</xdr:col>
      <xdr:colOff>165100</xdr:colOff>
      <xdr:row>100</xdr:row>
      <xdr:rowOff>130778</xdr:rowOff>
    </xdr:to>
    <xdr:sp macro="" textlink="">
      <xdr:nvSpPr>
        <xdr:cNvPr id="465" name="楕円 464">
          <a:extLst>
            <a:ext uri="{FF2B5EF4-FFF2-40B4-BE49-F238E27FC236}">
              <a16:creationId xmlns:a16="http://schemas.microsoft.com/office/drawing/2014/main" id="{C038F49F-5EEC-42FD-8BC1-8AAF22A76C60}"/>
            </a:ext>
          </a:extLst>
        </xdr:cNvPr>
        <xdr:cNvSpPr/>
      </xdr:nvSpPr>
      <xdr:spPr>
        <a:xfrm>
          <a:off x="6921500" y="1717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79978</xdr:rowOff>
    </xdr:from>
    <xdr:to>
      <xdr:col>41</xdr:col>
      <xdr:colOff>50800</xdr:colOff>
      <xdr:row>100</xdr:row>
      <xdr:rowOff>85173</xdr:rowOff>
    </xdr:to>
    <xdr:cxnSp macro="">
      <xdr:nvCxnSpPr>
        <xdr:cNvPr id="466" name="直線コネクタ 465">
          <a:extLst>
            <a:ext uri="{FF2B5EF4-FFF2-40B4-BE49-F238E27FC236}">
              <a16:creationId xmlns:a16="http://schemas.microsoft.com/office/drawing/2014/main" id="{04A4E4A7-4F51-43BE-AD06-E683E02633A3}"/>
            </a:ext>
          </a:extLst>
        </xdr:cNvPr>
        <xdr:cNvCxnSpPr/>
      </xdr:nvCxnSpPr>
      <xdr:spPr>
        <a:xfrm>
          <a:off x="6972300" y="17224978"/>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130884</xdr:rowOff>
    </xdr:from>
    <xdr:ext cx="690189" cy="259045"/>
    <xdr:sp macro="" textlink="">
      <xdr:nvSpPr>
        <xdr:cNvPr id="467" name="n_1aveValue【港湾・漁港】&#10;一人当たり有形固定資産（償却資産）額">
          <a:extLst>
            <a:ext uri="{FF2B5EF4-FFF2-40B4-BE49-F238E27FC236}">
              <a16:creationId xmlns:a16="http://schemas.microsoft.com/office/drawing/2014/main" id="{348D7297-C068-4F0C-A456-99F8FCCA5FB5}"/>
            </a:ext>
          </a:extLst>
        </xdr:cNvPr>
        <xdr:cNvSpPr txBox="1"/>
      </xdr:nvSpPr>
      <xdr:spPr>
        <a:xfrm>
          <a:off x="9281505" y="18647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139285</xdr:rowOff>
    </xdr:from>
    <xdr:ext cx="690189" cy="259045"/>
    <xdr:sp macro="" textlink="">
      <xdr:nvSpPr>
        <xdr:cNvPr id="468" name="n_2aveValue【港湾・漁港】&#10;一人当たり有形固定資産（償却資産）額">
          <a:extLst>
            <a:ext uri="{FF2B5EF4-FFF2-40B4-BE49-F238E27FC236}">
              <a16:creationId xmlns:a16="http://schemas.microsoft.com/office/drawing/2014/main" id="{3AB7E8BA-04F5-44C1-896F-D19A82D9DA2E}"/>
            </a:ext>
          </a:extLst>
        </xdr:cNvPr>
        <xdr:cNvSpPr txBox="1"/>
      </xdr:nvSpPr>
      <xdr:spPr>
        <a:xfrm>
          <a:off x="8405205" y="18655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161065</xdr:rowOff>
    </xdr:from>
    <xdr:ext cx="690189" cy="259045"/>
    <xdr:sp macro="" textlink="">
      <xdr:nvSpPr>
        <xdr:cNvPr id="469" name="n_3aveValue【港湾・漁港】&#10;一人当たり有形固定資産（償却資産）額">
          <a:extLst>
            <a:ext uri="{FF2B5EF4-FFF2-40B4-BE49-F238E27FC236}">
              <a16:creationId xmlns:a16="http://schemas.microsoft.com/office/drawing/2014/main" id="{312B503B-394D-44E5-ADA1-5F2FB38349F5}"/>
            </a:ext>
          </a:extLst>
        </xdr:cNvPr>
        <xdr:cNvSpPr txBox="1"/>
      </xdr:nvSpPr>
      <xdr:spPr>
        <a:xfrm>
          <a:off x="7516205" y="186776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159804</xdr:rowOff>
    </xdr:from>
    <xdr:ext cx="690189" cy="259045"/>
    <xdr:sp macro="" textlink="">
      <xdr:nvSpPr>
        <xdr:cNvPr id="470" name="n_4aveValue【港湾・漁港】&#10;一人当たり有形固定資産（償却資産）額">
          <a:extLst>
            <a:ext uri="{FF2B5EF4-FFF2-40B4-BE49-F238E27FC236}">
              <a16:creationId xmlns:a16="http://schemas.microsoft.com/office/drawing/2014/main" id="{70B7D9A8-7229-46D3-96AC-F279CF31282E}"/>
            </a:ext>
          </a:extLst>
        </xdr:cNvPr>
        <xdr:cNvSpPr txBox="1"/>
      </xdr:nvSpPr>
      <xdr:spPr>
        <a:xfrm>
          <a:off x="6627205" y="186764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72872</xdr:colOff>
      <xdr:row>98</xdr:row>
      <xdr:rowOff>60041</xdr:rowOff>
    </xdr:from>
    <xdr:ext cx="819455" cy="259045"/>
    <xdr:sp macro="" textlink="">
      <xdr:nvSpPr>
        <xdr:cNvPr id="471" name="n_1mainValue【港湾・漁港】&#10;一人当たり有形固定資産（償却資産）額">
          <a:extLst>
            <a:ext uri="{FF2B5EF4-FFF2-40B4-BE49-F238E27FC236}">
              <a16:creationId xmlns:a16="http://schemas.microsoft.com/office/drawing/2014/main" id="{ED5920BC-299F-4ED0-9F20-48A74213DAE0}"/>
            </a:ext>
          </a:extLst>
        </xdr:cNvPr>
        <xdr:cNvSpPr txBox="1"/>
      </xdr:nvSpPr>
      <xdr:spPr>
        <a:xfrm>
          <a:off x="9216872" y="1686214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149072</xdr:colOff>
      <xdr:row>98</xdr:row>
      <xdr:rowOff>124959</xdr:rowOff>
    </xdr:from>
    <xdr:ext cx="819455" cy="259045"/>
    <xdr:sp macro="" textlink="">
      <xdr:nvSpPr>
        <xdr:cNvPr id="472" name="n_2mainValue【港湾・漁港】&#10;一人当たり有形固定資産（償却資産）額">
          <a:extLst>
            <a:ext uri="{FF2B5EF4-FFF2-40B4-BE49-F238E27FC236}">
              <a16:creationId xmlns:a16="http://schemas.microsoft.com/office/drawing/2014/main" id="{0188CA93-C604-40DB-840A-CDE27C3B419F}"/>
            </a:ext>
          </a:extLst>
        </xdr:cNvPr>
        <xdr:cNvSpPr txBox="1"/>
      </xdr:nvSpPr>
      <xdr:spPr>
        <a:xfrm>
          <a:off x="8340572" y="1692705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22072</xdr:colOff>
      <xdr:row>98</xdr:row>
      <xdr:rowOff>152500</xdr:rowOff>
    </xdr:from>
    <xdr:ext cx="819455" cy="259045"/>
    <xdr:sp macro="" textlink="">
      <xdr:nvSpPr>
        <xdr:cNvPr id="473" name="n_3mainValue【港湾・漁港】&#10;一人当たり有形固定資産（償却資産）額">
          <a:extLst>
            <a:ext uri="{FF2B5EF4-FFF2-40B4-BE49-F238E27FC236}">
              <a16:creationId xmlns:a16="http://schemas.microsoft.com/office/drawing/2014/main" id="{3E6AD936-69F8-4383-9226-83CE441B8B02}"/>
            </a:ext>
          </a:extLst>
        </xdr:cNvPr>
        <xdr:cNvSpPr txBox="1"/>
      </xdr:nvSpPr>
      <xdr:spPr>
        <a:xfrm>
          <a:off x="7451572" y="16954600"/>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85572</xdr:colOff>
      <xdr:row>98</xdr:row>
      <xdr:rowOff>147305</xdr:rowOff>
    </xdr:from>
    <xdr:ext cx="819455" cy="259045"/>
    <xdr:sp macro="" textlink="">
      <xdr:nvSpPr>
        <xdr:cNvPr id="474" name="n_4mainValue【港湾・漁港】&#10;一人当たり有形固定資産（償却資産）額">
          <a:extLst>
            <a:ext uri="{FF2B5EF4-FFF2-40B4-BE49-F238E27FC236}">
              <a16:creationId xmlns:a16="http://schemas.microsoft.com/office/drawing/2014/main" id="{BED09619-ECA1-4C0B-A413-876363DFB718}"/>
            </a:ext>
          </a:extLst>
        </xdr:cNvPr>
        <xdr:cNvSpPr txBox="1"/>
      </xdr:nvSpPr>
      <xdr:spPr>
        <a:xfrm>
          <a:off x="6562572" y="16949405"/>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a:extLst>
            <a:ext uri="{FF2B5EF4-FFF2-40B4-BE49-F238E27FC236}">
              <a16:creationId xmlns:a16="http://schemas.microsoft.com/office/drawing/2014/main" id="{BA298150-D802-42D0-8A40-4AABB76E07B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a:extLst>
            <a:ext uri="{FF2B5EF4-FFF2-40B4-BE49-F238E27FC236}">
              <a16:creationId xmlns:a16="http://schemas.microsoft.com/office/drawing/2014/main" id="{23654F28-8412-4B92-B6AD-6B6573C31F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a:extLst>
            <a:ext uri="{FF2B5EF4-FFF2-40B4-BE49-F238E27FC236}">
              <a16:creationId xmlns:a16="http://schemas.microsoft.com/office/drawing/2014/main" id="{6088714A-27DD-49D2-A03B-CD770EA991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a:extLst>
            <a:ext uri="{FF2B5EF4-FFF2-40B4-BE49-F238E27FC236}">
              <a16:creationId xmlns:a16="http://schemas.microsoft.com/office/drawing/2014/main" id="{31F35AFC-A498-4205-813A-E4AA96B4E99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a:extLst>
            <a:ext uri="{FF2B5EF4-FFF2-40B4-BE49-F238E27FC236}">
              <a16:creationId xmlns:a16="http://schemas.microsoft.com/office/drawing/2014/main" id="{AA0500D4-330C-4387-AD56-E5613FC6865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a:extLst>
            <a:ext uri="{FF2B5EF4-FFF2-40B4-BE49-F238E27FC236}">
              <a16:creationId xmlns:a16="http://schemas.microsoft.com/office/drawing/2014/main" id="{3457AFF5-05B1-479B-B329-F55E1DDDC5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a:extLst>
            <a:ext uri="{FF2B5EF4-FFF2-40B4-BE49-F238E27FC236}">
              <a16:creationId xmlns:a16="http://schemas.microsoft.com/office/drawing/2014/main" id="{1207DA01-BC72-423A-B42B-98A0F02744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a:extLst>
            <a:ext uri="{FF2B5EF4-FFF2-40B4-BE49-F238E27FC236}">
              <a16:creationId xmlns:a16="http://schemas.microsoft.com/office/drawing/2014/main" id="{3D1FC76E-9AE3-44B3-8B6D-71DF282DAD2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a:extLst>
            <a:ext uri="{FF2B5EF4-FFF2-40B4-BE49-F238E27FC236}">
              <a16:creationId xmlns:a16="http://schemas.microsoft.com/office/drawing/2014/main" id="{1AE2BCE0-8E39-40D6-B7E9-80EA2922DDA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a:extLst>
            <a:ext uri="{FF2B5EF4-FFF2-40B4-BE49-F238E27FC236}">
              <a16:creationId xmlns:a16="http://schemas.microsoft.com/office/drawing/2014/main" id="{C4767757-E287-47E7-BAD9-4400B3278DE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a:extLst>
            <a:ext uri="{FF2B5EF4-FFF2-40B4-BE49-F238E27FC236}">
              <a16:creationId xmlns:a16="http://schemas.microsoft.com/office/drawing/2014/main" id="{028EBC52-248C-4E49-8556-16DDC2404EA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a:extLst>
            <a:ext uri="{FF2B5EF4-FFF2-40B4-BE49-F238E27FC236}">
              <a16:creationId xmlns:a16="http://schemas.microsoft.com/office/drawing/2014/main" id="{9E078DD3-5440-4B6B-BDAC-1E8908CBC72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a:extLst>
            <a:ext uri="{FF2B5EF4-FFF2-40B4-BE49-F238E27FC236}">
              <a16:creationId xmlns:a16="http://schemas.microsoft.com/office/drawing/2014/main" id="{BBF48EE2-7BAA-4039-8164-F7DACBFE102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a:extLst>
            <a:ext uri="{FF2B5EF4-FFF2-40B4-BE49-F238E27FC236}">
              <a16:creationId xmlns:a16="http://schemas.microsoft.com/office/drawing/2014/main" id="{009E409D-B500-4868-92AD-C82E876E14A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a:extLst>
            <a:ext uri="{FF2B5EF4-FFF2-40B4-BE49-F238E27FC236}">
              <a16:creationId xmlns:a16="http://schemas.microsoft.com/office/drawing/2014/main" id="{31E043AF-C2FF-44EE-A2C9-F03271024F8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a:extLst>
            <a:ext uri="{FF2B5EF4-FFF2-40B4-BE49-F238E27FC236}">
              <a16:creationId xmlns:a16="http://schemas.microsoft.com/office/drawing/2014/main" id="{187E7A83-3F62-4FCD-995F-BF28FB0DADE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a:extLst>
            <a:ext uri="{FF2B5EF4-FFF2-40B4-BE49-F238E27FC236}">
              <a16:creationId xmlns:a16="http://schemas.microsoft.com/office/drawing/2014/main" id="{4922256C-900A-43D9-8389-22C90385E77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a:extLst>
            <a:ext uri="{FF2B5EF4-FFF2-40B4-BE49-F238E27FC236}">
              <a16:creationId xmlns:a16="http://schemas.microsoft.com/office/drawing/2014/main" id="{CD5E2AAB-CDB4-40BD-A4F6-3EF38E659BF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a:extLst>
            <a:ext uri="{FF2B5EF4-FFF2-40B4-BE49-F238E27FC236}">
              <a16:creationId xmlns:a16="http://schemas.microsoft.com/office/drawing/2014/main" id="{D0FECBF8-565C-41CE-95BD-BE1CDA8EC33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a:extLst>
            <a:ext uri="{FF2B5EF4-FFF2-40B4-BE49-F238E27FC236}">
              <a16:creationId xmlns:a16="http://schemas.microsoft.com/office/drawing/2014/main" id="{80D4F0D0-9039-41B0-8EC6-BBC5B33481A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95" name="テキスト ボックス 494">
          <a:extLst>
            <a:ext uri="{FF2B5EF4-FFF2-40B4-BE49-F238E27FC236}">
              <a16:creationId xmlns:a16="http://schemas.microsoft.com/office/drawing/2014/main" id="{C067A700-4FC3-4D6D-B1BE-9BF722C08BE3}"/>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a:extLst>
            <a:ext uri="{FF2B5EF4-FFF2-40B4-BE49-F238E27FC236}">
              <a16:creationId xmlns:a16="http://schemas.microsoft.com/office/drawing/2014/main" id="{4E54B40D-30F9-43FC-9E14-C8B7E441ED7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認定こども園・幼稚園・保育所】&#10;有形固定資産減価償却率グラフ枠">
          <a:extLst>
            <a:ext uri="{FF2B5EF4-FFF2-40B4-BE49-F238E27FC236}">
              <a16:creationId xmlns:a16="http://schemas.microsoft.com/office/drawing/2014/main" id="{DABA56D0-E22B-441E-AB3B-CCC92755C7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98" name="直線コネクタ 497">
          <a:extLst>
            <a:ext uri="{FF2B5EF4-FFF2-40B4-BE49-F238E27FC236}">
              <a16:creationId xmlns:a16="http://schemas.microsoft.com/office/drawing/2014/main" id="{3DAFF5A7-9DCF-4739-938D-9417D3DAC8A3}"/>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99" name="【認定こども園・幼稚園・保育所】&#10;有形固定資産減価償却率最小値テキスト">
          <a:extLst>
            <a:ext uri="{FF2B5EF4-FFF2-40B4-BE49-F238E27FC236}">
              <a16:creationId xmlns:a16="http://schemas.microsoft.com/office/drawing/2014/main" id="{93A35C2F-11A5-486F-A305-EA314D44EDB3}"/>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00" name="直線コネクタ 499">
          <a:extLst>
            <a:ext uri="{FF2B5EF4-FFF2-40B4-BE49-F238E27FC236}">
              <a16:creationId xmlns:a16="http://schemas.microsoft.com/office/drawing/2014/main" id="{6BBF66AD-35CF-4C38-B22B-423B62E15C55}"/>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01" name="【認定こども園・幼稚園・保育所】&#10;有形固定資産減価償却率最大値テキスト">
          <a:extLst>
            <a:ext uri="{FF2B5EF4-FFF2-40B4-BE49-F238E27FC236}">
              <a16:creationId xmlns:a16="http://schemas.microsoft.com/office/drawing/2014/main" id="{C5F71FC1-EDB9-448C-83A4-E3ACA7FBC7BD}"/>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02" name="直線コネクタ 501">
          <a:extLst>
            <a:ext uri="{FF2B5EF4-FFF2-40B4-BE49-F238E27FC236}">
              <a16:creationId xmlns:a16="http://schemas.microsoft.com/office/drawing/2014/main" id="{A6EDF62C-4897-4F15-96F6-8BABE726C7C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503" name="【認定こども園・幼稚園・保育所】&#10;有形固定資産減価償却率平均値テキスト">
          <a:extLst>
            <a:ext uri="{FF2B5EF4-FFF2-40B4-BE49-F238E27FC236}">
              <a16:creationId xmlns:a16="http://schemas.microsoft.com/office/drawing/2014/main" id="{F161F6EC-3F2D-466F-8A68-8716295BBAAF}"/>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04" name="フローチャート: 判断 503">
          <a:extLst>
            <a:ext uri="{FF2B5EF4-FFF2-40B4-BE49-F238E27FC236}">
              <a16:creationId xmlns:a16="http://schemas.microsoft.com/office/drawing/2014/main" id="{FD207359-AD4B-44B4-BD00-D8CAFC040B26}"/>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05" name="フローチャート: 判断 504">
          <a:extLst>
            <a:ext uri="{FF2B5EF4-FFF2-40B4-BE49-F238E27FC236}">
              <a16:creationId xmlns:a16="http://schemas.microsoft.com/office/drawing/2014/main" id="{CE87FB9A-4070-41D9-BC67-0D54D61EB087}"/>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06" name="フローチャート: 判断 505">
          <a:extLst>
            <a:ext uri="{FF2B5EF4-FFF2-40B4-BE49-F238E27FC236}">
              <a16:creationId xmlns:a16="http://schemas.microsoft.com/office/drawing/2014/main" id="{C72CD313-4628-4024-8B5E-0C4584CF1DAB}"/>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140970</xdr:rowOff>
    </xdr:from>
    <xdr:to>
      <xdr:col>72</xdr:col>
      <xdr:colOff>38100</xdr:colOff>
      <xdr:row>37</xdr:row>
      <xdr:rowOff>71120</xdr:rowOff>
    </xdr:to>
    <xdr:sp macro="" textlink="">
      <xdr:nvSpPr>
        <xdr:cNvPr id="507" name="フローチャート: 判断 506">
          <a:extLst>
            <a:ext uri="{FF2B5EF4-FFF2-40B4-BE49-F238E27FC236}">
              <a16:creationId xmlns:a16="http://schemas.microsoft.com/office/drawing/2014/main" id="{73F55E46-788F-461A-B0F9-ED99DA7364FC}"/>
            </a:ext>
          </a:extLst>
        </xdr:cNvPr>
        <xdr:cNvSpPr/>
      </xdr:nvSpPr>
      <xdr:spPr>
        <a:xfrm>
          <a:off x="13652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508" name="フローチャート: 判断 507">
          <a:extLst>
            <a:ext uri="{FF2B5EF4-FFF2-40B4-BE49-F238E27FC236}">
              <a16:creationId xmlns:a16="http://schemas.microsoft.com/office/drawing/2014/main" id="{F1259686-B558-4224-AB68-5B3F244D7A78}"/>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7D2E8E30-3BD3-4E82-BF3D-C5CB9C2E86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7A9BFBA5-A152-4372-9C5A-105FB61148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30B41FDB-6C66-4D6C-A830-B7E6983C24E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6634389F-6F20-4FC9-A121-0420304B48F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3DDD6DC1-11B1-4197-A592-3043AEE458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68580</xdr:rowOff>
    </xdr:from>
    <xdr:to>
      <xdr:col>85</xdr:col>
      <xdr:colOff>177800</xdr:colOff>
      <xdr:row>34</xdr:row>
      <xdr:rowOff>170180</xdr:rowOff>
    </xdr:to>
    <xdr:sp macro="" textlink="">
      <xdr:nvSpPr>
        <xdr:cNvPr id="514" name="楕円 513">
          <a:extLst>
            <a:ext uri="{FF2B5EF4-FFF2-40B4-BE49-F238E27FC236}">
              <a16:creationId xmlns:a16="http://schemas.microsoft.com/office/drawing/2014/main" id="{EF0C35CA-52F0-41BE-A41D-B5B213ED6BE9}"/>
            </a:ext>
          </a:extLst>
        </xdr:cNvPr>
        <xdr:cNvSpPr/>
      </xdr:nvSpPr>
      <xdr:spPr>
        <a:xfrm>
          <a:off x="162687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91457</xdr:rowOff>
    </xdr:from>
    <xdr:ext cx="405111" cy="259045"/>
    <xdr:sp macro="" textlink="">
      <xdr:nvSpPr>
        <xdr:cNvPr id="515" name="【認定こども園・幼稚園・保育所】&#10;有形固定資産減価償却率該当値テキスト">
          <a:extLst>
            <a:ext uri="{FF2B5EF4-FFF2-40B4-BE49-F238E27FC236}">
              <a16:creationId xmlns:a16="http://schemas.microsoft.com/office/drawing/2014/main" id="{0F166961-A28E-457C-8BD5-90BD8817FEE0}"/>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10160</xdr:rowOff>
    </xdr:from>
    <xdr:to>
      <xdr:col>81</xdr:col>
      <xdr:colOff>101600</xdr:colOff>
      <xdr:row>34</xdr:row>
      <xdr:rowOff>111760</xdr:rowOff>
    </xdr:to>
    <xdr:sp macro="" textlink="">
      <xdr:nvSpPr>
        <xdr:cNvPr id="516" name="楕円 515">
          <a:extLst>
            <a:ext uri="{FF2B5EF4-FFF2-40B4-BE49-F238E27FC236}">
              <a16:creationId xmlns:a16="http://schemas.microsoft.com/office/drawing/2014/main" id="{1774ECF1-0A85-4094-831C-12F2B3853E83}"/>
            </a:ext>
          </a:extLst>
        </xdr:cNvPr>
        <xdr:cNvSpPr/>
      </xdr:nvSpPr>
      <xdr:spPr>
        <a:xfrm>
          <a:off x="15430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60960</xdr:rowOff>
    </xdr:from>
    <xdr:to>
      <xdr:col>85</xdr:col>
      <xdr:colOff>127000</xdr:colOff>
      <xdr:row>34</xdr:row>
      <xdr:rowOff>119380</xdr:rowOff>
    </xdr:to>
    <xdr:cxnSp macro="">
      <xdr:nvCxnSpPr>
        <xdr:cNvPr id="517" name="直線コネクタ 516">
          <a:extLst>
            <a:ext uri="{FF2B5EF4-FFF2-40B4-BE49-F238E27FC236}">
              <a16:creationId xmlns:a16="http://schemas.microsoft.com/office/drawing/2014/main" id="{313F0E1E-A990-404C-93BF-A4D376586AF1}"/>
            </a:ext>
          </a:extLst>
        </xdr:cNvPr>
        <xdr:cNvCxnSpPr/>
      </xdr:nvCxnSpPr>
      <xdr:spPr>
        <a:xfrm>
          <a:off x="15481300" y="589026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85090</xdr:rowOff>
    </xdr:from>
    <xdr:to>
      <xdr:col>76</xdr:col>
      <xdr:colOff>165100</xdr:colOff>
      <xdr:row>36</xdr:row>
      <xdr:rowOff>15240</xdr:rowOff>
    </xdr:to>
    <xdr:sp macro="" textlink="">
      <xdr:nvSpPr>
        <xdr:cNvPr id="518" name="楕円 517">
          <a:extLst>
            <a:ext uri="{FF2B5EF4-FFF2-40B4-BE49-F238E27FC236}">
              <a16:creationId xmlns:a16="http://schemas.microsoft.com/office/drawing/2014/main" id="{595020D3-DDD0-481C-B9AD-E6C374C7AC28}"/>
            </a:ext>
          </a:extLst>
        </xdr:cNvPr>
        <xdr:cNvSpPr/>
      </xdr:nvSpPr>
      <xdr:spPr>
        <a:xfrm>
          <a:off x="14541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60960</xdr:rowOff>
    </xdr:from>
    <xdr:to>
      <xdr:col>81</xdr:col>
      <xdr:colOff>50800</xdr:colOff>
      <xdr:row>35</xdr:row>
      <xdr:rowOff>135890</xdr:rowOff>
    </xdr:to>
    <xdr:cxnSp macro="">
      <xdr:nvCxnSpPr>
        <xdr:cNvPr id="519" name="直線コネクタ 518">
          <a:extLst>
            <a:ext uri="{FF2B5EF4-FFF2-40B4-BE49-F238E27FC236}">
              <a16:creationId xmlns:a16="http://schemas.microsoft.com/office/drawing/2014/main" id="{ED01AC81-C90D-43FE-A418-59EF7CCFE667}"/>
            </a:ext>
          </a:extLst>
        </xdr:cNvPr>
        <xdr:cNvCxnSpPr/>
      </xdr:nvCxnSpPr>
      <xdr:spPr>
        <a:xfrm flipV="1">
          <a:off x="14592300" y="5890260"/>
          <a:ext cx="88900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41910</xdr:rowOff>
    </xdr:from>
    <xdr:to>
      <xdr:col>72</xdr:col>
      <xdr:colOff>38100</xdr:colOff>
      <xdr:row>35</xdr:row>
      <xdr:rowOff>143510</xdr:rowOff>
    </xdr:to>
    <xdr:sp macro="" textlink="">
      <xdr:nvSpPr>
        <xdr:cNvPr id="520" name="楕円 519">
          <a:extLst>
            <a:ext uri="{FF2B5EF4-FFF2-40B4-BE49-F238E27FC236}">
              <a16:creationId xmlns:a16="http://schemas.microsoft.com/office/drawing/2014/main" id="{FE72306A-3787-413E-B9A9-4C06C9BD985B}"/>
            </a:ext>
          </a:extLst>
        </xdr:cNvPr>
        <xdr:cNvSpPr/>
      </xdr:nvSpPr>
      <xdr:spPr>
        <a:xfrm>
          <a:off x="13652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92710</xdr:rowOff>
    </xdr:from>
    <xdr:to>
      <xdr:col>76</xdr:col>
      <xdr:colOff>114300</xdr:colOff>
      <xdr:row>35</xdr:row>
      <xdr:rowOff>135890</xdr:rowOff>
    </xdr:to>
    <xdr:cxnSp macro="">
      <xdr:nvCxnSpPr>
        <xdr:cNvPr id="521" name="直線コネクタ 520">
          <a:extLst>
            <a:ext uri="{FF2B5EF4-FFF2-40B4-BE49-F238E27FC236}">
              <a16:creationId xmlns:a16="http://schemas.microsoft.com/office/drawing/2014/main" id="{855A7F0D-02C2-405C-9CC2-F515408898A6}"/>
            </a:ext>
          </a:extLst>
        </xdr:cNvPr>
        <xdr:cNvCxnSpPr/>
      </xdr:nvCxnSpPr>
      <xdr:spPr>
        <a:xfrm>
          <a:off x="13703300" y="609346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170180</xdr:rowOff>
    </xdr:from>
    <xdr:to>
      <xdr:col>67</xdr:col>
      <xdr:colOff>101600</xdr:colOff>
      <xdr:row>35</xdr:row>
      <xdr:rowOff>100330</xdr:rowOff>
    </xdr:to>
    <xdr:sp macro="" textlink="">
      <xdr:nvSpPr>
        <xdr:cNvPr id="522" name="楕円 521">
          <a:extLst>
            <a:ext uri="{FF2B5EF4-FFF2-40B4-BE49-F238E27FC236}">
              <a16:creationId xmlns:a16="http://schemas.microsoft.com/office/drawing/2014/main" id="{9F4BFDFF-C471-4A99-AB98-B2CF194270FE}"/>
            </a:ext>
          </a:extLst>
        </xdr:cNvPr>
        <xdr:cNvSpPr/>
      </xdr:nvSpPr>
      <xdr:spPr>
        <a:xfrm>
          <a:off x="12763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49530</xdr:rowOff>
    </xdr:from>
    <xdr:to>
      <xdr:col>71</xdr:col>
      <xdr:colOff>177800</xdr:colOff>
      <xdr:row>35</xdr:row>
      <xdr:rowOff>92710</xdr:rowOff>
    </xdr:to>
    <xdr:cxnSp macro="">
      <xdr:nvCxnSpPr>
        <xdr:cNvPr id="523" name="直線コネクタ 522">
          <a:extLst>
            <a:ext uri="{FF2B5EF4-FFF2-40B4-BE49-F238E27FC236}">
              <a16:creationId xmlns:a16="http://schemas.microsoft.com/office/drawing/2014/main" id="{576B6CDE-BD79-4D55-A021-B04AC9E7D78A}"/>
            </a:ext>
          </a:extLst>
        </xdr:cNvPr>
        <xdr:cNvCxnSpPr/>
      </xdr:nvCxnSpPr>
      <xdr:spPr>
        <a:xfrm>
          <a:off x="12814300" y="605028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524" name="n_1aveValue【認定こども園・幼稚園・保育所】&#10;有形固定資産減価償却率">
          <a:extLst>
            <a:ext uri="{FF2B5EF4-FFF2-40B4-BE49-F238E27FC236}">
              <a16:creationId xmlns:a16="http://schemas.microsoft.com/office/drawing/2014/main" id="{EDDF9054-3405-4EE2-98CF-235E8CFEF828}"/>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525" name="n_2aveValue【認定こども園・幼稚園・保育所】&#10;有形固定資産減価償却率">
          <a:extLst>
            <a:ext uri="{FF2B5EF4-FFF2-40B4-BE49-F238E27FC236}">
              <a16:creationId xmlns:a16="http://schemas.microsoft.com/office/drawing/2014/main" id="{DD4D60D3-9236-4C51-B8BC-B252043E8624}"/>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62247</xdr:rowOff>
    </xdr:from>
    <xdr:ext cx="405111" cy="259045"/>
    <xdr:sp macro="" textlink="">
      <xdr:nvSpPr>
        <xdr:cNvPr id="526" name="n_3aveValue【認定こども園・幼稚園・保育所】&#10;有形固定資産減価償却率">
          <a:extLst>
            <a:ext uri="{FF2B5EF4-FFF2-40B4-BE49-F238E27FC236}">
              <a16:creationId xmlns:a16="http://schemas.microsoft.com/office/drawing/2014/main" id="{3E42D80C-DBE3-4B86-80D7-B97290387FEA}"/>
            </a:ext>
          </a:extLst>
        </xdr:cNvPr>
        <xdr:cNvSpPr txBox="1"/>
      </xdr:nvSpPr>
      <xdr:spPr>
        <a:xfrm>
          <a:off x="135007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93997</xdr:rowOff>
    </xdr:from>
    <xdr:ext cx="405111" cy="259045"/>
    <xdr:sp macro="" textlink="">
      <xdr:nvSpPr>
        <xdr:cNvPr id="527" name="n_4aveValue【認定こども園・幼稚園・保育所】&#10;有形固定資産減価償却率">
          <a:extLst>
            <a:ext uri="{FF2B5EF4-FFF2-40B4-BE49-F238E27FC236}">
              <a16:creationId xmlns:a16="http://schemas.microsoft.com/office/drawing/2014/main" id="{2256A3B5-B857-4034-88D6-DF7B4EA5C059}"/>
            </a:ext>
          </a:extLst>
        </xdr:cNvPr>
        <xdr:cNvSpPr txBox="1"/>
      </xdr:nvSpPr>
      <xdr:spPr>
        <a:xfrm>
          <a:off x="1261174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128287</xdr:rowOff>
    </xdr:from>
    <xdr:ext cx="405111" cy="259045"/>
    <xdr:sp macro="" textlink="">
      <xdr:nvSpPr>
        <xdr:cNvPr id="528" name="n_1mainValue【認定こども園・幼稚園・保育所】&#10;有形固定資産減価償却率">
          <a:extLst>
            <a:ext uri="{FF2B5EF4-FFF2-40B4-BE49-F238E27FC236}">
              <a16:creationId xmlns:a16="http://schemas.microsoft.com/office/drawing/2014/main" id="{5CA30857-0338-4E87-9635-DD525D345B95}"/>
            </a:ext>
          </a:extLst>
        </xdr:cNvPr>
        <xdr:cNvSpPr txBox="1"/>
      </xdr:nvSpPr>
      <xdr:spPr>
        <a:xfrm>
          <a:off x="152660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31767</xdr:rowOff>
    </xdr:from>
    <xdr:ext cx="405111" cy="259045"/>
    <xdr:sp macro="" textlink="">
      <xdr:nvSpPr>
        <xdr:cNvPr id="529" name="n_2mainValue【認定こども園・幼稚園・保育所】&#10;有形固定資産減価償却率">
          <a:extLst>
            <a:ext uri="{FF2B5EF4-FFF2-40B4-BE49-F238E27FC236}">
              <a16:creationId xmlns:a16="http://schemas.microsoft.com/office/drawing/2014/main" id="{DCD9E132-6488-474B-8D60-1F3E39F7DA2E}"/>
            </a:ext>
          </a:extLst>
        </xdr:cNvPr>
        <xdr:cNvSpPr txBox="1"/>
      </xdr:nvSpPr>
      <xdr:spPr>
        <a:xfrm>
          <a:off x="14389744" y="586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160037</xdr:rowOff>
    </xdr:from>
    <xdr:ext cx="405111" cy="259045"/>
    <xdr:sp macro="" textlink="">
      <xdr:nvSpPr>
        <xdr:cNvPr id="530" name="n_3mainValue【認定こども園・幼稚園・保育所】&#10;有形固定資産減価償却率">
          <a:extLst>
            <a:ext uri="{FF2B5EF4-FFF2-40B4-BE49-F238E27FC236}">
              <a16:creationId xmlns:a16="http://schemas.microsoft.com/office/drawing/2014/main" id="{D45914B5-A9B6-40FD-94EE-A8DDE43FFDE6}"/>
            </a:ext>
          </a:extLst>
        </xdr:cNvPr>
        <xdr:cNvSpPr txBox="1"/>
      </xdr:nvSpPr>
      <xdr:spPr>
        <a:xfrm>
          <a:off x="13500744" y="581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116857</xdr:rowOff>
    </xdr:from>
    <xdr:ext cx="405111" cy="259045"/>
    <xdr:sp macro="" textlink="">
      <xdr:nvSpPr>
        <xdr:cNvPr id="531" name="n_4mainValue【認定こども園・幼稚園・保育所】&#10;有形固定資産減価償却率">
          <a:extLst>
            <a:ext uri="{FF2B5EF4-FFF2-40B4-BE49-F238E27FC236}">
              <a16:creationId xmlns:a16="http://schemas.microsoft.com/office/drawing/2014/main" id="{98B569AB-25A0-4BB1-9C61-97257FCA344C}"/>
            </a:ext>
          </a:extLst>
        </xdr:cNvPr>
        <xdr:cNvSpPr txBox="1"/>
      </xdr:nvSpPr>
      <xdr:spPr>
        <a:xfrm>
          <a:off x="126117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a:extLst>
            <a:ext uri="{FF2B5EF4-FFF2-40B4-BE49-F238E27FC236}">
              <a16:creationId xmlns:a16="http://schemas.microsoft.com/office/drawing/2014/main" id="{52A9F540-13C6-4022-88AB-4DC5C95257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a:extLst>
            <a:ext uri="{FF2B5EF4-FFF2-40B4-BE49-F238E27FC236}">
              <a16:creationId xmlns:a16="http://schemas.microsoft.com/office/drawing/2014/main" id="{EDF7737E-6B97-4C77-94F6-C0CBE7EE40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a:extLst>
            <a:ext uri="{FF2B5EF4-FFF2-40B4-BE49-F238E27FC236}">
              <a16:creationId xmlns:a16="http://schemas.microsoft.com/office/drawing/2014/main" id="{577F770A-3159-480E-94D5-B68623C125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a:extLst>
            <a:ext uri="{FF2B5EF4-FFF2-40B4-BE49-F238E27FC236}">
              <a16:creationId xmlns:a16="http://schemas.microsoft.com/office/drawing/2014/main" id="{8A91A70E-4F46-4537-A799-13219CF2FE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a:extLst>
            <a:ext uri="{FF2B5EF4-FFF2-40B4-BE49-F238E27FC236}">
              <a16:creationId xmlns:a16="http://schemas.microsoft.com/office/drawing/2014/main" id="{12CBDF6E-C6D3-4CC0-964A-FE582242E7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a:extLst>
            <a:ext uri="{FF2B5EF4-FFF2-40B4-BE49-F238E27FC236}">
              <a16:creationId xmlns:a16="http://schemas.microsoft.com/office/drawing/2014/main" id="{391EDF08-EB25-41C9-9489-B27319C63D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a:extLst>
            <a:ext uri="{FF2B5EF4-FFF2-40B4-BE49-F238E27FC236}">
              <a16:creationId xmlns:a16="http://schemas.microsoft.com/office/drawing/2014/main" id="{1C8D4FD0-54DD-49A5-A687-C850D967CBF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a:extLst>
            <a:ext uri="{FF2B5EF4-FFF2-40B4-BE49-F238E27FC236}">
              <a16:creationId xmlns:a16="http://schemas.microsoft.com/office/drawing/2014/main" id="{556B4A22-338B-4E20-BE65-D81C8CD2D67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a:extLst>
            <a:ext uri="{FF2B5EF4-FFF2-40B4-BE49-F238E27FC236}">
              <a16:creationId xmlns:a16="http://schemas.microsoft.com/office/drawing/2014/main" id="{AC2F0297-91AA-4D27-9180-087DD8A8FB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a:extLst>
            <a:ext uri="{FF2B5EF4-FFF2-40B4-BE49-F238E27FC236}">
              <a16:creationId xmlns:a16="http://schemas.microsoft.com/office/drawing/2014/main" id="{290E83B9-774A-4E2C-A085-A4C8383C5A6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2" name="直線コネクタ 541">
          <a:extLst>
            <a:ext uri="{FF2B5EF4-FFF2-40B4-BE49-F238E27FC236}">
              <a16:creationId xmlns:a16="http://schemas.microsoft.com/office/drawing/2014/main" id="{2B3AD0FC-2A6F-4A52-8327-F2A5E921C3A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43" name="テキスト ボックス 542">
          <a:extLst>
            <a:ext uri="{FF2B5EF4-FFF2-40B4-BE49-F238E27FC236}">
              <a16:creationId xmlns:a16="http://schemas.microsoft.com/office/drawing/2014/main" id="{C08F7DF3-AE23-43CB-B936-B2DC15DDE8C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4" name="直線コネクタ 543">
          <a:extLst>
            <a:ext uri="{FF2B5EF4-FFF2-40B4-BE49-F238E27FC236}">
              <a16:creationId xmlns:a16="http://schemas.microsoft.com/office/drawing/2014/main" id="{50256AB8-6B44-42C4-B7AB-089B385931E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5" name="テキスト ボックス 544">
          <a:extLst>
            <a:ext uri="{FF2B5EF4-FFF2-40B4-BE49-F238E27FC236}">
              <a16:creationId xmlns:a16="http://schemas.microsoft.com/office/drawing/2014/main" id="{BBE7901B-6124-4925-B507-9B65519E516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6" name="直線コネクタ 545">
          <a:extLst>
            <a:ext uri="{FF2B5EF4-FFF2-40B4-BE49-F238E27FC236}">
              <a16:creationId xmlns:a16="http://schemas.microsoft.com/office/drawing/2014/main" id="{8B8C84BD-95C3-44F5-8AF1-C9E8CED3BFA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7" name="テキスト ボックス 546">
          <a:extLst>
            <a:ext uri="{FF2B5EF4-FFF2-40B4-BE49-F238E27FC236}">
              <a16:creationId xmlns:a16="http://schemas.microsoft.com/office/drawing/2014/main" id="{8A302387-A20A-4F67-BDCE-532E6F1FFBA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8" name="直線コネクタ 547">
          <a:extLst>
            <a:ext uri="{FF2B5EF4-FFF2-40B4-BE49-F238E27FC236}">
              <a16:creationId xmlns:a16="http://schemas.microsoft.com/office/drawing/2014/main" id="{6CDD3236-3C2A-488B-BBA1-ACE07B1C71F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9" name="テキスト ボックス 548">
          <a:extLst>
            <a:ext uri="{FF2B5EF4-FFF2-40B4-BE49-F238E27FC236}">
              <a16:creationId xmlns:a16="http://schemas.microsoft.com/office/drawing/2014/main" id="{B1F0AE7E-DF0B-4FF7-8B65-61274EBCD8F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0" name="直線コネクタ 549">
          <a:extLst>
            <a:ext uri="{FF2B5EF4-FFF2-40B4-BE49-F238E27FC236}">
              <a16:creationId xmlns:a16="http://schemas.microsoft.com/office/drawing/2014/main" id="{600C613E-FA00-4731-9467-8F407A98AA7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1" name="テキスト ボックス 550">
          <a:extLst>
            <a:ext uri="{FF2B5EF4-FFF2-40B4-BE49-F238E27FC236}">
              <a16:creationId xmlns:a16="http://schemas.microsoft.com/office/drawing/2014/main" id="{F2E7627E-8081-4548-9CC2-003E3DD066B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a:extLst>
            <a:ext uri="{FF2B5EF4-FFF2-40B4-BE49-F238E27FC236}">
              <a16:creationId xmlns:a16="http://schemas.microsoft.com/office/drawing/2014/main" id="{C3F3A93D-20A4-4B95-B4D8-5C5955E1A76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3" name="テキスト ボックス 552">
          <a:extLst>
            <a:ext uri="{FF2B5EF4-FFF2-40B4-BE49-F238E27FC236}">
              <a16:creationId xmlns:a16="http://schemas.microsoft.com/office/drawing/2014/main" id="{34C76C33-0605-4439-86EE-85835119CED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認定こども園・幼稚園・保育所】&#10;一人当たり面積グラフ枠">
          <a:extLst>
            <a:ext uri="{FF2B5EF4-FFF2-40B4-BE49-F238E27FC236}">
              <a16:creationId xmlns:a16="http://schemas.microsoft.com/office/drawing/2014/main" id="{B90DDC0E-34BE-441B-BCF1-EA6700EBFE9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55" name="直線コネクタ 554">
          <a:extLst>
            <a:ext uri="{FF2B5EF4-FFF2-40B4-BE49-F238E27FC236}">
              <a16:creationId xmlns:a16="http://schemas.microsoft.com/office/drawing/2014/main" id="{64534E49-A79A-405F-8C37-DD45691D8E88}"/>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56" name="【認定こども園・幼稚園・保育所】&#10;一人当たり面積最小値テキスト">
          <a:extLst>
            <a:ext uri="{FF2B5EF4-FFF2-40B4-BE49-F238E27FC236}">
              <a16:creationId xmlns:a16="http://schemas.microsoft.com/office/drawing/2014/main" id="{44ADA88F-1C84-49E7-A979-D547C99A9F9D}"/>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57" name="直線コネクタ 556">
          <a:extLst>
            <a:ext uri="{FF2B5EF4-FFF2-40B4-BE49-F238E27FC236}">
              <a16:creationId xmlns:a16="http://schemas.microsoft.com/office/drawing/2014/main" id="{F5D2D8B9-6057-4559-8316-6BDDC1E8C263}"/>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58" name="【認定こども園・幼稚園・保育所】&#10;一人当たり面積最大値テキスト">
          <a:extLst>
            <a:ext uri="{FF2B5EF4-FFF2-40B4-BE49-F238E27FC236}">
              <a16:creationId xmlns:a16="http://schemas.microsoft.com/office/drawing/2014/main" id="{38875D41-A491-403E-9F85-EAE61BA8B08E}"/>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59" name="直線コネクタ 558">
          <a:extLst>
            <a:ext uri="{FF2B5EF4-FFF2-40B4-BE49-F238E27FC236}">
              <a16:creationId xmlns:a16="http://schemas.microsoft.com/office/drawing/2014/main" id="{F5270103-4754-49DF-957B-2D507F139294}"/>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560" name="【認定こども園・幼稚園・保育所】&#10;一人当たり面積平均値テキスト">
          <a:extLst>
            <a:ext uri="{FF2B5EF4-FFF2-40B4-BE49-F238E27FC236}">
              <a16:creationId xmlns:a16="http://schemas.microsoft.com/office/drawing/2014/main" id="{93F11654-5680-47B6-B9B2-12E7CE53CFDC}"/>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61" name="フローチャート: 判断 560">
          <a:extLst>
            <a:ext uri="{FF2B5EF4-FFF2-40B4-BE49-F238E27FC236}">
              <a16:creationId xmlns:a16="http://schemas.microsoft.com/office/drawing/2014/main" id="{C7E357CB-3A7F-4AEE-92F5-B24A1F512446}"/>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62" name="フローチャート: 判断 561">
          <a:extLst>
            <a:ext uri="{FF2B5EF4-FFF2-40B4-BE49-F238E27FC236}">
              <a16:creationId xmlns:a16="http://schemas.microsoft.com/office/drawing/2014/main" id="{B4B8D32F-7C87-4E6D-A3AF-541AFD9B6433}"/>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63" name="フローチャート: 判断 562">
          <a:extLst>
            <a:ext uri="{FF2B5EF4-FFF2-40B4-BE49-F238E27FC236}">
              <a16:creationId xmlns:a16="http://schemas.microsoft.com/office/drawing/2014/main" id="{B1042814-A89C-484F-8405-07CA4E09FBB2}"/>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564" name="フローチャート: 判断 563">
          <a:extLst>
            <a:ext uri="{FF2B5EF4-FFF2-40B4-BE49-F238E27FC236}">
              <a16:creationId xmlns:a16="http://schemas.microsoft.com/office/drawing/2014/main" id="{7C8F3D3F-457C-4A21-A345-08EF3CE0312E}"/>
            </a:ext>
          </a:extLst>
        </xdr:cNvPr>
        <xdr:cNvSpPr/>
      </xdr:nvSpPr>
      <xdr:spPr>
        <a:xfrm>
          <a:off x="19494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15494</xdr:rowOff>
    </xdr:from>
    <xdr:to>
      <xdr:col>98</xdr:col>
      <xdr:colOff>38100</xdr:colOff>
      <xdr:row>40</xdr:row>
      <xdr:rowOff>117094</xdr:rowOff>
    </xdr:to>
    <xdr:sp macro="" textlink="">
      <xdr:nvSpPr>
        <xdr:cNvPr id="565" name="フローチャート: 判断 564">
          <a:extLst>
            <a:ext uri="{FF2B5EF4-FFF2-40B4-BE49-F238E27FC236}">
              <a16:creationId xmlns:a16="http://schemas.microsoft.com/office/drawing/2014/main" id="{DB79327E-F021-4837-AB21-C98DE0C68786}"/>
            </a:ext>
          </a:extLst>
        </xdr:cNvPr>
        <xdr:cNvSpPr/>
      </xdr:nvSpPr>
      <xdr:spPr>
        <a:xfrm>
          <a:off x="18605500" y="68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BE825820-F414-4E55-98C1-B7EC3EAEB2B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DCAE6FC9-FFD2-4874-B89C-1C9D1CA5499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A6982FD8-1EF8-4105-8ED7-50BE729BF47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29FCF429-AD9F-4C46-8E06-5CB1B6F7D98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6B860C3E-C448-4A6B-95F9-D04065122FC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106934</xdr:rowOff>
    </xdr:from>
    <xdr:to>
      <xdr:col>116</xdr:col>
      <xdr:colOff>114300</xdr:colOff>
      <xdr:row>42</xdr:row>
      <xdr:rowOff>37084</xdr:rowOff>
    </xdr:to>
    <xdr:sp macro="" textlink="">
      <xdr:nvSpPr>
        <xdr:cNvPr id="571" name="楕円 570">
          <a:extLst>
            <a:ext uri="{FF2B5EF4-FFF2-40B4-BE49-F238E27FC236}">
              <a16:creationId xmlns:a16="http://schemas.microsoft.com/office/drawing/2014/main" id="{D2E59209-3274-4F2C-8801-00B613622D33}"/>
            </a:ext>
          </a:extLst>
        </xdr:cNvPr>
        <xdr:cNvSpPr/>
      </xdr:nvSpPr>
      <xdr:spPr>
        <a:xfrm>
          <a:off x="22110700" y="713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21861</xdr:rowOff>
    </xdr:from>
    <xdr:ext cx="469744" cy="259045"/>
    <xdr:sp macro="" textlink="">
      <xdr:nvSpPr>
        <xdr:cNvPr id="572" name="【認定こども園・幼稚園・保育所】&#10;一人当たり面積該当値テキスト">
          <a:extLst>
            <a:ext uri="{FF2B5EF4-FFF2-40B4-BE49-F238E27FC236}">
              <a16:creationId xmlns:a16="http://schemas.microsoft.com/office/drawing/2014/main" id="{FF69239E-AA84-4AAC-AB4A-D580CDBC9628}"/>
            </a:ext>
          </a:extLst>
        </xdr:cNvPr>
        <xdr:cNvSpPr txBox="1"/>
      </xdr:nvSpPr>
      <xdr:spPr>
        <a:xfrm>
          <a:off x="22199600" y="70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106934</xdr:rowOff>
    </xdr:from>
    <xdr:to>
      <xdr:col>112</xdr:col>
      <xdr:colOff>38100</xdr:colOff>
      <xdr:row>42</xdr:row>
      <xdr:rowOff>37084</xdr:rowOff>
    </xdr:to>
    <xdr:sp macro="" textlink="">
      <xdr:nvSpPr>
        <xdr:cNvPr id="573" name="楕円 572">
          <a:extLst>
            <a:ext uri="{FF2B5EF4-FFF2-40B4-BE49-F238E27FC236}">
              <a16:creationId xmlns:a16="http://schemas.microsoft.com/office/drawing/2014/main" id="{ED1A8237-CE19-40B0-832A-E128D479D2A1}"/>
            </a:ext>
          </a:extLst>
        </xdr:cNvPr>
        <xdr:cNvSpPr/>
      </xdr:nvSpPr>
      <xdr:spPr>
        <a:xfrm>
          <a:off x="21272500" y="713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157734</xdr:rowOff>
    </xdr:from>
    <xdr:to>
      <xdr:col>116</xdr:col>
      <xdr:colOff>63500</xdr:colOff>
      <xdr:row>41</xdr:row>
      <xdr:rowOff>157734</xdr:rowOff>
    </xdr:to>
    <xdr:cxnSp macro="">
      <xdr:nvCxnSpPr>
        <xdr:cNvPr id="574" name="直線コネクタ 573">
          <a:extLst>
            <a:ext uri="{FF2B5EF4-FFF2-40B4-BE49-F238E27FC236}">
              <a16:creationId xmlns:a16="http://schemas.microsoft.com/office/drawing/2014/main" id="{71F789D1-55E7-4ADF-83FC-58C2EB3DD1CE}"/>
            </a:ext>
          </a:extLst>
        </xdr:cNvPr>
        <xdr:cNvCxnSpPr/>
      </xdr:nvCxnSpPr>
      <xdr:spPr>
        <a:xfrm>
          <a:off x="21323300" y="71871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170180</xdr:rowOff>
    </xdr:from>
    <xdr:to>
      <xdr:col>107</xdr:col>
      <xdr:colOff>101600</xdr:colOff>
      <xdr:row>41</xdr:row>
      <xdr:rowOff>100330</xdr:rowOff>
    </xdr:to>
    <xdr:sp macro="" textlink="">
      <xdr:nvSpPr>
        <xdr:cNvPr id="575" name="楕円 574">
          <a:extLst>
            <a:ext uri="{FF2B5EF4-FFF2-40B4-BE49-F238E27FC236}">
              <a16:creationId xmlns:a16="http://schemas.microsoft.com/office/drawing/2014/main" id="{05ADF63D-607E-489A-9F16-0ED7B562C25A}"/>
            </a:ext>
          </a:extLst>
        </xdr:cNvPr>
        <xdr:cNvSpPr/>
      </xdr:nvSpPr>
      <xdr:spPr>
        <a:xfrm>
          <a:off x="20383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49530</xdr:rowOff>
    </xdr:from>
    <xdr:to>
      <xdr:col>111</xdr:col>
      <xdr:colOff>177800</xdr:colOff>
      <xdr:row>41</xdr:row>
      <xdr:rowOff>157734</xdr:rowOff>
    </xdr:to>
    <xdr:cxnSp macro="">
      <xdr:nvCxnSpPr>
        <xdr:cNvPr id="576" name="直線コネクタ 575">
          <a:extLst>
            <a:ext uri="{FF2B5EF4-FFF2-40B4-BE49-F238E27FC236}">
              <a16:creationId xmlns:a16="http://schemas.microsoft.com/office/drawing/2014/main" id="{182C8588-438E-4953-9BB9-157BE2BC3E90}"/>
            </a:ext>
          </a:extLst>
        </xdr:cNvPr>
        <xdr:cNvCxnSpPr/>
      </xdr:nvCxnSpPr>
      <xdr:spPr>
        <a:xfrm>
          <a:off x="20434300" y="7078980"/>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170942</xdr:rowOff>
    </xdr:from>
    <xdr:to>
      <xdr:col>102</xdr:col>
      <xdr:colOff>165100</xdr:colOff>
      <xdr:row>41</xdr:row>
      <xdr:rowOff>101092</xdr:rowOff>
    </xdr:to>
    <xdr:sp macro="" textlink="">
      <xdr:nvSpPr>
        <xdr:cNvPr id="577" name="楕円 576">
          <a:extLst>
            <a:ext uri="{FF2B5EF4-FFF2-40B4-BE49-F238E27FC236}">
              <a16:creationId xmlns:a16="http://schemas.microsoft.com/office/drawing/2014/main" id="{E1C5413F-9BB7-4C30-802C-25C5CFB2C54E}"/>
            </a:ext>
          </a:extLst>
        </xdr:cNvPr>
        <xdr:cNvSpPr/>
      </xdr:nvSpPr>
      <xdr:spPr>
        <a:xfrm>
          <a:off x="19494500" y="70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49530</xdr:rowOff>
    </xdr:from>
    <xdr:to>
      <xdr:col>107</xdr:col>
      <xdr:colOff>50800</xdr:colOff>
      <xdr:row>41</xdr:row>
      <xdr:rowOff>50292</xdr:rowOff>
    </xdr:to>
    <xdr:cxnSp macro="">
      <xdr:nvCxnSpPr>
        <xdr:cNvPr id="578" name="直線コネクタ 577">
          <a:extLst>
            <a:ext uri="{FF2B5EF4-FFF2-40B4-BE49-F238E27FC236}">
              <a16:creationId xmlns:a16="http://schemas.microsoft.com/office/drawing/2014/main" id="{33CEA494-229F-4566-9DEE-B6D470D10D64}"/>
            </a:ext>
          </a:extLst>
        </xdr:cNvPr>
        <xdr:cNvCxnSpPr/>
      </xdr:nvCxnSpPr>
      <xdr:spPr>
        <a:xfrm flipV="1">
          <a:off x="19545300" y="70789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170180</xdr:rowOff>
    </xdr:from>
    <xdr:to>
      <xdr:col>98</xdr:col>
      <xdr:colOff>38100</xdr:colOff>
      <xdr:row>41</xdr:row>
      <xdr:rowOff>100330</xdr:rowOff>
    </xdr:to>
    <xdr:sp macro="" textlink="">
      <xdr:nvSpPr>
        <xdr:cNvPr id="579" name="楕円 578">
          <a:extLst>
            <a:ext uri="{FF2B5EF4-FFF2-40B4-BE49-F238E27FC236}">
              <a16:creationId xmlns:a16="http://schemas.microsoft.com/office/drawing/2014/main" id="{92F3FFCE-572E-40FC-BF74-E66893F87E15}"/>
            </a:ext>
          </a:extLst>
        </xdr:cNvPr>
        <xdr:cNvSpPr/>
      </xdr:nvSpPr>
      <xdr:spPr>
        <a:xfrm>
          <a:off x="18605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49530</xdr:rowOff>
    </xdr:from>
    <xdr:to>
      <xdr:col>102</xdr:col>
      <xdr:colOff>114300</xdr:colOff>
      <xdr:row>41</xdr:row>
      <xdr:rowOff>50292</xdr:rowOff>
    </xdr:to>
    <xdr:cxnSp macro="">
      <xdr:nvCxnSpPr>
        <xdr:cNvPr id="580" name="直線コネクタ 579">
          <a:extLst>
            <a:ext uri="{FF2B5EF4-FFF2-40B4-BE49-F238E27FC236}">
              <a16:creationId xmlns:a16="http://schemas.microsoft.com/office/drawing/2014/main" id="{BE4309B1-3E3A-4C7F-BC29-01C326530E64}"/>
            </a:ext>
          </a:extLst>
        </xdr:cNvPr>
        <xdr:cNvCxnSpPr/>
      </xdr:nvCxnSpPr>
      <xdr:spPr>
        <a:xfrm>
          <a:off x="18656300" y="70789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581" name="n_1aveValue【認定こども園・幼稚園・保育所】&#10;一人当たり面積">
          <a:extLst>
            <a:ext uri="{FF2B5EF4-FFF2-40B4-BE49-F238E27FC236}">
              <a16:creationId xmlns:a16="http://schemas.microsoft.com/office/drawing/2014/main" id="{B3C27F3F-E5BB-4D98-9511-4BF376CC902B}"/>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582" name="n_2aveValue【認定こども園・幼稚園・保育所】&#10;一人当たり面積">
          <a:extLst>
            <a:ext uri="{FF2B5EF4-FFF2-40B4-BE49-F238E27FC236}">
              <a16:creationId xmlns:a16="http://schemas.microsoft.com/office/drawing/2014/main" id="{F663B958-D457-4047-B666-6FF9DC3C14C2}"/>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128287</xdr:rowOff>
    </xdr:from>
    <xdr:ext cx="469744" cy="259045"/>
    <xdr:sp macro="" textlink="">
      <xdr:nvSpPr>
        <xdr:cNvPr id="583" name="n_3aveValue【認定こども園・幼稚園・保育所】&#10;一人当たり面積">
          <a:extLst>
            <a:ext uri="{FF2B5EF4-FFF2-40B4-BE49-F238E27FC236}">
              <a16:creationId xmlns:a16="http://schemas.microsoft.com/office/drawing/2014/main" id="{9B9424E0-8D61-4F8B-8724-A4E35BBDB900}"/>
            </a:ext>
          </a:extLst>
        </xdr:cNvPr>
        <xdr:cNvSpPr txBox="1"/>
      </xdr:nvSpPr>
      <xdr:spPr>
        <a:xfrm>
          <a:off x="19310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133621</xdr:rowOff>
    </xdr:from>
    <xdr:ext cx="469744" cy="259045"/>
    <xdr:sp macro="" textlink="">
      <xdr:nvSpPr>
        <xdr:cNvPr id="584" name="n_4aveValue【認定こども園・幼稚園・保育所】&#10;一人当たり面積">
          <a:extLst>
            <a:ext uri="{FF2B5EF4-FFF2-40B4-BE49-F238E27FC236}">
              <a16:creationId xmlns:a16="http://schemas.microsoft.com/office/drawing/2014/main" id="{4160F95F-43FD-4726-A87B-88754BFA9A1B}"/>
            </a:ext>
          </a:extLst>
        </xdr:cNvPr>
        <xdr:cNvSpPr txBox="1"/>
      </xdr:nvSpPr>
      <xdr:spPr>
        <a:xfrm>
          <a:off x="18421427"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28211</xdr:rowOff>
    </xdr:from>
    <xdr:ext cx="469744" cy="259045"/>
    <xdr:sp macro="" textlink="">
      <xdr:nvSpPr>
        <xdr:cNvPr id="585" name="n_1mainValue【認定こども園・幼稚園・保育所】&#10;一人当たり面積">
          <a:extLst>
            <a:ext uri="{FF2B5EF4-FFF2-40B4-BE49-F238E27FC236}">
              <a16:creationId xmlns:a16="http://schemas.microsoft.com/office/drawing/2014/main" id="{ABC98B0E-64F0-471E-959D-F2B1155842A1}"/>
            </a:ext>
          </a:extLst>
        </xdr:cNvPr>
        <xdr:cNvSpPr txBox="1"/>
      </xdr:nvSpPr>
      <xdr:spPr>
        <a:xfrm>
          <a:off x="21075727" y="722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91457</xdr:rowOff>
    </xdr:from>
    <xdr:ext cx="469744" cy="259045"/>
    <xdr:sp macro="" textlink="">
      <xdr:nvSpPr>
        <xdr:cNvPr id="586" name="n_2mainValue【認定こども園・幼稚園・保育所】&#10;一人当たり面積">
          <a:extLst>
            <a:ext uri="{FF2B5EF4-FFF2-40B4-BE49-F238E27FC236}">
              <a16:creationId xmlns:a16="http://schemas.microsoft.com/office/drawing/2014/main" id="{3955BCDE-79B9-43EC-B260-D7547FB73F4C}"/>
            </a:ext>
          </a:extLst>
        </xdr:cNvPr>
        <xdr:cNvSpPr txBox="1"/>
      </xdr:nvSpPr>
      <xdr:spPr>
        <a:xfrm>
          <a:off x="20199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92219</xdr:rowOff>
    </xdr:from>
    <xdr:ext cx="469744" cy="259045"/>
    <xdr:sp macro="" textlink="">
      <xdr:nvSpPr>
        <xdr:cNvPr id="587" name="n_3mainValue【認定こども園・幼稚園・保育所】&#10;一人当たり面積">
          <a:extLst>
            <a:ext uri="{FF2B5EF4-FFF2-40B4-BE49-F238E27FC236}">
              <a16:creationId xmlns:a16="http://schemas.microsoft.com/office/drawing/2014/main" id="{B249736E-AEA9-4965-9E52-376FC5EE138B}"/>
            </a:ext>
          </a:extLst>
        </xdr:cNvPr>
        <xdr:cNvSpPr txBox="1"/>
      </xdr:nvSpPr>
      <xdr:spPr>
        <a:xfrm>
          <a:off x="19310427" y="712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91457</xdr:rowOff>
    </xdr:from>
    <xdr:ext cx="469744" cy="259045"/>
    <xdr:sp macro="" textlink="">
      <xdr:nvSpPr>
        <xdr:cNvPr id="588" name="n_4mainValue【認定こども園・幼稚園・保育所】&#10;一人当たり面積">
          <a:extLst>
            <a:ext uri="{FF2B5EF4-FFF2-40B4-BE49-F238E27FC236}">
              <a16:creationId xmlns:a16="http://schemas.microsoft.com/office/drawing/2014/main" id="{C8663DE8-31E1-4334-A05B-62384553E7BC}"/>
            </a:ext>
          </a:extLst>
        </xdr:cNvPr>
        <xdr:cNvSpPr txBox="1"/>
      </xdr:nvSpPr>
      <xdr:spPr>
        <a:xfrm>
          <a:off x="18421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9" name="正方形/長方形 588">
          <a:extLst>
            <a:ext uri="{FF2B5EF4-FFF2-40B4-BE49-F238E27FC236}">
              <a16:creationId xmlns:a16="http://schemas.microsoft.com/office/drawing/2014/main" id="{59AA41A0-3DA2-4297-866B-5F14E676DAD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0" name="正方形/長方形 589">
          <a:extLst>
            <a:ext uri="{FF2B5EF4-FFF2-40B4-BE49-F238E27FC236}">
              <a16:creationId xmlns:a16="http://schemas.microsoft.com/office/drawing/2014/main" id="{46316D9E-5B37-4A92-A28F-2450D7DC5CD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1" name="正方形/長方形 590">
          <a:extLst>
            <a:ext uri="{FF2B5EF4-FFF2-40B4-BE49-F238E27FC236}">
              <a16:creationId xmlns:a16="http://schemas.microsoft.com/office/drawing/2014/main" id="{AC52F128-F969-48F6-A061-2D0DE6EE597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2" name="正方形/長方形 591">
          <a:extLst>
            <a:ext uri="{FF2B5EF4-FFF2-40B4-BE49-F238E27FC236}">
              <a16:creationId xmlns:a16="http://schemas.microsoft.com/office/drawing/2014/main" id="{B0174F0B-2830-4BF0-B09A-F4342898D6A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3" name="正方形/長方形 592">
          <a:extLst>
            <a:ext uri="{FF2B5EF4-FFF2-40B4-BE49-F238E27FC236}">
              <a16:creationId xmlns:a16="http://schemas.microsoft.com/office/drawing/2014/main" id="{46130FED-7FBB-4662-AD34-633F3250CF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4" name="正方形/長方形 593">
          <a:extLst>
            <a:ext uri="{FF2B5EF4-FFF2-40B4-BE49-F238E27FC236}">
              <a16:creationId xmlns:a16="http://schemas.microsoft.com/office/drawing/2014/main" id="{91A74F79-C837-460E-B7E3-4BE099335D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5" name="正方形/長方形 594">
          <a:extLst>
            <a:ext uri="{FF2B5EF4-FFF2-40B4-BE49-F238E27FC236}">
              <a16:creationId xmlns:a16="http://schemas.microsoft.com/office/drawing/2014/main" id="{D1171E1B-346A-475B-B7B0-8B0226EEA1F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正方形/長方形 595">
          <a:extLst>
            <a:ext uri="{FF2B5EF4-FFF2-40B4-BE49-F238E27FC236}">
              <a16:creationId xmlns:a16="http://schemas.microsoft.com/office/drawing/2014/main" id="{D7121738-EDEE-4BC6-A5A0-4E0BC1128D8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7" name="テキスト ボックス 596">
          <a:extLst>
            <a:ext uri="{FF2B5EF4-FFF2-40B4-BE49-F238E27FC236}">
              <a16:creationId xmlns:a16="http://schemas.microsoft.com/office/drawing/2014/main" id="{4F4BF76B-3B6A-4D69-9153-32347738636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8" name="直線コネクタ 597">
          <a:extLst>
            <a:ext uri="{FF2B5EF4-FFF2-40B4-BE49-F238E27FC236}">
              <a16:creationId xmlns:a16="http://schemas.microsoft.com/office/drawing/2014/main" id="{89AEA539-3F7B-4FAE-9FA0-DC5CBBD09D0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9" name="テキスト ボックス 598">
          <a:extLst>
            <a:ext uri="{FF2B5EF4-FFF2-40B4-BE49-F238E27FC236}">
              <a16:creationId xmlns:a16="http://schemas.microsoft.com/office/drawing/2014/main" id="{07230B39-ED14-474C-964C-10EB7A4D52C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0" name="直線コネクタ 599">
          <a:extLst>
            <a:ext uri="{FF2B5EF4-FFF2-40B4-BE49-F238E27FC236}">
              <a16:creationId xmlns:a16="http://schemas.microsoft.com/office/drawing/2014/main" id="{8F7CDF87-E9B1-4BB9-84F2-C340D0355F8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1" name="テキスト ボックス 600">
          <a:extLst>
            <a:ext uri="{FF2B5EF4-FFF2-40B4-BE49-F238E27FC236}">
              <a16:creationId xmlns:a16="http://schemas.microsoft.com/office/drawing/2014/main" id="{3281E525-CE45-4F13-A8BF-B4C0D82A19D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2" name="直線コネクタ 601">
          <a:extLst>
            <a:ext uri="{FF2B5EF4-FFF2-40B4-BE49-F238E27FC236}">
              <a16:creationId xmlns:a16="http://schemas.microsoft.com/office/drawing/2014/main" id="{2C1CE4CC-51AF-4938-B0C0-01BC84F2E04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3" name="テキスト ボックス 602">
          <a:extLst>
            <a:ext uri="{FF2B5EF4-FFF2-40B4-BE49-F238E27FC236}">
              <a16:creationId xmlns:a16="http://schemas.microsoft.com/office/drawing/2014/main" id="{9AF2C8FF-1856-4B58-BB4A-DC1A3C26A89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4" name="直線コネクタ 603">
          <a:extLst>
            <a:ext uri="{FF2B5EF4-FFF2-40B4-BE49-F238E27FC236}">
              <a16:creationId xmlns:a16="http://schemas.microsoft.com/office/drawing/2014/main" id="{43DA723A-CAE4-4C08-8E9F-95657F435C7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5" name="テキスト ボックス 604">
          <a:extLst>
            <a:ext uri="{FF2B5EF4-FFF2-40B4-BE49-F238E27FC236}">
              <a16:creationId xmlns:a16="http://schemas.microsoft.com/office/drawing/2014/main" id="{4E13B302-C168-4D55-9B8E-96742EB2BB9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6" name="直線コネクタ 605">
          <a:extLst>
            <a:ext uri="{FF2B5EF4-FFF2-40B4-BE49-F238E27FC236}">
              <a16:creationId xmlns:a16="http://schemas.microsoft.com/office/drawing/2014/main" id="{86E7EFE7-7A16-4C12-A7EE-FD4CAA2D4AC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7" name="テキスト ボックス 606">
          <a:extLst>
            <a:ext uri="{FF2B5EF4-FFF2-40B4-BE49-F238E27FC236}">
              <a16:creationId xmlns:a16="http://schemas.microsoft.com/office/drawing/2014/main" id="{2FF5C0AB-F56D-49DE-8263-863B1F125ED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8" name="直線コネクタ 607">
          <a:extLst>
            <a:ext uri="{FF2B5EF4-FFF2-40B4-BE49-F238E27FC236}">
              <a16:creationId xmlns:a16="http://schemas.microsoft.com/office/drawing/2014/main" id="{09516CAE-C0E1-4093-88B8-890E7828544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9" name="テキスト ボックス 608">
          <a:extLst>
            <a:ext uri="{FF2B5EF4-FFF2-40B4-BE49-F238E27FC236}">
              <a16:creationId xmlns:a16="http://schemas.microsoft.com/office/drawing/2014/main" id="{4E7A27D7-9E3C-417A-B65F-EEC797ABF26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0" name="直線コネクタ 609">
          <a:extLst>
            <a:ext uri="{FF2B5EF4-FFF2-40B4-BE49-F238E27FC236}">
              <a16:creationId xmlns:a16="http://schemas.microsoft.com/office/drawing/2014/main" id="{9EBFC8CF-C88E-4EDE-A43D-1304092ADB7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1" name="テキスト ボックス 610">
          <a:extLst>
            <a:ext uri="{FF2B5EF4-FFF2-40B4-BE49-F238E27FC236}">
              <a16:creationId xmlns:a16="http://schemas.microsoft.com/office/drawing/2014/main" id="{FF9A6A0F-4EC9-43EE-AB6F-7E6B31476E1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2" name="直線コネクタ 611">
          <a:extLst>
            <a:ext uri="{FF2B5EF4-FFF2-40B4-BE49-F238E27FC236}">
              <a16:creationId xmlns:a16="http://schemas.microsoft.com/office/drawing/2014/main" id="{9475E7AF-E31C-40A5-9BDF-73E3591E092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学校施設】&#10;有形固定資産減価償却率グラフ枠">
          <a:extLst>
            <a:ext uri="{FF2B5EF4-FFF2-40B4-BE49-F238E27FC236}">
              <a16:creationId xmlns:a16="http://schemas.microsoft.com/office/drawing/2014/main" id="{22CA674E-DEF5-41E0-A0FD-CADEF4EA90E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14" name="直線コネクタ 613">
          <a:extLst>
            <a:ext uri="{FF2B5EF4-FFF2-40B4-BE49-F238E27FC236}">
              <a16:creationId xmlns:a16="http://schemas.microsoft.com/office/drawing/2014/main" id="{BEBD2C4A-3210-422C-B497-186BDF6CDC47}"/>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5" name="【学校施設】&#10;有形固定資産減価償却率最小値テキスト">
          <a:extLst>
            <a:ext uri="{FF2B5EF4-FFF2-40B4-BE49-F238E27FC236}">
              <a16:creationId xmlns:a16="http://schemas.microsoft.com/office/drawing/2014/main" id="{6644727B-6D25-4F39-BC14-9E24936F710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6" name="直線コネクタ 615">
          <a:extLst>
            <a:ext uri="{FF2B5EF4-FFF2-40B4-BE49-F238E27FC236}">
              <a16:creationId xmlns:a16="http://schemas.microsoft.com/office/drawing/2014/main" id="{5BB51FE6-3401-4ED2-9752-BF7E7E71689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17" name="【学校施設】&#10;有形固定資産減価償却率最大値テキスト">
          <a:extLst>
            <a:ext uri="{FF2B5EF4-FFF2-40B4-BE49-F238E27FC236}">
              <a16:creationId xmlns:a16="http://schemas.microsoft.com/office/drawing/2014/main" id="{7C28DEC2-FD42-48FD-89CF-490EF232F29E}"/>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18" name="直線コネクタ 617">
          <a:extLst>
            <a:ext uri="{FF2B5EF4-FFF2-40B4-BE49-F238E27FC236}">
              <a16:creationId xmlns:a16="http://schemas.microsoft.com/office/drawing/2014/main" id="{F3B59698-4DA6-48E2-B3C6-21F7433B6C41}"/>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619" name="【学校施設】&#10;有形固定資産減価償却率平均値テキスト">
          <a:extLst>
            <a:ext uri="{FF2B5EF4-FFF2-40B4-BE49-F238E27FC236}">
              <a16:creationId xmlns:a16="http://schemas.microsoft.com/office/drawing/2014/main" id="{5C92D5F5-9233-4B6E-9C64-67925929F91D}"/>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20" name="フローチャート: 判断 619">
          <a:extLst>
            <a:ext uri="{FF2B5EF4-FFF2-40B4-BE49-F238E27FC236}">
              <a16:creationId xmlns:a16="http://schemas.microsoft.com/office/drawing/2014/main" id="{D56C7810-4538-44EF-AB19-BE7894368DAC}"/>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21" name="フローチャート: 判断 620">
          <a:extLst>
            <a:ext uri="{FF2B5EF4-FFF2-40B4-BE49-F238E27FC236}">
              <a16:creationId xmlns:a16="http://schemas.microsoft.com/office/drawing/2014/main" id="{819D5B9B-C978-44CC-BA6A-D9BA3226C65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22" name="フローチャート: 判断 621">
          <a:extLst>
            <a:ext uri="{FF2B5EF4-FFF2-40B4-BE49-F238E27FC236}">
              <a16:creationId xmlns:a16="http://schemas.microsoft.com/office/drawing/2014/main" id="{E57157FC-5CBB-4243-8E41-3FCA99EFF4A6}"/>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23" name="フローチャート: 判断 622">
          <a:extLst>
            <a:ext uri="{FF2B5EF4-FFF2-40B4-BE49-F238E27FC236}">
              <a16:creationId xmlns:a16="http://schemas.microsoft.com/office/drawing/2014/main" id="{EDD8D7DF-4DA8-4F79-A400-EB944EF436F8}"/>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24" name="フローチャート: 判断 623">
          <a:extLst>
            <a:ext uri="{FF2B5EF4-FFF2-40B4-BE49-F238E27FC236}">
              <a16:creationId xmlns:a16="http://schemas.microsoft.com/office/drawing/2014/main" id="{B47FCB27-143E-42E8-B8CB-B9F84808A502}"/>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AA11FE5B-6A20-4463-8874-772A9C52E6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4790B751-A096-4EEB-99BB-2FA2D8F642B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5A1027BA-FCDF-4B4E-AD84-C506E70F131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C56CB970-9A1A-4D66-A92A-1DF28A77893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6F84971B-165F-46BC-B083-800446E3414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115751</xdr:rowOff>
    </xdr:from>
    <xdr:to>
      <xdr:col>85</xdr:col>
      <xdr:colOff>177800</xdr:colOff>
      <xdr:row>60</xdr:row>
      <xdr:rowOff>45901</xdr:rowOff>
    </xdr:to>
    <xdr:sp macro="" textlink="">
      <xdr:nvSpPr>
        <xdr:cNvPr id="630" name="楕円 629">
          <a:extLst>
            <a:ext uri="{FF2B5EF4-FFF2-40B4-BE49-F238E27FC236}">
              <a16:creationId xmlns:a16="http://schemas.microsoft.com/office/drawing/2014/main" id="{D41B3D40-FFB7-40AB-AD7A-0B268D26CA05}"/>
            </a:ext>
          </a:extLst>
        </xdr:cNvPr>
        <xdr:cNvSpPr/>
      </xdr:nvSpPr>
      <xdr:spPr>
        <a:xfrm>
          <a:off x="162687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138628</xdr:rowOff>
    </xdr:from>
    <xdr:ext cx="405111" cy="259045"/>
    <xdr:sp macro="" textlink="">
      <xdr:nvSpPr>
        <xdr:cNvPr id="631" name="【学校施設】&#10;有形固定資産減価償却率該当値テキスト">
          <a:extLst>
            <a:ext uri="{FF2B5EF4-FFF2-40B4-BE49-F238E27FC236}">
              <a16:creationId xmlns:a16="http://schemas.microsoft.com/office/drawing/2014/main" id="{5A21926B-CBAD-4A39-AE32-7E3F355BDAB0}"/>
            </a:ext>
          </a:extLst>
        </xdr:cNvPr>
        <xdr:cNvSpPr txBox="1"/>
      </xdr:nvSpPr>
      <xdr:spPr>
        <a:xfrm>
          <a:off x="16357600" y="1008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127181</xdr:rowOff>
    </xdr:from>
    <xdr:to>
      <xdr:col>81</xdr:col>
      <xdr:colOff>101600</xdr:colOff>
      <xdr:row>60</xdr:row>
      <xdr:rowOff>57331</xdr:rowOff>
    </xdr:to>
    <xdr:sp macro="" textlink="">
      <xdr:nvSpPr>
        <xdr:cNvPr id="632" name="楕円 631">
          <a:extLst>
            <a:ext uri="{FF2B5EF4-FFF2-40B4-BE49-F238E27FC236}">
              <a16:creationId xmlns:a16="http://schemas.microsoft.com/office/drawing/2014/main" id="{B973A360-E90D-4461-867C-3B29A7C100E4}"/>
            </a:ext>
          </a:extLst>
        </xdr:cNvPr>
        <xdr:cNvSpPr/>
      </xdr:nvSpPr>
      <xdr:spPr>
        <a:xfrm>
          <a:off x="15430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166551</xdr:rowOff>
    </xdr:from>
    <xdr:to>
      <xdr:col>85</xdr:col>
      <xdr:colOff>127000</xdr:colOff>
      <xdr:row>60</xdr:row>
      <xdr:rowOff>6531</xdr:rowOff>
    </xdr:to>
    <xdr:cxnSp macro="">
      <xdr:nvCxnSpPr>
        <xdr:cNvPr id="633" name="直線コネクタ 632">
          <a:extLst>
            <a:ext uri="{FF2B5EF4-FFF2-40B4-BE49-F238E27FC236}">
              <a16:creationId xmlns:a16="http://schemas.microsoft.com/office/drawing/2014/main" id="{61DD59D6-C6DC-4859-91CB-6705EF5C5FB4}"/>
            </a:ext>
          </a:extLst>
        </xdr:cNvPr>
        <xdr:cNvCxnSpPr/>
      </xdr:nvCxnSpPr>
      <xdr:spPr>
        <a:xfrm flipV="1">
          <a:off x="15481300" y="1028210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136978</xdr:rowOff>
    </xdr:from>
    <xdr:to>
      <xdr:col>76</xdr:col>
      <xdr:colOff>165100</xdr:colOff>
      <xdr:row>60</xdr:row>
      <xdr:rowOff>67128</xdr:rowOff>
    </xdr:to>
    <xdr:sp macro="" textlink="">
      <xdr:nvSpPr>
        <xdr:cNvPr id="634" name="楕円 633">
          <a:extLst>
            <a:ext uri="{FF2B5EF4-FFF2-40B4-BE49-F238E27FC236}">
              <a16:creationId xmlns:a16="http://schemas.microsoft.com/office/drawing/2014/main" id="{009C8F16-5744-4896-A5AF-94FFA4F06049}"/>
            </a:ext>
          </a:extLst>
        </xdr:cNvPr>
        <xdr:cNvSpPr/>
      </xdr:nvSpPr>
      <xdr:spPr>
        <a:xfrm>
          <a:off x="14541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xdr:rowOff>
    </xdr:from>
    <xdr:to>
      <xdr:col>81</xdr:col>
      <xdr:colOff>50800</xdr:colOff>
      <xdr:row>60</xdr:row>
      <xdr:rowOff>16328</xdr:rowOff>
    </xdr:to>
    <xdr:cxnSp macro="">
      <xdr:nvCxnSpPr>
        <xdr:cNvPr id="635" name="直線コネクタ 634">
          <a:extLst>
            <a:ext uri="{FF2B5EF4-FFF2-40B4-BE49-F238E27FC236}">
              <a16:creationId xmlns:a16="http://schemas.microsoft.com/office/drawing/2014/main" id="{86F6705B-5837-4F72-9B0A-955C019E97C7}"/>
            </a:ext>
          </a:extLst>
        </xdr:cNvPr>
        <xdr:cNvCxnSpPr/>
      </xdr:nvCxnSpPr>
      <xdr:spPr>
        <a:xfrm flipV="1">
          <a:off x="14592300" y="102935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36" name="楕円 635">
          <a:extLst>
            <a:ext uri="{FF2B5EF4-FFF2-40B4-BE49-F238E27FC236}">
              <a16:creationId xmlns:a16="http://schemas.microsoft.com/office/drawing/2014/main" id="{2062E833-8085-4178-9D98-34E4DF8D4659}"/>
            </a:ext>
          </a:extLst>
        </xdr:cNvPr>
        <xdr:cNvSpPr/>
      </xdr:nvSpPr>
      <xdr:spPr>
        <a:xfrm>
          <a:off x="1365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xdr:rowOff>
    </xdr:from>
    <xdr:to>
      <xdr:col>76</xdr:col>
      <xdr:colOff>114300</xdr:colOff>
      <xdr:row>60</xdr:row>
      <xdr:rowOff>34290</xdr:rowOff>
    </xdr:to>
    <xdr:cxnSp macro="">
      <xdr:nvCxnSpPr>
        <xdr:cNvPr id="637" name="直線コネクタ 636">
          <a:extLst>
            <a:ext uri="{FF2B5EF4-FFF2-40B4-BE49-F238E27FC236}">
              <a16:creationId xmlns:a16="http://schemas.microsoft.com/office/drawing/2014/main" id="{4EDD404C-B3E1-42C6-8E06-7865B7D39339}"/>
            </a:ext>
          </a:extLst>
        </xdr:cNvPr>
        <xdr:cNvCxnSpPr/>
      </xdr:nvCxnSpPr>
      <xdr:spPr>
        <a:xfrm flipV="1">
          <a:off x="13703300" y="103033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151674</xdr:rowOff>
    </xdr:from>
    <xdr:to>
      <xdr:col>67</xdr:col>
      <xdr:colOff>101600</xdr:colOff>
      <xdr:row>60</xdr:row>
      <xdr:rowOff>81824</xdr:rowOff>
    </xdr:to>
    <xdr:sp macro="" textlink="">
      <xdr:nvSpPr>
        <xdr:cNvPr id="638" name="楕円 637">
          <a:extLst>
            <a:ext uri="{FF2B5EF4-FFF2-40B4-BE49-F238E27FC236}">
              <a16:creationId xmlns:a16="http://schemas.microsoft.com/office/drawing/2014/main" id="{C7E47180-0015-498A-92B8-A45614BCBFB2}"/>
            </a:ext>
          </a:extLst>
        </xdr:cNvPr>
        <xdr:cNvSpPr/>
      </xdr:nvSpPr>
      <xdr:spPr>
        <a:xfrm>
          <a:off x="12763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31024</xdr:rowOff>
    </xdr:from>
    <xdr:to>
      <xdr:col>71</xdr:col>
      <xdr:colOff>177800</xdr:colOff>
      <xdr:row>60</xdr:row>
      <xdr:rowOff>34290</xdr:rowOff>
    </xdr:to>
    <xdr:cxnSp macro="">
      <xdr:nvCxnSpPr>
        <xdr:cNvPr id="639" name="直線コネクタ 638">
          <a:extLst>
            <a:ext uri="{FF2B5EF4-FFF2-40B4-BE49-F238E27FC236}">
              <a16:creationId xmlns:a16="http://schemas.microsoft.com/office/drawing/2014/main" id="{B9D43120-406D-4B13-B365-D3E9BD1CFBBC}"/>
            </a:ext>
          </a:extLst>
        </xdr:cNvPr>
        <xdr:cNvCxnSpPr/>
      </xdr:nvCxnSpPr>
      <xdr:spPr>
        <a:xfrm>
          <a:off x="12814300" y="1031802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640" name="n_1aveValue【学校施設】&#10;有形固定資産減価償却率">
          <a:extLst>
            <a:ext uri="{FF2B5EF4-FFF2-40B4-BE49-F238E27FC236}">
              <a16:creationId xmlns:a16="http://schemas.microsoft.com/office/drawing/2014/main" id="{AA4B1E65-D006-4AF3-A450-131F81AF4828}"/>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641" name="n_2aveValue【学校施設】&#10;有形固定資産減価償却率">
          <a:extLst>
            <a:ext uri="{FF2B5EF4-FFF2-40B4-BE49-F238E27FC236}">
              <a16:creationId xmlns:a16="http://schemas.microsoft.com/office/drawing/2014/main" id="{C16D8ED0-E1A1-4A85-83EE-EDE284C2A30F}"/>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42" name="n_3aveValue【学校施設】&#10;有形固定資産減価償却率">
          <a:extLst>
            <a:ext uri="{FF2B5EF4-FFF2-40B4-BE49-F238E27FC236}">
              <a16:creationId xmlns:a16="http://schemas.microsoft.com/office/drawing/2014/main" id="{597C4450-7F54-431A-8C35-D148811195A4}"/>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643" name="n_4aveValue【学校施設】&#10;有形固定資産減価償却率">
          <a:extLst>
            <a:ext uri="{FF2B5EF4-FFF2-40B4-BE49-F238E27FC236}">
              <a16:creationId xmlns:a16="http://schemas.microsoft.com/office/drawing/2014/main" id="{AD9A732E-7289-4099-8AD7-7FFA3BFF90A4}"/>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73858</xdr:rowOff>
    </xdr:from>
    <xdr:ext cx="405111" cy="259045"/>
    <xdr:sp macro="" textlink="">
      <xdr:nvSpPr>
        <xdr:cNvPr id="644" name="n_1mainValue【学校施設】&#10;有形固定資産減価償却率">
          <a:extLst>
            <a:ext uri="{FF2B5EF4-FFF2-40B4-BE49-F238E27FC236}">
              <a16:creationId xmlns:a16="http://schemas.microsoft.com/office/drawing/2014/main" id="{2194A5E1-8AA6-4C2F-B6F4-0D129C12FBA3}"/>
            </a:ext>
          </a:extLst>
        </xdr:cNvPr>
        <xdr:cNvSpPr txBox="1"/>
      </xdr:nvSpPr>
      <xdr:spPr>
        <a:xfrm>
          <a:off x="152660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645" name="n_2mainValue【学校施設】&#10;有形固定資産減価償却率">
          <a:extLst>
            <a:ext uri="{FF2B5EF4-FFF2-40B4-BE49-F238E27FC236}">
              <a16:creationId xmlns:a16="http://schemas.microsoft.com/office/drawing/2014/main" id="{60FA1C64-8943-40DB-920A-49BCD129368B}"/>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646" name="n_3mainValue【学校施設】&#10;有形固定資産減価償却率">
          <a:extLst>
            <a:ext uri="{FF2B5EF4-FFF2-40B4-BE49-F238E27FC236}">
              <a16:creationId xmlns:a16="http://schemas.microsoft.com/office/drawing/2014/main" id="{3C2CD363-E066-49A2-A45E-4AAAF5DF48D5}"/>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98351</xdr:rowOff>
    </xdr:from>
    <xdr:ext cx="405111" cy="259045"/>
    <xdr:sp macro="" textlink="">
      <xdr:nvSpPr>
        <xdr:cNvPr id="647" name="n_4mainValue【学校施設】&#10;有形固定資産減価償却率">
          <a:extLst>
            <a:ext uri="{FF2B5EF4-FFF2-40B4-BE49-F238E27FC236}">
              <a16:creationId xmlns:a16="http://schemas.microsoft.com/office/drawing/2014/main" id="{2DCDC742-E366-4B58-98E2-3EF036F708FC}"/>
            </a:ext>
          </a:extLst>
        </xdr:cNvPr>
        <xdr:cNvSpPr txBox="1"/>
      </xdr:nvSpPr>
      <xdr:spPr>
        <a:xfrm>
          <a:off x="12611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8" name="正方形/長方形 647">
          <a:extLst>
            <a:ext uri="{FF2B5EF4-FFF2-40B4-BE49-F238E27FC236}">
              <a16:creationId xmlns:a16="http://schemas.microsoft.com/office/drawing/2014/main" id="{951FB990-CF48-4A94-B317-E503D819D50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9" name="正方形/長方形 648">
          <a:extLst>
            <a:ext uri="{FF2B5EF4-FFF2-40B4-BE49-F238E27FC236}">
              <a16:creationId xmlns:a16="http://schemas.microsoft.com/office/drawing/2014/main" id="{4BD9D3D7-0FE8-41C6-B4E4-C352867939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0" name="正方形/長方形 649">
          <a:extLst>
            <a:ext uri="{FF2B5EF4-FFF2-40B4-BE49-F238E27FC236}">
              <a16:creationId xmlns:a16="http://schemas.microsoft.com/office/drawing/2014/main" id="{CE24E1C8-0D58-464B-A363-DBDC8B67AE0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1" name="正方形/長方形 650">
          <a:extLst>
            <a:ext uri="{FF2B5EF4-FFF2-40B4-BE49-F238E27FC236}">
              <a16:creationId xmlns:a16="http://schemas.microsoft.com/office/drawing/2014/main" id="{C6AFF93D-E959-445B-A954-78EE4AA966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2" name="正方形/長方形 651">
          <a:extLst>
            <a:ext uri="{FF2B5EF4-FFF2-40B4-BE49-F238E27FC236}">
              <a16:creationId xmlns:a16="http://schemas.microsoft.com/office/drawing/2014/main" id="{EE0A5232-203E-4C6D-A06E-3900128488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3" name="正方形/長方形 652">
          <a:extLst>
            <a:ext uri="{FF2B5EF4-FFF2-40B4-BE49-F238E27FC236}">
              <a16:creationId xmlns:a16="http://schemas.microsoft.com/office/drawing/2014/main" id="{F38FDE8F-E3E5-4652-9913-FA1E4EF796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4" name="正方形/長方形 653">
          <a:extLst>
            <a:ext uri="{FF2B5EF4-FFF2-40B4-BE49-F238E27FC236}">
              <a16:creationId xmlns:a16="http://schemas.microsoft.com/office/drawing/2014/main" id="{80E927D8-C35C-473E-B2FA-F8B74BDE654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5" name="正方形/長方形 654">
          <a:extLst>
            <a:ext uri="{FF2B5EF4-FFF2-40B4-BE49-F238E27FC236}">
              <a16:creationId xmlns:a16="http://schemas.microsoft.com/office/drawing/2014/main" id="{79D9B3CC-4707-43F6-933A-17D92D25B25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6" name="テキスト ボックス 655">
          <a:extLst>
            <a:ext uri="{FF2B5EF4-FFF2-40B4-BE49-F238E27FC236}">
              <a16:creationId xmlns:a16="http://schemas.microsoft.com/office/drawing/2014/main" id="{E0E73948-6F02-49B6-BC31-13FF88BE958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7" name="直線コネクタ 656">
          <a:extLst>
            <a:ext uri="{FF2B5EF4-FFF2-40B4-BE49-F238E27FC236}">
              <a16:creationId xmlns:a16="http://schemas.microsoft.com/office/drawing/2014/main" id="{ED242009-1DFB-49AA-8ECF-503280A79A9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8" name="直線コネクタ 657">
          <a:extLst>
            <a:ext uri="{FF2B5EF4-FFF2-40B4-BE49-F238E27FC236}">
              <a16:creationId xmlns:a16="http://schemas.microsoft.com/office/drawing/2014/main" id="{CAEF7119-D7F6-40D3-9953-E151D7E7B76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9" name="テキスト ボックス 658">
          <a:extLst>
            <a:ext uri="{FF2B5EF4-FFF2-40B4-BE49-F238E27FC236}">
              <a16:creationId xmlns:a16="http://schemas.microsoft.com/office/drawing/2014/main" id="{7ED4B69C-CEA7-4945-83B1-54C54F86A66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0" name="直線コネクタ 659">
          <a:extLst>
            <a:ext uri="{FF2B5EF4-FFF2-40B4-BE49-F238E27FC236}">
              <a16:creationId xmlns:a16="http://schemas.microsoft.com/office/drawing/2014/main" id="{FD972B73-F758-4DEB-A923-26A07E98B1C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1" name="テキスト ボックス 660">
          <a:extLst>
            <a:ext uri="{FF2B5EF4-FFF2-40B4-BE49-F238E27FC236}">
              <a16:creationId xmlns:a16="http://schemas.microsoft.com/office/drawing/2014/main" id="{979A01BF-F34A-4CB5-9A47-9C632DA1BFE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2" name="直線コネクタ 661">
          <a:extLst>
            <a:ext uri="{FF2B5EF4-FFF2-40B4-BE49-F238E27FC236}">
              <a16:creationId xmlns:a16="http://schemas.microsoft.com/office/drawing/2014/main" id="{F114DC7D-EE1B-4544-8A9A-43E3AC902DB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63" name="テキスト ボックス 662">
          <a:extLst>
            <a:ext uri="{FF2B5EF4-FFF2-40B4-BE49-F238E27FC236}">
              <a16:creationId xmlns:a16="http://schemas.microsoft.com/office/drawing/2014/main" id="{01D59B74-C428-4DA9-8C2E-FA2588B36B1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4" name="直線コネクタ 663">
          <a:extLst>
            <a:ext uri="{FF2B5EF4-FFF2-40B4-BE49-F238E27FC236}">
              <a16:creationId xmlns:a16="http://schemas.microsoft.com/office/drawing/2014/main" id="{FE38031B-0DE7-4FF8-88DC-4F55FE4E39E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65" name="テキスト ボックス 664">
          <a:extLst>
            <a:ext uri="{FF2B5EF4-FFF2-40B4-BE49-F238E27FC236}">
              <a16:creationId xmlns:a16="http://schemas.microsoft.com/office/drawing/2014/main" id="{52C87451-47A9-49E9-A19C-75D1C99959CA}"/>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6" name="直線コネクタ 665">
          <a:extLst>
            <a:ext uri="{FF2B5EF4-FFF2-40B4-BE49-F238E27FC236}">
              <a16:creationId xmlns:a16="http://schemas.microsoft.com/office/drawing/2014/main" id="{D6DE090D-3BAB-4A27-8B70-0D1BE89712E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67" name="テキスト ボックス 666">
          <a:extLst>
            <a:ext uri="{FF2B5EF4-FFF2-40B4-BE49-F238E27FC236}">
              <a16:creationId xmlns:a16="http://schemas.microsoft.com/office/drawing/2014/main" id="{FE85E448-5512-4127-BF91-6E0DA4DB1383}"/>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8" name="直線コネクタ 667">
          <a:extLst>
            <a:ext uri="{FF2B5EF4-FFF2-40B4-BE49-F238E27FC236}">
              <a16:creationId xmlns:a16="http://schemas.microsoft.com/office/drawing/2014/main" id="{95984267-FE51-4615-AB60-845700160B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9" name="テキスト ボックス 668">
          <a:extLst>
            <a:ext uri="{FF2B5EF4-FFF2-40B4-BE49-F238E27FC236}">
              <a16:creationId xmlns:a16="http://schemas.microsoft.com/office/drawing/2014/main" id="{092A4E1C-5846-4402-A744-603A0B0F4E0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0" name="【学校施設】&#10;一人当たり面積グラフ枠">
          <a:extLst>
            <a:ext uri="{FF2B5EF4-FFF2-40B4-BE49-F238E27FC236}">
              <a16:creationId xmlns:a16="http://schemas.microsoft.com/office/drawing/2014/main" id="{99B81D7F-EF16-40B7-A1E7-8E14D97D39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71" name="直線コネクタ 670">
          <a:extLst>
            <a:ext uri="{FF2B5EF4-FFF2-40B4-BE49-F238E27FC236}">
              <a16:creationId xmlns:a16="http://schemas.microsoft.com/office/drawing/2014/main" id="{1BC17E83-FEE7-4D9D-830B-8AA0D1D680E7}"/>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72" name="【学校施設】&#10;一人当たり面積最小値テキスト">
          <a:extLst>
            <a:ext uri="{FF2B5EF4-FFF2-40B4-BE49-F238E27FC236}">
              <a16:creationId xmlns:a16="http://schemas.microsoft.com/office/drawing/2014/main" id="{7BD8277A-1A75-4848-9753-0310CFA6DF15}"/>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73" name="直線コネクタ 672">
          <a:extLst>
            <a:ext uri="{FF2B5EF4-FFF2-40B4-BE49-F238E27FC236}">
              <a16:creationId xmlns:a16="http://schemas.microsoft.com/office/drawing/2014/main" id="{4E0D704E-BBCF-4604-9F24-9F3A870FE0A9}"/>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74" name="【学校施設】&#10;一人当たり面積最大値テキスト">
          <a:extLst>
            <a:ext uri="{FF2B5EF4-FFF2-40B4-BE49-F238E27FC236}">
              <a16:creationId xmlns:a16="http://schemas.microsoft.com/office/drawing/2014/main" id="{91E72CBD-57AA-4045-BBC5-6DE1BE7E51FF}"/>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75" name="直線コネクタ 674">
          <a:extLst>
            <a:ext uri="{FF2B5EF4-FFF2-40B4-BE49-F238E27FC236}">
              <a16:creationId xmlns:a16="http://schemas.microsoft.com/office/drawing/2014/main" id="{E5DC8348-F658-41E7-92CC-BCBEA0C48C6A}"/>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676" name="【学校施設】&#10;一人当たり面積平均値テキスト">
          <a:extLst>
            <a:ext uri="{FF2B5EF4-FFF2-40B4-BE49-F238E27FC236}">
              <a16:creationId xmlns:a16="http://schemas.microsoft.com/office/drawing/2014/main" id="{618112DC-C7B1-43CB-A88F-FCE71D8C943F}"/>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77" name="フローチャート: 判断 676">
          <a:extLst>
            <a:ext uri="{FF2B5EF4-FFF2-40B4-BE49-F238E27FC236}">
              <a16:creationId xmlns:a16="http://schemas.microsoft.com/office/drawing/2014/main" id="{39864640-6C8C-42A3-A202-72FAF1857948}"/>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78" name="フローチャート: 判断 677">
          <a:extLst>
            <a:ext uri="{FF2B5EF4-FFF2-40B4-BE49-F238E27FC236}">
              <a16:creationId xmlns:a16="http://schemas.microsoft.com/office/drawing/2014/main" id="{5DA6840E-51A5-4133-AA94-69213C5E4709}"/>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79" name="フローチャート: 判断 678">
          <a:extLst>
            <a:ext uri="{FF2B5EF4-FFF2-40B4-BE49-F238E27FC236}">
              <a16:creationId xmlns:a16="http://schemas.microsoft.com/office/drawing/2014/main" id="{694754B2-1F51-4EC4-BB31-AA56F13097F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54584</xdr:rowOff>
    </xdr:from>
    <xdr:to>
      <xdr:col>102</xdr:col>
      <xdr:colOff>165100</xdr:colOff>
      <xdr:row>62</xdr:row>
      <xdr:rowOff>156184</xdr:rowOff>
    </xdr:to>
    <xdr:sp macro="" textlink="">
      <xdr:nvSpPr>
        <xdr:cNvPr id="680" name="フローチャート: 判断 679">
          <a:extLst>
            <a:ext uri="{FF2B5EF4-FFF2-40B4-BE49-F238E27FC236}">
              <a16:creationId xmlns:a16="http://schemas.microsoft.com/office/drawing/2014/main" id="{707F23F9-2D4E-403D-AD5C-64D358BA262E}"/>
            </a:ext>
          </a:extLst>
        </xdr:cNvPr>
        <xdr:cNvSpPr/>
      </xdr:nvSpPr>
      <xdr:spPr>
        <a:xfrm>
          <a:off x="19494500" y="1068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59995</xdr:rowOff>
    </xdr:from>
    <xdr:to>
      <xdr:col>98</xdr:col>
      <xdr:colOff>38100</xdr:colOff>
      <xdr:row>62</xdr:row>
      <xdr:rowOff>161595</xdr:rowOff>
    </xdr:to>
    <xdr:sp macro="" textlink="">
      <xdr:nvSpPr>
        <xdr:cNvPr id="681" name="フローチャート: 判断 680">
          <a:extLst>
            <a:ext uri="{FF2B5EF4-FFF2-40B4-BE49-F238E27FC236}">
              <a16:creationId xmlns:a16="http://schemas.microsoft.com/office/drawing/2014/main" id="{D3E3FD25-07B2-404F-94B5-0CCBB2150C04}"/>
            </a:ext>
          </a:extLst>
        </xdr:cNvPr>
        <xdr:cNvSpPr/>
      </xdr:nvSpPr>
      <xdr:spPr>
        <a:xfrm>
          <a:off x="18605500" y="1068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0B68374F-B715-4D0D-B080-FAEBEA78A51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802C0353-5DC7-4EC9-9450-40708E9A78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780857A6-05F7-43E1-8142-4256A1BC0FD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7CA50087-D508-4ACF-AC4B-3514F534A95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01B3D5BC-7243-47D6-90C9-5DD3CCE05DB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21437</xdr:rowOff>
    </xdr:from>
    <xdr:to>
      <xdr:col>116</xdr:col>
      <xdr:colOff>114300</xdr:colOff>
      <xdr:row>55</xdr:row>
      <xdr:rowOff>123037</xdr:rowOff>
    </xdr:to>
    <xdr:sp macro="" textlink="">
      <xdr:nvSpPr>
        <xdr:cNvPr id="687" name="楕円 686">
          <a:extLst>
            <a:ext uri="{FF2B5EF4-FFF2-40B4-BE49-F238E27FC236}">
              <a16:creationId xmlns:a16="http://schemas.microsoft.com/office/drawing/2014/main" id="{AE95B132-4626-4532-AE50-C614A1502D3E}"/>
            </a:ext>
          </a:extLst>
        </xdr:cNvPr>
        <xdr:cNvSpPr/>
      </xdr:nvSpPr>
      <xdr:spPr>
        <a:xfrm>
          <a:off x="22110700" y="94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107814</xdr:rowOff>
    </xdr:from>
    <xdr:ext cx="534377" cy="259045"/>
    <xdr:sp macro="" textlink="">
      <xdr:nvSpPr>
        <xdr:cNvPr id="688" name="【学校施設】&#10;一人当たり面積該当値テキスト">
          <a:extLst>
            <a:ext uri="{FF2B5EF4-FFF2-40B4-BE49-F238E27FC236}">
              <a16:creationId xmlns:a16="http://schemas.microsoft.com/office/drawing/2014/main" id="{FC091413-FB70-4680-9CBC-CF7E1688A47C}"/>
            </a:ext>
          </a:extLst>
        </xdr:cNvPr>
        <xdr:cNvSpPr txBox="1"/>
      </xdr:nvSpPr>
      <xdr:spPr>
        <a:xfrm>
          <a:off x="22199600" y="93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18847</xdr:rowOff>
    </xdr:from>
    <xdr:to>
      <xdr:col>112</xdr:col>
      <xdr:colOff>38100</xdr:colOff>
      <xdr:row>55</xdr:row>
      <xdr:rowOff>120447</xdr:rowOff>
    </xdr:to>
    <xdr:sp macro="" textlink="">
      <xdr:nvSpPr>
        <xdr:cNvPr id="689" name="楕円 688">
          <a:extLst>
            <a:ext uri="{FF2B5EF4-FFF2-40B4-BE49-F238E27FC236}">
              <a16:creationId xmlns:a16="http://schemas.microsoft.com/office/drawing/2014/main" id="{E65B35D5-797A-416A-887E-2D3591032CE2}"/>
            </a:ext>
          </a:extLst>
        </xdr:cNvPr>
        <xdr:cNvSpPr/>
      </xdr:nvSpPr>
      <xdr:spPr>
        <a:xfrm>
          <a:off x="21272500" y="94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69647</xdr:rowOff>
    </xdr:from>
    <xdr:to>
      <xdr:col>116</xdr:col>
      <xdr:colOff>63500</xdr:colOff>
      <xdr:row>55</xdr:row>
      <xdr:rowOff>72237</xdr:rowOff>
    </xdr:to>
    <xdr:cxnSp macro="">
      <xdr:nvCxnSpPr>
        <xdr:cNvPr id="690" name="直線コネクタ 689">
          <a:extLst>
            <a:ext uri="{FF2B5EF4-FFF2-40B4-BE49-F238E27FC236}">
              <a16:creationId xmlns:a16="http://schemas.microsoft.com/office/drawing/2014/main" id="{13528978-55EE-4F8C-A720-AF1470B6B18C}"/>
            </a:ext>
          </a:extLst>
        </xdr:cNvPr>
        <xdr:cNvCxnSpPr/>
      </xdr:nvCxnSpPr>
      <xdr:spPr>
        <a:xfrm>
          <a:off x="21323300" y="9499397"/>
          <a:ext cx="8382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100305</xdr:rowOff>
    </xdr:from>
    <xdr:to>
      <xdr:col>107</xdr:col>
      <xdr:colOff>101600</xdr:colOff>
      <xdr:row>56</xdr:row>
      <xdr:rowOff>30455</xdr:rowOff>
    </xdr:to>
    <xdr:sp macro="" textlink="">
      <xdr:nvSpPr>
        <xdr:cNvPr id="691" name="楕円 690">
          <a:extLst>
            <a:ext uri="{FF2B5EF4-FFF2-40B4-BE49-F238E27FC236}">
              <a16:creationId xmlns:a16="http://schemas.microsoft.com/office/drawing/2014/main" id="{AD00AD3A-2824-4065-92BB-78693A73FBDE}"/>
            </a:ext>
          </a:extLst>
        </xdr:cNvPr>
        <xdr:cNvSpPr/>
      </xdr:nvSpPr>
      <xdr:spPr>
        <a:xfrm>
          <a:off x="20383500" y="95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69647</xdr:rowOff>
    </xdr:from>
    <xdr:to>
      <xdr:col>111</xdr:col>
      <xdr:colOff>177800</xdr:colOff>
      <xdr:row>55</xdr:row>
      <xdr:rowOff>151105</xdr:rowOff>
    </xdr:to>
    <xdr:cxnSp macro="">
      <xdr:nvCxnSpPr>
        <xdr:cNvPr id="692" name="直線コネクタ 691">
          <a:extLst>
            <a:ext uri="{FF2B5EF4-FFF2-40B4-BE49-F238E27FC236}">
              <a16:creationId xmlns:a16="http://schemas.microsoft.com/office/drawing/2014/main" id="{3AB8E1C3-BD6B-46CC-A594-EDA948687F16}"/>
            </a:ext>
          </a:extLst>
        </xdr:cNvPr>
        <xdr:cNvCxnSpPr/>
      </xdr:nvCxnSpPr>
      <xdr:spPr>
        <a:xfrm flipV="1">
          <a:off x="20434300" y="9499397"/>
          <a:ext cx="8890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130251</xdr:rowOff>
    </xdr:from>
    <xdr:to>
      <xdr:col>102</xdr:col>
      <xdr:colOff>165100</xdr:colOff>
      <xdr:row>56</xdr:row>
      <xdr:rowOff>60401</xdr:rowOff>
    </xdr:to>
    <xdr:sp macro="" textlink="">
      <xdr:nvSpPr>
        <xdr:cNvPr id="693" name="楕円 692">
          <a:extLst>
            <a:ext uri="{FF2B5EF4-FFF2-40B4-BE49-F238E27FC236}">
              <a16:creationId xmlns:a16="http://schemas.microsoft.com/office/drawing/2014/main" id="{A5B7A272-19FD-46F8-903B-F4310A99C5A8}"/>
            </a:ext>
          </a:extLst>
        </xdr:cNvPr>
        <xdr:cNvSpPr/>
      </xdr:nvSpPr>
      <xdr:spPr>
        <a:xfrm>
          <a:off x="19494500" y="95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151105</xdr:rowOff>
    </xdr:from>
    <xdr:to>
      <xdr:col>107</xdr:col>
      <xdr:colOff>50800</xdr:colOff>
      <xdr:row>56</xdr:row>
      <xdr:rowOff>9601</xdr:rowOff>
    </xdr:to>
    <xdr:cxnSp macro="">
      <xdr:nvCxnSpPr>
        <xdr:cNvPr id="694" name="直線コネクタ 693">
          <a:extLst>
            <a:ext uri="{FF2B5EF4-FFF2-40B4-BE49-F238E27FC236}">
              <a16:creationId xmlns:a16="http://schemas.microsoft.com/office/drawing/2014/main" id="{E2624D68-CAF2-4ABB-B90B-6698BC530D60}"/>
            </a:ext>
          </a:extLst>
        </xdr:cNvPr>
        <xdr:cNvCxnSpPr/>
      </xdr:nvCxnSpPr>
      <xdr:spPr>
        <a:xfrm flipV="1">
          <a:off x="19545300" y="9580855"/>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150749</xdr:rowOff>
    </xdr:from>
    <xdr:to>
      <xdr:col>98</xdr:col>
      <xdr:colOff>38100</xdr:colOff>
      <xdr:row>56</xdr:row>
      <xdr:rowOff>80899</xdr:rowOff>
    </xdr:to>
    <xdr:sp macro="" textlink="">
      <xdr:nvSpPr>
        <xdr:cNvPr id="695" name="楕円 694">
          <a:extLst>
            <a:ext uri="{FF2B5EF4-FFF2-40B4-BE49-F238E27FC236}">
              <a16:creationId xmlns:a16="http://schemas.microsoft.com/office/drawing/2014/main" id="{A5D09F47-B5C1-4BE4-8801-68455858CCF0}"/>
            </a:ext>
          </a:extLst>
        </xdr:cNvPr>
        <xdr:cNvSpPr/>
      </xdr:nvSpPr>
      <xdr:spPr>
        <a:xfrm>
          <a:off x="18605500" y="95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9601</xdr:rowOff>
    </xdr:from>
    <xdr:to>
      <xdr:col>102</xdr:col>
      <xdr:colOff>114300</xdr:colOff>
      <xdr:row>56</xdr:row>
      <xdr:rowOff>30099</xdr:rowOff>
    </xdr:to>
    <xdr:cxnSp macro="">
      <xdr:nvCxnSpPr>
        <xdr:cNvPr id="696" name="直線コネクタ 695">
          <a:extLst>
            <a:ext uri="{FF2B5EF4-FFF2-40B4-BE49-F238E27FC236}">
              <a16:creationId xmlns:a16="http://schemas.microsoft.com/office/drawing/2014/main" id="{7E380281-0311-4C4E-8AB0-68D65B37660E}"/>
            </a:ext>
          </a:extLst>
        </xdr:cNvPr>
        <xdr:cNvCxnSpPr/>
      </xdr:nvCxnSpPr>
      <xdr:spPr>
        <a:xfrm flipV="1">
          <a:off x="18656300" y="9610801"/>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97" name="n_1aveValue【学校施設】&#10;一人当たり面積">
          <a:extLst>
            <a:ext uri="{FF2B5EF4-FFF2-40B4-BE49-F238E27FC236}">
              <a16:creationId xmlns:a16="http://schemas.microsoft.com/office/drawing/2014/main" id="{E6EBB916-96B3-4C4D-A0B2-06199C350245}"/>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98" name="n_2aveValue【学校施設】&#10;一人当たり面積">
          <a:extLst>
            <a:ext uri="{FF2B5EF4-FFF2-40B4-BE49-F238E27FC236}">
              <a16:creationId xmlns:a16="http://schemas.microsoft.com/office/drawing/2014/main" id="{1A97EA67-0458-4BDD-AAD4-C7213625B3E4}"/>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147311</xdr:rowOff>
    </xdr:from>
    <xdr:ext cx="469744" cy="259045"/>
    <xdr:sp macro="" textlink="">
      <xdr:nvSpPr>
        <xdr:cNvPr id="699" name="n_3aveValue【学校施設】&#10;一人当たり面積">
          <a:extLst>
            <a:ext uri="{FF2B5EF4-FFF2-40B4-BE49-F238E27FC236}">
              <a16:creationId xmlns:a16="http://schemas.microsoft.com/office/drawing/2014/main" id="{8646F4FB-76BA-4B28-BED7-97F205BD6D8B}"/>
            </a:ext>
          </a:extLst>
        </xdr:cNvPr>
        <xdr:cNvSpPr txBox="1"/>
      </xdr:nvSpPr>
      <xdr:spPr>
        <a:xfrm>
          <a:off x="19310427" y="1077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152722</xdr:rowOff>
    </xdr:from>
    <xdr:ext cx="469744" cy="259045"/>
    <xdr:sp macro="" textlink="">
      <xdr:nvSpPr>
        <xdr:cNvPr id="700" name="n_4aveValue【学校施設】&#10;一人当たり面積">
          <a:extLst>
            <a:ext uri="{FF2B5EF4-FFF2-40B4-BE49-F238E27FC236}">
              <a16:creationId xmlns:a16="http://schemas.microsoft.com/office/drawing/2014/main" id="{21F65F5F-7107-4674-AB7D-55FD7003E58A}"/>
            </a:ext>
          </a:extLst>
        </xdr:cNvPr>
        <xdr:cNvSpPr txBox="1"/>
      </xdr:nvSpPr>
      <xdr:spPr>
        <a:xfrm>
          <a:off x="18421427" y="1078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53</xdr:row>
      <xdr:rowOff>136974</xdr:rowOff>
    </xdr:from>
    <xdr:ext cx="534377" cy="259045"/>
    <xdr:sp macro="" textlink="">
      <xdr:nvSpPr>
        <xdr:cNvPr id="701" name="n_1mainValue【学校施設】&#10;一人当たり面積">
          <a:extLst>
            <a:ext uri="{FF2B5EF4-FFF2-40B4-BE49-F238E27FC236}">
              <a16:creationId xmlns:a16="http://schemas.microsoft.com/office/drawing/2014/main" id="{B41C8BFD-7233-4955-BEB7-4F6B854077EC}"/>
            </a:ext>
          </a:extLst>
        </xdr:cNvPr>
        <xdr:cNvSpPr txBox="1"/>
      </xdr:nvSpPr>
      <xdr:spPr>
        <a:xfrm>
          <a:off x="21043411" y="922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54</xdr:row>
      <xdr:rowOff>46982</xdr:rowOff>
    </xdr:from>
    <xdr:ext cx="534377" cy="259045"/>
    <xdr:sp macro="" textlink="">
      <xdr:nvSpPr>
        <xdr:cNvPr id="702" name="n_2mainValue【学校施設】&#10;一人当たり面積">
          <a:extLst>
            <a:ext uri="{FF2B5EF4-FFF2-40B4-BE49-F238E27FC236}">
              <a16:creationId xmlns:a16="http://schemas.microsoft.com/office/drawing/2014/main" id="{C7257810-87F4-4558-8938-95B206593628}"/>
            </a:ext>
          </a:extLst>
        </xdr:cNvPr>
        <xdr:cNvSpPr txBox="1"/>
      </xdr:nvSpPr>
      <xdr:spPr>
        <a:xfrm>
          <a:off x="20167111" y="930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54</xdr:row>
      <xdr:rowOff>76928</xdr:rowOff>
    </xdr:from>
    <xdr:ext cx="534377" cy="259045"/>
    <xdr:sp macro="" textlink="">
      <xdr:nvSpPr>
        <xdr:cNvPr id="703" name="n_3mainValue【学校施設】&#10;一人当たり面積">
          <a:extLst>
            <a:ext uri="{FF2B5EF4-FFF2-40B4-BE49-F238E27FC236}">
              <a16:creationId xmlns:a16="http://schemas.microsoft.com/office/drawing/2014/main" id="{2B535717-1790-439A-8DEB-21ACED9BD01C}"/>
            </a:ext>
          </a:extLst>
        </xdr:cNvPr>
        <xdr:cNvSpPr txBox="1"/>
      </xdr:nvSpPr>
      <xdr:spPr>
        <a:xfrm>
          <a:off x="19278111" y="933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54</xdr:row>
      <xdr:rowOff>97426</xdr:rowOff>
    </xdr:from>
    <xdr:ext cx="534377" cy="259045"/>
    <xdr:sp macro="" textlink="">
      <xdr:nvSpPr>
        <xdr:cNvPr id="704" name="n_4mainValue【学校施設】&#10;一人当たり面積">
          <a:extLst>
            <a:ext uri="{FF2B5EF4-FFF2-40B4-BE49-F238E27FC236}">
              <a16:creationId xmlns:a16="http://schemas.microsoft.com/office/drawing/2014/main" id="{66EE593A-1647-44E6-B112-BE8F1FF18EF5}"/>
            </a:ext>
          </a:extLst>
        </xdr:cNvPr>
        <xdr:cNvSpPr txBox="1"/>
      </xdr:nvSpPr>
      <xdr:spPr>
        <a:xfrm>
          <a:off x="18389111" y="93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5" name="正方形/長方形 704">
          <a:extLst>
            <a:ext uri="{FF2B5EF4-FFF2-40B4-BE49-F238E27FC236}">
              <a16:creationId xmlns:a16="http://schemas.microsoft.com/office/drawing/2014/main" id="{008AFAA0-7F52-4E86-AE9C-595D941F79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6" name="正方形/長方形 705">
          <a:extLst>
            <a:ext uri="{FF2B5EF4-FFF2-40B4-BE49-F238E27FC236}">
              <a16:creationId xmlns:a16="http://schemas.microsoft.com/office/drawing/2014/main" id="{2F831979-2AEA-4D1C-AEC7-C9496BA5527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7" name="正方形/長方形 706">
          <a:extLst>
            <a:ext uri="{FF2B5EF4-FFF2-40B4-BE49-F238E27FC236}">
              <a16:creationId xmlns:a16="http://schemas.microsoft.com/office/drawing/2014/main" id="{C6603BB0-F5FC-46AA-B967-024629E973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8" name="正方形/長方形 707">
          <a:extLst>
            <a:ext uri="{FF2B5EF4-FFF2-40B4-BE49-F238E27FC236}">
              <a16:creationId xmlns:a16="http://schemas.microsoft.com/office/drawing/2014/main" id="{939458AE-0D79-4915-9900-225AB37011B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9" name="正方形/長方形 708">
          <a:extLst>
            <a:ext uri="{FF2B5EF4-FFF2-40B4-BE49-F238E27FC236}">
              <a16:creationId xmlns:a16="http://schemas.microsoft.com/office/drawing/2014/main" id="{FB8CF3AE-CD82-46EF-BF42-F7AF5AB39DE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0" name="正方形/長方形 709">
          <a:extLst>
            <a:ext uri="{FF2B5EF4-FFF2-40B4-BE49-F238E27FC236}">
              <a16:creationId xmlns:a16="http://schemas.microsoft.com/office/drawing/2014/main" id="{909BF4C5-B7D6-46B0-85A5-1BBA52C37E7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1" name="正方形/長方形 710">
          <a:extLst>
            <a:ext uri="{FF2B5EF4-FFF2-40B4-BE49-F238E27FC236}">
              <a16:creationId xmlns:a16="http://schemas.microsoft.com/office/drawing/2014/main" id="{E13A0B70-7392-4FD7-969E-22387560795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a:extLst>
            <a:ext uri="{FF2B5EF4-FFF2-40B4-BE49-F238E27FC236}">
              <a16:creationId xmlns:a16="http://schemas.microsoft.com/office/drawing/2014/main" id="{41207866-CC10-46B2-B483-E132796A364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a:extLst>
            <a:ext uri="{FF2B5EF4-FFF2-40B4-BE49-F238E27FC236}">
              <a16:creationId xmlns:a16="http://schemas.microsoft.com/office/drawing/2014/main" id="{21E423E0-749B-402D-B822-32739B92A70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a:extLst>
            <a:ext uri="{FF2B5EF4-FFF2-40B4-BE49-F238E27FC236}">
              <a16:creationId xmlns:a16="http://schemas.microsoft.com/office/drawing/2014/main" id="{FB098A02-107F-404F-B8ED-DCC7D491B4C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a:extLst>
            <a:ext uri="{FF2B5EF4-FFF2-40B4-BE49-F238E27FC236}">
              <a16:creationId xmlns:a16="http://schemas.microsoft.com/office/drawing/2014/main" id="{601631A5-A8EF-4262-A0CE-A9F5AAA89D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a:extLst>
            <a:ext uri="{FF2B5EF4-FFF2-40B4-BE49-F238E27FC236}">
              <a16:creationId xmlns:a16="http://schemas.microsoft.com/office/drawing/2014/main" id="{28BAF2B2-2B60-4C4D-9F9C-5A5D5CF6C96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a:extLst>
            <a:ext uri="{FF2B5EF4-FFF2-40B4-BE49-F238E27FC236}">
              <a16:creationId xmlns:a16="http://schemas.microsoft.com/office/drawing/2014/main" id="{BEEFED94-F094-4E9F-A390-5A673EDE19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a:extLst>
            <a:ext uri="{FF2B5EF4-FFF2-40B4-BE49-F238E27FC236}">
              <a16:creationId xmlns:a16="http://schemas.microsoft.com/office/drawing/2014/main" id="{8E336CBF-235B-4674-B028-2BE1358AA51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a:extLst>
            <a:ext uri="{FF2B5EF4-FFF2-40B4-BE49-F238E27FC236}">
              <a16:creationId xmlns:a16="http://schemas.microsoft.com/office/drawing/2014/main" id="{A9447622-88ED-443B-9FA6-2D672ADCAE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a:extLst>
            <a:ext uri="{FF2B5EF4-FFF2-40B4-BE49-F238E27FC236}">
              <a16:creationId xmlns:a16="http://schemas.microsoft.com/office/drawing/2014/main" id="{980A004C-B2E3-40FE-9B25-BD4A0C4C236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57484D26-FFC2-4935-9224-D5D907048B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01E6EAF6-8C75-4028-B69E-55BE9460157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3C4D9899-2791-4FFF-84AB-B3B49A0483F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85591486-0802-4C7D-B60D-14A0E5B489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05DC6967-80C6-41F8-A188-4E2E83E75F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031E3213-6F09-48D7-90C9-3F58D18FB9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41A4D203-2CE5-444E-98D2-0AAF72EF63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404C51A3-B274-4025-87A9-845F66B06DC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058F71FF-608D-41FD-9D73-F52AB90E037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11CB83AF-B32D-4AAD-95D7-30A5DB37F58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C2AFE787-A51A-479F-A246-5F1B6FD5CC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a:extLst>
            <a:ext uri="{FF2B5EF4-FFF2-40B4-BE49-F238E27FC236}">
              <a16:creationId xmlns:a16="http://schemas.microsoft.com/office/drawing/2014/main" id="{31484DC6-4F25-4DC4-961C-FFE409CEA80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3" name="テキスト ボックス 732">
          <a:extLst>
            <a:ext uri="{FF2B5EF4-FFF2-40B4-BE49-F238E27FC236}">
              <a16:creationId xmlns:a16="http://schemas.microsoft.com/office/drawing/2014/main" id="{FA062DA3-7F9E-4C12-BEA4-E8368765D1E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a:extLst>
            <a:ext uri="{FF2B5EF4-FFF2-40B4-BE49-F238E27FC236}">
              <a16:creationId xmlns:a16="http://schemas.microsoft.com/office/drawing/2014/main" id="{E9700E92-A8EB-4183-B883-13DD5A29E31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a:extLst>
            <a:ext uri="{FF2B5EF4-FFF2-40B4-BE49-F238E27FC236}">
              <a16:creationId xmlns:a16="http://schemas.microsoft.com/office/drawing/2014/main" id="{8F0FF5B7-712E-44A5-BFD4-45970862629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a:extLst>
            <a:ext uri="{FF2B5EF4-FFF2-40B4-BE49-F238E27FC236}">
              <a16:creationId xmlns:a16="http://schemas.microsoft.com/office/drawing/2014/main" id="{12224D43-4681-48CC-A6AB-7A5AE71ADAF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a:extLst>
            <a:ext uri="{FF2B5EF4-FFF2-40B4-BE49-F238E27FC236}">
              <a16:creationId xmlns:a16="http://schemas.microsoft.com/office/drawing/2014/main" id="{AC65926D-962D-4C89-8A2A-3EFEBBF8858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a:extLst>
            <a:ext uri="{FF2B5EF4-FFF2-40B4-BE49-F238E27FC236}">
              <a16:creationId xmlns:a16="http://schemas.microsoft.com/office/drawing/2014/main" id="{5F37B3E0-6C91-4C65-9BB1-115073E8A14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a:extLst>
            <a:ext uri="{FF2B5EF4-FFF2-40B4-BE49-F238E27FC236}">
              <a16:creationId xmlns:a16="http://schemas.microsoft.com/office/drawing/2014/main" id="{8C52CE22-38EF-4EFE-9294-EB5B0EDC397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a:extLst>
            <a:ext uri="{FF2B5EF4-FFF2-40B4-BE49-F238E27FC236}">
              <a16:creationId xmlns:a16="http://schemas.microsoft.com/office/drawing/2014/main" id="{53ABCD28-3F30-48C2-A609-4B5B028A041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a:extLst>
            <a:ext uri="{FF2B5EF4-FFF2-40B4-BE49-F238E27FC236}">
              <a16:creationId xmlns:a16="http://schemas.microsoft.com/office/drawing/2014/main" id="{7E424B73-7D2C-41AA-A657-0D909464C73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a:extLst>
            <a:ext uri="{FF2B5EF4-FFF2-40B4-BE49-F238E27FC236}">
              <a16:creationId xmlns:a16="http://schemas.microsoft.com/office/drawing/2014/main" id="{50757D8E-0FA8-45B2-9FF9-82E45D2E96F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3" name="テキスト ボックス 742">
          <a:extLst>
            <a:ext uri="{FF2B5EF4-FFF2-40B4-BE49-F238E27FC236}">
              <a16:creationId xmlns:a16="http://schemas.microsoft.com/office/drawing/2014/main" id="{45BCB787-969C-4B0F-BCFE-8FE0FAD34E4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a:extLst>
            <a:ext uri="{FF2B5EF4-FFF2-40B4-BE49-F238E27FC236}">
              <a16:creationId xmlns:a16="http://schemas.microsoft.com/office/drawing/2014/main" id="{5D59244D-D5CC-4232-9BA6-3A791672EC0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公民館】&#10;有形固定資産減価償却率グラフ枠">
          <a:extLst>
            <a:ext uri="{FF2B5EF4-FFF2-40B4-BE49-F238E27FC236}">
              <a16:creationId xmlns:a16="http://schemas.microsoft.com/office/drawing/2014/main" id="{7409B091-87F2-43E9-901B-6525FCAD788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46" name="直線コネクタ 745">
          <a:extLst>
            <a:ext uri="{FF2B5EF4-FFF2-40B4-BE49-F238E27FC236}">
              <a16:creationId xmlns:a16="http://schemas.microsoft.com/office/drawing/2014/main" id="{1C84F468-BDA4-4B2E-9B54-D1FCA06B81D2}"/>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7" name="【公民館】&#10;有形固定資産減価償却率最小値テキスト">
          <a:extLst>
            <a:ext uri="{FF2B5EF4-FFF2-40B4-BE49-F238E27FC236}">
              <a16:creationId xmlns:a16="http://schemas.microsoft.com/office/drawing/2014/main" id="{9876A2C9-A3FB-4732-9D25-A7B020128AB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8" name="直線コネクタ 747">
          <a:extLst>
            <a:ext uri="{FF2B5EF4-FFF2-40B4-BE49-F238E27FC236}">
              <a16:creationId xmlns:a16="http://schemas.microsoft.com/office/drawing/2014/main" id="{20C1DC02-C02E-467F-A25C-D4FF197CF4A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49" name="【公民館】&#10;有形固定資産減価償却率最大値テキスト">
          <a:extLst>
            <a:ext uri="{FF2B5EF4-FFF2-40B4-BE49-F238E27FC236}">
              <a16:creationId xmlns:a16="http://schemas.microsoft.com/office/drawing/2014/main" id="{B1AC82B8-B743-4501-8974-3E1771F5A3CD}"/>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50" name="直線コネクタ 749">
          <a:extLst>
            <a:ext uri="{FF2B5EF4-FFF2-40B4-BE49-F238E27FC236}">
              <a16:creationId xmlns:a16="http://schemas.microsoft.com/office/drawing/2014/main" id="{839EF89F-F595-4529-860A-3CFC3F7E1B6F}"/>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751" name="【公民館】&#10;有形固定資産減価償却率平均値テキスト">
          <a:extLst>
            <a:ext uri="{FF2B5EF4-FFF2-40B4-BE49-F238E27FC236}">
              <a16:creationId xmlns:a16="http://schemas.microsoft.com/office/drawing/2014/main" id="{26F149AD-75BA-4EA1-B7DA-56459B6052E6}"/>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52" name="フローチャート: 判断 751">
          <a:extLst>
            <a:ext uri="{FF2B5EF4-FFF2-40B4-BE49-F238E27FC236}">
              <a16:creationId xmlns:a16="http://schemas.microsoft.com/office/drawing/2014/main" id="{19842276-0FB3-4FD6-BF97-B6DD6F8730D7}"/>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53" name="フローチャート: 判断 752">
          <a:extLst>
            <a:ext uri="{FF2B5EF4-FFF2-40B4-BE49-F238E27FC236}">
              <a16:creationId xmlns:a16="http://schemas.microsoft.com/office/drawing/2014/main" id="{3B2C623E-B425-402C-AE8C-BA53DD1C3497}"/>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54" name="フローチャート: 判断 753">
          <a:extLst>
            <a:ext uri="{FF2B5EF4-FFF2-40B4-BE49-F238E27FC236}">
              <a16:creationId xmlns:a16="http://schemas.microsoft.com/office/drawing/2014/main" id="{63561D90-A224-4C11-B6B0-93E7BA4FDE13}"/>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55" name="フローチャート: 判断 754">
          <a:extLst>
            <a:ext uri="{FF2B5EF4-FFF2-40B4-BE49-F238E27FC236}">
              <a16:creationId xmlns:a16="http://schemas.microsoft.com/office/drawing/2014/main" id="{5894A0FE-FA45-4E90-8EE5-59452F28B2A3}"/>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56" name="フローチャート: 判断 755">
          <a:extLst>
            <a:ext uri="{FF2B5EF4-FFF2-40B4-BE49-F238E27FC236}">
              <a16:creationId xmlns:a16="http://schemas.microsoft.com/office/drawing/2014/main" id="{1CD4862F-91C2-4251-8EDB-CD7559F58180}"/>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D7998D5A-89EA-4139-8478-78890EE6B7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0EDB38E8-65EC-4B93-A1E1-AC7E085A0A5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0930912C-545E-4F84-BA00-F37A79B8057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77721D72-B2DA-4595-887D-13D8117A8B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BE9241BD-45B2-46E3-B95A-87C7034B83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2" name="楕円 761">
          <a:extLst>
            <a:ext uri="{FF2B5EF4-FFF2-40B4-BE49-F238E27FC236}">
              <a16:creationId xmlns:a16="http://schemas.microsoft.com/office/drawing/2014/main" id="{0E4D67ED-2CC1-4B19-851A-DC4F5BF1EAF1}"/>
            </a:ext>
          </a:extLst>
        </xdr:cNvPr>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25416</xdr:rowOff>
    </xdr:from>
    <xdr:ext cx="405111" cy="259045"/>
    <xdr:sp macro="" textlink="">
      <xdr:nvSpPr>
        <xdr:cNvPr id="763" name="【公民館】&#10;有形固定資産減価償却率該当値テキスト">
          <a:extLst>
            <a:ext uri="{FF2B5EF4-FFF2-40B4-BE49-F238E27FC236}">
              <a16:creationId xmlns:a16="http://schemas.microsoft.com/office/drawing/2014/main" id="{F9B65647-BC08-4B25-B7F9-CA2F0AF478A5}"/>
            </a:ext>
          </a:extLst>
        </xdr:cNvPr>
        <xdr:cNvSpPr txBox="1"/>
      </xdr:nvSpPr>
      <xdr:spPr>
        <a:xfrm>
          <a:off x="16357600"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151130</xdr:rowOff>
    </xdr:from>
    <xdr:to>
      <xdr:col>81</xdr:col>
      <xdr:colOff>101600</xdr:colOff>
      <xdr:row>105</xdr:row>
      <xdr:rowOff>81280</xdr:rowOff>
    </xdr:to>
    <xdr:sp macro="" textlink="">
      <xdr:nvSpPr>
        <xdr:cNvPr id="764" name="楕円 763">
          <a:extLst>
            <a:ext uri="{FF2B5EF4-FFF2-40B4-BE49-F238E27FC236}">
              <a16:creationId xmlns:a16="http://schemas.microsoft.com/office/drawing/2014/main" id="{8CFCC6A6-F974-446F-8688-7BB52EACB470}"/>
            </a:ext>
          </a:extLst>
        </xdr:cNvPr>
        <xdr:cNvSpPr/>
      </xdr:nvSpPr>
      <xdr:spPr>
        <a:xfrm>
          <a:off x="15430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30480</xdr:rowOff>
    </xdr:from>
    <xdr:to>
      <xdr:col>85</xdr:col>
      <xdr:colOff>127000</xdr:colOff>
      <xdr:row>105</xdr:row>
      <xdr:rowOff>53339</xdr:rowOff>
    </xdr:to>
    <xdr:cxnSp macro="">
      <xdr:nvCxnSpPr>
        <xdr:cNvPr id="765" name="直線コネクタ 764">
          <a:extLst>
            <a:ext uri="{FF2B5EF4-FFF2-40B4-BE49-F238E27FC236}">
              <a16:creationId xmlns:a16="http://schemas.microsoft.com/office/drawing/2014/main" id="{1F569365-24AD-436D-8F9E-A7B20D527157}"/>
            </a:ext>
          </a:extLst>
        </xdr:cNvPr>
        <xdr:cNvCxnSpPr/>
      </xdr:nvCxnSpPr>
      <xdr:spPr>
        <a:xfrm>
          <a:off x="15481300" y="180327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66" name="楕円 765">
          <a:extLst>
            <a:ext uri="{FF2B5EF4-FFF2-40B4-BE49-F238E27FC236}">
              <a16:creationId xmlns:a16="http://schemas.microsoft.com/office/drawing/2014/main" id="{C5F14430-740E-4A72-9D8D-4CF3755666D7}"/>
            </a:ext>
          </a:extLst>
        </xdr:cNvPr>
        <xdr:cNvSpPr/>
      </xdr:nvSpPr>
      <xdr:spPr>
        <a:xfrm>
          <a:off x="14541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170906</xdr:rowOff>
    </xdr:from>
    <xdr:to>
      <xdr:col>81</xdr:col>
      <xdr:colOff>50800</xdr:colOff>
      <xdr:row>105</xdr:row>
      <xdr:rowOff>30480</xdr:rowOff>
    </xdr:to>
    <xdr:cxnSp macro="">
      <xdr:nvCxnSpPr>
        <xdr:cNvPr id="767" name="直線コネクタ 766">
          <a:extLst>
            <a:ext uri="{FF2B5EF4-FFF2-40B4-BE49-F238E27FC236}">
              <a16:creationId xmlns:a16="http://schemas.microsoft.com/office/drawing/2014/main" id="{3D892943-9B13-4E81-BEA9-3F44A62ADD14}"/>
            </a:ext>
          </a:extLst>
        </xdr:cNvPr>
        <xdr:cNvCxnSpPr/>
      </xdr:nvCxnSpPr>
      <xdr:spPr>
        <a:xfrm>
          <a:off x="14592300" y="180017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85816</xdr:rowOff>
    </xdr:from>
    <xdr:to>
      <xdr:col>72</xdr:col>
      <xdr:colOff>38100</xdr:colOff>
      <xdr:row>105</xdr:row>
      <xdr:rowOff>15966</xdr:rowOff>
    </xdr:to>
    <xdr:sp macro="" textlink="">
      <xdr:nvSpPr>
        <xdr:cNvPr id="768" name="楕円 767">
          <a:extLst>
            <a:ext uri="{FF2B5EF4-FFF2-40B4-BE49-F238E27FC236}">
              <a16:creationId xmlns:a16="http://schemas.microsoft.com/office/drawing/2014/main" id="{831FE53A-5404-4B46-A53C-C62374256C37}"/>
            </a:ext>
          </a:extLst>
        </xdr:cNvPr>
        <xdr:cNvSpPr/>
      </xdr:nvSpPr>
      <xdr:spPr>
        <a:xfrm>
          <a:off x="13652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136616</xdr:rowOff>
    </xdr:from>
    <xdr:to>
      <xdr:col>76</xdr:col>
      <xdr:colOff>114300</xdr:colOff>
      <xdr:row>104</xdr:row>
      <xdr:rowOff>170906</xdr:rowOff>
    </xdr:to>
    <xdr:cxnSp macro="">
      <xdr:nvCxnSpPr>
        <xdr:cNvPr id="769" name="直線コネクタ 768">
          <a:extLst>
            <a:ext uri="{FF2B5EF4-FFF2-40B4-BE49-F238E27FC236}">
              <a16:creationId xmlns:a16="http://schemas.microsoft.com/office/drawing/2014/main" id="{16EFC4C5-015A-4BF4-97BA-4A4C04262B3A}"/>
            </a:ext>
          </a:extLst>
        </xdr:cNvPr>
        <xdr:cNvCxnSpPr/>
      </xdr:nvCxnSpPr>
      <xdr:spPr>
        <a:xfrm>
          <a:off x="13703300" y="179674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770" name="楕円 769">
          <a:extLst>
            <a:ext uri="{FF2B5EF4-FFF2-40B4-BE49-F238E27FC236}">
              <a16:creationId xmlns:a16="http://schemas.microsoft.com/office/drawing/2014/main" id="{7CB0AB11-4894-4C15-B2BC-5943BA70A96F}"/>
            </a:ext>
          </a:extLst>
        </xdr:cNvPr>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104</xdr:row>
      <xdr:rowOff>136616</xdr:rowOff>
    </xdr:to>
    <xdr:cxnSp macro="">
      <xdr:nvCxnSpPr>
        <xdr:cNvPr id="771" name="直線コネクタ 770">
          <a:extLst>
            <a:ext uri="{FF2B5EF4-FFF2-40B4-BE49-F238E27FC236}">
              <a16:creationId xmlns:a16="http://schemas.microsoft.com/office/drawing/2014/main" id="{9DB47573-6F7C-4AE8-81DA-455BBBFAFEF5}"/>
            </a:ext>
          </a:extLst>
        </xdr:cNvPr>
        <xdr:cNvCxnSpPr/>
      </xdr:nvCxnSpPr>
      <xdr:spPr>
        <a:xfrm>
          <a:off x="12814300" y="1794128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772" name="n_1aveValue【公民館】&#10;有形固定資産減価償却率">
          <a:extLst>
            <a:ext uri="{FF2B5EF4-FFF2-40B4-BE49-F238E27FC236}">
              <a16:creationId xmlns:a16="http://schemas.microsoft.com/office/drawing/2014/main" id="{F3104DE6-FF30-4638-ACE7-9B09C8868E06}"/>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73" name="n_2aveValue【公民館】&#10;有形固定資産減価償却率">
          <a:extLst>
            <a:ext uri="{FF2B5EF4-FFF2-40B4-BE49-F238E27FC236}">
              <a16:creationId xmlns:a16="http://schemas.microsoft.com/office/drawing/2014/main" id="{6B19BFBE-FD2A-47B3-B2D8-862360204B83}"/>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774" name="n_3aveValue【公民館】&#10;有形固定資産減価償却率">
          <a:extLst>
            <a:ext uri="{FF2B5EF4-FFF2-40B4-BE49-F238E27FC236}">
              <a16:creationId xmlns:a16="http://schemas.microsoft.com/office/drawing/2014/main" id="{4B3B2B6F-A158-42E7-B8DF-A00382B1CBFB}"/>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775" name="n_4aveValue【公民館】&#10;有形固定資産減価償却率">
          <a:extLst>
            <a:ext uri="{FF2B5EF4-FFF2-40B4-BE49-F238E27FC236}">
              <a16:creationId xmlns:a16="http://schemas.microsoft.com/office/drawing/2014/main" id="{8405B90A-1D46-491E-BAE1-722E15892B21}"/>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97807</xdr:rowOff>
    </xdr:from>
    <xdr:ext cx="405111" cy="259045"/>
    <xdr:sp macro="" textlink="">
      <xdr:nvSpPr>
        <xdr:cNvPr id="776" name="n_1mainValue【公民館】&#10;有形固定資産減価償却率">
          <a:extLst>
            <a:ext uri="{FF2B5EF4-FFF2-40B4-BE49-F238E27FC236}">
              <a16:creationId xmlns:a16="http://schemas.microsoft.com/office/drawing/2014/main" id="{506223C2-1637-4140-B45F-64F8F828F99B}"/>
            </a:ext>
          </a:extLst>
        </xdr:cNvPr>
        <xdr:cNvSpPr txBox="1"/>
      </xdr:nvSpPr>
      <xdr:spPr>
        <a:xfrm>
          <a:off x="15266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777" name="n_2mainValue【公民館】&#10;有形固定資産減価償却率">
          <a:extLst>
            <a:ext uri="{FF2B5EF4-FFF2-40B4-BE49-F238E27FC236}">
              <a16:creationId xmlns:a16="http://schemas.microsoft.com/office/drawing/2014/main" id="{BF27FCDC-DEEF-4401-A01E-C7EDAB427B70}"/>
            </a:ext>
          </a:extLst>
        </xdr:cNvPr>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32493</xdr:rowOff>
    </xdr:from>
    <xdr:ext cx="405111" cy="259045"/>
    <xdr:sp macro="" textlink="">
      <xdr:nvSpPr>
        <xdr:cNvPr id="778" name="n_3mainValue【公民館】&#10;有形固定資産減価償却率">
          <a:extLst>
            <a:ext uri="{FF2B5EF4-FFF2-40B4-BE49-F238E27FC236}">
              <a16:creationId xmlns:a16="http://schemas.microsoft.com/office/drawing/2014/main" id="{6D3AD889-7EF7-4129-8782-E3BBD6E54255}"/>
            </a:ext>
          </a:extLst>
        </xdr:cNvPr>
        <xdr:cNvSpPr txBox="1"/>
      </xdr:nvSpPr>
      <xdr:spPr>
        <a:xfrm>
          <a:off x="13500744" y="1769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779" name="n_4mainValue【公民館】&#10;有形固定資産減価償却率">
          <a:extLst>
            <a:ext uri="{FF2B5EF4-FFF2-40B4-BE49-F238E27FC236}">
              <a16:creationId xmlns:a16="http://schemas.microsoft.com/office/drawing/2014/main" id="{EDCB0298-2307-4572-B5A8-25E3FDE35FBC}"/>
            </a:ext>
          </a:extLst>
        </xdr:cNvPr>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a:extLst>
            <a:ext uri="{FF2B5EF4-FFF2-40B4-BE49-F238E27FC236}">
              <a16:creationId xmlns:a16="http://schemas.microsoft.com/office/drawing/2014/main" id="{F47B16B2-CA91-40CF-9B70-17100B0287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a:extLst>
            <a:ext uri="{FF2B5EF4-FFF2-40B4-BE49-F238E27FC236}">
              <a16:creationId xmlns:a16="http://schemas.microsoft.com/office/drawing/2014/main" id="{79626EDA-AB85-49E0-961F-A3D9C1AAC7E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a:extLst>
            <a:ext uri="{FF2B5EF4-FFF2-40B4-BE49-F238E27FC236}">
              <a16:creationId xmlns:a16="http://schemas.microsoft.com/office/drawing/2014/main" id="{0AE8D296-C29B-4BA6-8B60-4E591861025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a:extLst>
            <a:ext uri="{FF2B5EF4-FFF2-40B4-BE49-F238E27FC236}">
              <a16:creationId xmlns:a16="http://schemas.microsoft.com/office/drawing/2014/main" id="{77372440-CB23-4EDB-91C1-F15828D598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a:extLst>
            <a:ext uri="{FF2B5EF4-FFF2-40B4-BE49-F238E27FC236}">
              <a16:creationId xmlns:a16="http://schemas.microsoft.com/office/drawing/2014/main" id="{E481981A-EF28-4F1B-A18E-4DB483A267C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a:extLst>
            <a:ext uri="{FF2B5EF4-FFF2-40B4-BE49-F238E27FC236}">
              <a16:creationId xmlns:a16="http://schemas.microsoft.com/office/drawing/2014/main" id="{28E65E37-EE35-4CC8-9046-5FA6CD05122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a:extLst>
            <a:ext uri="{FF2B5EF4-FFF2-40B4-BE49-F238E27FC236}">
              <a16:creationId xmlns:a16="http://schemas.microsoft.com/office/drawing/2014/main" id="{5096A54A-BDFA-4212-85DE-A7607E772A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a:extLst>
            <a:ext uri="{FF2B5EF4-FFF2-40B4-BE49-F238E27FC236}">
              <a16:creationId xmlns:a16="http://schemas.microsoft.com/office/drawing/2014/main" id="{C6CB7C2E-EF72-4E21-A692-908EEF375F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a:extLst>
            <a:ext uri="{FF2B5EF4-FFF2-40B4-BE49-F238E27FC236}">
              <a16:creationId xmlns:a16="http://schemas.microsoft.com/office/drawing/2014/main" id="{114E8BCE-2EEC-4E69-9651-636FFDD511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a:extLst>
            <a:ext uri="{FF2B5EF4-FFF2-40B4-BE49-F238E27FC236}">
              <a16:creationId xmlns:a16="http://schemas.microsoft.com/office/drawing/2014/main" id="{AA52DABA-9521-4288-A2EB-6FF0E97FBFA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0" name="直線コネクタ 789">
          <a:extLst>
            <a:ext uri="{FF2B5EF4-FFF2-40B4-BE49-F238E27FC236}">
              <a16:creationId xmlns:a16="http://schemas.microsoft.com/office/drawing/2014/main" id="{AB184DE6-C393-4661-8531-15CFDB08CCB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1" name="テキスト ボックス 790">
          <a:extLst>
            <a:ext uri="{FF2B5EF4-FFF2-40B4-BE49-F238E27FC236}">
              <a16:creationId xmlns:a16="http://schemas.microsoft.com/office/drawing/2014/main" id="{84B76C60-B57F-4A98-BE91-400B5988909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2" name="直線コネクタ 791">
          <a:extLst>
            <a:ext uri="{FF2B5EF4-FFF2-40B4-BE49-F238E27FC236}">
              <a16:creationId xmlns:a16="http://schemas.microsoft.com/office/drawing/2014/main" id="{ABD32E97-04D0-43B4-BEB4-F8F45ADE45F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3" name="テキスト ボックス 792">
          <a:extLst>
            <a:ext uri="{FF2B5EF4-FFF2-40B4-BE49-F238E27FC236}">
              <a16:creationId xmlns:a16="http://schemas.microsoft.com/office/drawing/2014/main" id="{ABCC8817-DC7E-45DB-BE94-D5C9535A536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4" name="直線コネクタ 793">
          <a:extLst>
            <a:ext uri="{FF2B5EF4-FFF2-40B4-BE49-F238E27FC236}">
              <a16:creationId xmlns:a16="http://schemas.microsoft.com/office/drawing/2014/main" id="{3EF505F2-BEF3-477F-A57D-BF400BD0E43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5" name="テキスト ボックス 794">
          <a:extLst>
            <a:ext uri="{FF2B5EF4-FFF2-40B4-BE49-F238E27FC236}">
              <a16:creationId xmlns:a16="http://schemas.microsoft.com/office/drawing/2014/main" id="{893A5B45-88A9-4E30-AA05-BB3ED3BEFC5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6" name="直線コネクタ 795">
          <a:extLst>
            <a:ext uri="{FF2B5EF4-FFF2-40B4-BE49-F238E27FC236}">
              <a16:creationId xmlns:a16="http://schemas.microsoft.com/office/drawing/2014/main" id="{92083D79-F82B-40D3-9673-CAEC7B9C0FD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7" name="テキスト ボックス 796">
          <a:extLst>
            <a:ext uri="{FF2B5EF4-FFF2-40B4-BE49-F238E27FC236}">
              <a16:creationId xmlns:a16="http://schemas.microsoft.com/office/drawing/2014/main" id="{C1C7F3C2-677B-4A85-98D6-9E680746519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8" name="直線コネクタ 797">
          <a:extLst>
            <a:ext uri="{FF2B5EF4-FFF2-40B4-BE49-F238E27FC236}">
              <a16:creationId xmlns:a16="http://schemas.microsoft.com/office/drawing/2014/main" id="{C4565F80-B0A7-4898-B0AA-9B9731053A4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9" name="テキスト ボックス 798">
          <a:extLst>
            <a:ext uri="{FF2B5EF4-FFF2-40B4-BE49-F238E27FC236}">
              <a16:creationId xmlns:a16="http://schemas.microsoft.com/office/drawing/2014/main" id="{593E2092-84A8-41A1-A04E-72B2A76615A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0" name="直線コネクタ 799">
          <a:extLst>
            <a:ext uri="{FF2B5EF4-FFF2-40B4-BE49-F238E27FC236}">
              <a16:creationId xmlns:a16="http://schemas.microsoft.com/office/drawing/2014/main" id="{9F827EDA-C193-48D9-96D7-DC1BCDD38A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01" name="テキスト ボックス 800">
          <a:extLst>
            <a:ext uri="{FF2B5EF4-FFF2-40B4-BE49-F238E27FC236}">
              <a16:creationId xmlns:a16="http://schemas.microsoft.com/office/drawing/2014/main" id="{5A6A2DEF-6394-43FF-9EF7-FACB733220D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2" name="【公民館】&#10;一人当たり面積グラフ枠">
          <a:extLst>
            <a:ext uri="{FF2B5EF4-FFF2-40B4-BE49-F238E27FC236}">
              <a16:creationId xmlns:a16="http://schemas.microsoft.com/office/drawing/2014/main" id="{8E472780-1F88-40E2-B42A-7AE3C2FCA4D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03" name="直線コネクタ 802">
          <a:extLst>
            <a:ext uri="{FF2B5EF4-FFF2-40B4-BE49-F238E27FC236}">
              <a16:creationId xmlns:a16="http://schemas.microsoft.com/office/drawing/2014/main" id="{B39997D2-F17D-4BF7-84E0-4586CF84DD95}"/>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04" name="【公民館】&#10;一人当たり面積最小値テキスト">
          <a:extLst>
            <a:ext uri="{FF2B5EF4-FFF2-40B4-BE49-F238E27FC236}">
              <a16:creationId xmlns:a16="http://schemas.microsoft.com/office/drawing/2014/main" id="{346E66D7-E6E8-4717-B236-139B64AA2E31}"/>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05" name="直線コネクタ 804">
          <a:extLst>
            <a:ext uri="{FF2B5EF4-FFF2-40B4-BE49-F238E27FC236}">
              <a16:creationId xmlns:a16="http://schemas.microsoft.com/office/drawing/2014/main" id="{49EDAEFA-FA62-4B63-85CC-E6FD17B6987A}"/>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06" name="【公民館】&#10;一人当たり面積最大値テキスト">
          <a:extLst>
            <a:ext uri="{FF2B5EF4-FFF2-40B4-BE49-F238E27FC236}">
              <a16:creationId xmlns:a16="http://schemas.microsoft.com/office/drawing/2014/main" id="{81D06843-D6B6-435B-8B4C-B00D60792AF4}"/>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07" name="直線コネクタ 806">
          <a:extLst>
            <a:ext uri="{FF2B5EF4-FFF2-40B4-BE49-F238E27FC236}">
              <a16:creationId xmlns:a16="http://schemas.microsoft.com/office/drawing/2014/main" id="{F47F3B0E-BCFF-4D15-B425-CA2592063965}"/>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808" name="【公民館】&#10;一人当たり面積平均値テキスト">
          <a:extLst>
            <a:ext uri="{FF2B5EF4-FFF2-40B4-BE49-F238E27FC236}">
              <a16:creationId xmlns:a16="http://schemas.microsoft.com/office/drawing/2014/main" id="{4636A808-46F9-4F81-95EB-21F34478A8E0}"/>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09" name="フローチャート: 判断 808">
          <a:extLst>
            <a:ext uri="{FF2B5EF4-FFF2-40B4-BE49-F238E27FC236}">
              <a16:creationId xmlns:a16="http://schemas.microsoft.com/office/drawing/2014/main" id="{022F7CEB-A876-43E7-8D06-8E193507C49C}"/>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10" name="フローチャート: 判断 809">
          <a:extLst>
            <a:ext uri="{FF2B5EF4-FFF2-40B4-BE49-F238E27FC236}">
              <a16:creationId xmlns:a16="http://schemas.microsoft.com/office/drawing/2014/main" id="{7BC1B947-C1FC-4A0D-976A-1B103304F9A6}"/>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11" name="フローチャート: 判断 810">
          <a:extLst>
            <a:ext uri="{FF2B5EF4-FFF2-40B4-BE49-F238E27FC236}">
              <a16:creationId xmlns:a16="http://schemas.microsoft.com/office/drawing/2014/main" id="{D5BBAA86-B5FE-47D6-B580-DB586C608FCD}"/>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87503</xdr:rowOff>
    </xdr:from>
    <xdr:to>
      <xdr:col>102</xdr:col>
      <xdr:colOff>165100</xdr:colOff>
      <xdr:row>108</xdr:row>
      <xdr:rowOff>17653</xdr:rowOff>
    </xdr:to>
    <xdr:sp macro="" textlink="">
      <xdr:nvSpPr>
        <xdr:cNvPr id="812" name="フローチャート: 判断 811">
          <a:extLst>
            <a:ext uri="{FF2B5EF4-FFF2-40B4-BE49-F238E27FC236}">
              <a16:creationId xmlns:a16="http://schemas.microsoft.com/office/drawing/2014/main" id="{1696F8F8-4457-4661-BC42-A24BE138B213}"/>
            </a:ext>
          </a:extLst>
        </xdr:cNvPr>
        <xdr:cNvSpPr/>
      </xdr:nvSpPr>
      <xdr:spPr>
        <a:xfrm>
          <a:off x="19494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86170</xdr:rowOff>
    </xdr:from>
    <xdr:to>
      <xdr:col>98</xdr:col>
      <xdr:colOff>38100</xdr:colOff>
      <xdr:row>108</xdr:row>
      <xdr:rowOff>16320</xdr:rowOff>
    </xdr:to>
    <xdr:sp macro="" textlink="">
      <xdr:nvSpPr>
        <xdr:cNvPr id="813" name="フローチャート: 判断 812">
          <a:extLst>
            <a:ext uri="{FF2B5EF4-FFF2-40B4-BE49-F238E27FC236}">
              <a16:creationId xmlns:a16="http://schemas.microsoft.com/office/drawing/2014/main" id="{F45D7859-EF49-4961-AB7C-810858453488}"/>
            </a:ext>
          </a:extLst>
        </xdr:cNvPr>
        <xdr:cNvSpPr/>
      </xdr:nvSpPr>
      <xdr:spPr>
        <a:xfrm>
          <a:off x="18605500" y="1843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0E0EBD73-08B5-470C-9928-DE2B7E8F6E6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AEED4DEF-5DB3-4633-8F51-5A06C5E2607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D7026E93-017A-45A4-9EE5-B919F57FBF2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07B22DBD-29CC-4FB9-B103-AEDA18F1F8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900D19A2-E6C8-498C-BF9F-76E226D232F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153036</xdr:rowOff>
    </xdr:from>
    <xdr:to>
      <xdr:col>116</xdr:col>
      <xdr:colOff>114300</xdr:colOff>
      <xdr:row>104</xdr:row>
      <xdr:rowOff>83186</xdr:rowOff>
    </xdr:to>
    <xdr:sp macro="" textlink="">
      <xdr:nvSpPr>
        <xdr:cNvPr id="819" name="楕円 818">
          <a:extLst>
            <a:ext uri="{FF2B5EF4-FFF2-40B4-BE49-F238E27FC236}">
              <a16:creationId xmlns:a16="http://schemas.microsoft.com/office/drawing/2014/main" id="{7E692EBB-1B6A-48F3-8699-50791A4CAD1E}"/>
            </a:ext>
          </a:extLst>
        </xdr:cNvPr>
        <xdr:cNvSpPr/>
      </xdr:nvSpPr>
      <xdr:spPr>
        <a:xfrm>
          <a:off x="221107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4463</xdr:rowOff>
    </xdr:from>
    <xdr:ext cx="469744" cy="259045"/>
    <xdr:sp macro="" textlink="">
      <xdr:nvSpPr>
        <xdr:cNvPr id="820" name="【公民館】&#10;一人当たり面積該当値テキスト">
          <a:extLst>
            <a:ext uri="{FF2B5EF4-FFF2-40B4-BE49-F238E27FC236}">
              <a16:creationId xmlns:a16="http://schemas.microsoft.com/office/drawing/2014/main" id="{4DA36C87-4ACA-41E3-88C8-0FD708E6AB03}"/>
            </a:ext>
          </a:extLst>
        </xdr:cNvPr>
        <xdr:cNvSpPr txBox="1"/>
      </xdr:nvSpPr>
      <xdr:spPr>
        <a:xfrm>
          <a:off x="22199600" y="176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141987</xdr:rowOff>
    </xdr:from>
    <xdr:to>
      <xdr:col>112</xdr:col>
      <xdr:colOff>38100</xdr:colOff>
      <xdr:row>104</xdr:row>
      <xdr:rowOff>72137</xdr:rowOff>
    </xdr:to>
    <xdr:sp macro="" textlink="">
      <xdr:nvSpPr>
        <xdr:cNvPr id="821" name="楕円 820">
          <a:extLst>
            <a:ext uri="{FF2B5EF4-FFF2-40B4-BE49-F238E27FC236}">
              <a16:creationId xmlns:a16="http://schemas.microsoft.com/office/drawing/2014/main" id="{5B6BC60A-EF40-4ECF-8299-B94EDFC24DD1}"/>
            </a:ext>
          </a:extLst>
        </xdr:cNvPr>
        <xdr:cNvSpPr/>
      </xdr:nvSpPr>
      <xdr:spPr>
        <a:xfrm>
          <a:off x="21272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21337</xdr:rowOff>
    </xdr:from>
    <xdr:to>
      <xdr:col>116</xdr:col>
      <xdr:colOff>63500</xdr:colOff>
      <xdr:row>104</xdr:row>
      <xdr:rowOff>32386</xdr:rowOff>
    </xdr:to>
    <xdr:cxnSp macro="">
      <xdr:nvCxnSpPr>
        <xdr:cNvPr id="822" name="直線コネクタ 821">
          <a:extLst>
            <a:ext uri="{FF2B5EF4-FFF2-40B4-BE49-F238E27FC236}">
              <a16:creationId xmlns:a16="http://schemas.microsoft.com/office/drawing/2014/main" id="{85F134BA-C853-49E2-B82C-9C8EA74BD34C}"/>
            </a:ext>
          </a:extLst>
        </xdr:cNvPr>
        <xdr:cNvCxnSpPr/>
      </xdr:nvCxnSpPr>
      <xdr:spPr>
        <a:xfrm>
          <a:off x="21323300" y="17852137"/>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170751</xdr:rowOff>
    </xdr:from>
    <xdr:to>
      <xdr:col>107</xdr:col>
      <xdr:colOff>101600</xdr:colOff>
      <xdr:row>104</xdr:row>
      <xdr:rowOff>100901</xdr:rowOff>
    </xdr:to>
    <xdr:sp macro="" textlink="">
      <xdr:nvSpPr>
        <xdr:cNvPr id="823" name="楕円 822">
          <a:extLst>
            <a:ext uri="{FF2B5EF4-FFF2-40B4-BE49-F238E27FC236}">
              <a16:creationId xmlns:a16="http://schemas.microsoft.com/office/drawing/2014/main" id="{6EC170E3-9728-46ED-9464-FB0CEA357411}"/>
            </a:ext>
          </a:extLst>
        </xdr:cNvPr>
        <xdr:cNvSpPr/>
      </xdr:nvSpPr>
      <xdr:spPr>
        <a:xfrm>
          <a:off x="20383500" y="178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21337</xdr:rowOff>
    </xdr:from>
    <xdr:to>
      <xdr:col>111</xdr:col>
      <xdr:colOff>177800</xdr:colOff>
      <xdr:row>104</xdr:row>
      <xdr:rowOff>50101</xdr:rowOff>
    </xdr:to>
    <xdr:cxnSp macro="">
      <xdr:nvCxnSpPr>
        <xdr:cNvPr id="824" name="直線コネクタ 823">
          <a:extLst>
            <a:ext uri="{FF2B5EF4-FFF2-40B4-BE49-F238E27FC236}">
              <a16:creationId xmlns:a16="http://schemas.microsoft.com/office/drawing/2014/main" id="{78C830BB-E5AB-458B-AED7-54427184E249}"/>
            </a:ext>
          </a:extLst>
        </xdr:cNvPr>
        <xdr:cNvCxnSpPr/>
      </xdr:nvCxnSpPr>
      <xdr:spPr>
        <a:xfrm flipV="1">
          <a:off x="20434300" y="17852137"/>
          <a:ext cx="889000" cy="2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2921</xdr:rowOff>
    </xdr:from>
    <xdr:to>
      <xdr:col>102</xdr:col>
      <xdr:colOff>165100</xdr:colOff>
      <xdr:row>104</xdr:row>
      <xdr:rowOff>104521</xdr:rowOff>
    </xdr:to>
    <xdr:sp macro="" textlink="">
      <xdr:nvSpPr>
        <xdr:cNvPr id="825" name="楕円 824">
          <a:extLst>
            <a:ext uri="{FF2B5EF4-FFF2-40B4-BE49-F238E27FC236}">
              <a16:creationId xmlns:a16="http://schemas.microsoft.com/office/drawing/2014/main" id="{999465E0-8591-4EE3-892A-6680633C0C34}"/>
            </a:ext>
          </a:extLst>
        </xdr:cNvPr>
        <xdr:cNvSpPr/>
      </xdr:nvSpPr>
      <xdr:spPr>
        <a:xfrm>
          <a:off x="19494500" y="1783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50101</xdr:rowOff>
    </xdr:from>
    <xdr:to>
      <xdr:col>107</xdr:col>
      <xdr:colOff>50800</xdr:colOff>
      <xdr:row>104</xdr:row>
      <xdr:rowOff>53721</xdr:rowOff>
    </xdr:to>
    <xdr:cxnSp macro="">
      <xdr:nvCxnSpPr>
        <xdr:cNvPr id="826" name="直線コネクタ 825">
          <a:extLst>
            <a:ext uri="{FF2B5EF4-FFF2-40B4-BE49-F238E27FC236}">
              <a16:creationId xmlns:a16="http://schemas.microsoft.com/office/drawing/2014/main" id="{F143C640-F138-423E-87A4-78CD8B0A75CA}"/>
            </a:ext>
          </a:extLst>
        </xdr:cNvPr>
        <xdr:cNvCxnSpPr/>
      </xdr:nvCxnSpPr>
      <xdr:spPr>
        <a:xfrm flipV="1">
          <a:off x="19545300" y="1788090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170751</xdr:rowOff>
    </xdr:from>
    <xdr:to>
      <xdr:col>98</xdr:col>
      <xdr:colOff>38100</xdr:colOff>
      <xdr:row>104</xdr:row>
      <xdr:rowOff>100901</xdr:rowOff>
    </xdr:to>
    <xdr:sp macro="" textlink="">
      <xdr:nvSpPr>
        <xdr:cNvPr id="827" name="楕円 826">
          <a:extLst>
            <a:ext uri="{FF2B5EF4-FFF2-40B4-BE49-F238E27FC236}">
              <a16:creationId xmlns:a16="http://schemas.microsoft.com/office/drawing/2014/main" id="{A3F9EF8B-CB8E-40F9-BAE1-2E2DDB12CE9B}"/>
            </a:ext>
          </a:extLst>
        </xdr:cNvPr>
        <xdr:cNvSpPr/>
      </xdr:nvSpPr>
      <xdr:spPr>
        <a:xfrm>
          <a:off x="18605500" y="178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50101</xdr:rowOff>
    </xdr:from>
    <xdr:to>
      <xdr:col>102</xdr:col>
      <xdr:colOff>114300</xdr:colOff>
      <xdr:row>104</xdr:row>
      <xdr:rowOff>53721</xdr:rowOff>
    </xdr:to>
    <xdr:cxnSp macro="">
      <xdr:nvCxnSpPr>
        <xdr:cNvPr id="828" name="直線コネクタ 827">
          <a:extLst>
            <a:ext uri="{FF2B5EF4-FFF2-40B4-BE49-F238E27FC236}">
              <a16:creationId xmlns:a16="http://schemas.microsoft.com/office/drawing/2014/main" id="{23A30D5D-3815-4FAE-BDEE-FF6AB0E06912}"/>
            </a:ext>
          </a:extLst>
        </xdr:cNvPr>
        <xdr:cNvCxnSpPr/>
      </xdr:nvCxnSpPr>
      <xdr:spPr>
        <a:xfrm>
          <a:off x="18656300" y="1788090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829" name="n_1aveValue【公民館】&#10;一人当たり面積">
          <a:extLst>
            <a:ext uri="{FF2B5EF4-FFF2-40B4-BE49-F238E27FC236}">
              <a16:creationId xmlns:a16="http://schemas.microsoft.com/office/drawing/2014/main" id="{ABF06D75-B464-4CF5-8E21-B42CA6CB46D4}"/>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830" name="n_2aveValue【公民館】&#10;一人当たり面積">
          <a:extLst>
            <a:ext uri="{FF2B5EF4-FFF2-40B4-BE49-F238E27FC236}">
              <a16:creationId xmlns:a16="http://schemas.microsoft.com/office/drawing/2014/main" id="{0C40800E-60C9-4155-A258-9313CF9D1707}"/>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8780</xdr:rowOff>
    </xdr:from>
    <xdr:ext cx="469744" cy="259045"/>
    <xdr:sp macro="" textlink="">
      <xdr:nvSpPr>
        <xdr:cNvPr id="831" name="n_3aveValue【公民館】&#10;一人当たり面積">
          <a:extLst>
            <a:ext uri="{FF2B5EF4-FFF2-40B4-BE49-F238E27FC236}">
              <a16:creationId xmlns:a16="http://schemas.microsoft.com/office/drawing/2014/main" id="{C30242B3-81DF-447D-A016-99924CAC7026}"/>
            </a:ext>
          </a:extLst>
        </xdr:cNvPr>
        <xdr:cNvSpPr txBox="1"/>
      </xdr:nvSpPr>
      <xdr:spPr>
        <a:xfrm>
          <a:off x="19310427"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7447</xdr:rowOff>
    </xdr:from>
    <xdr:ext cx="469744" cy="259045"/>
    <xdr:sp macro="" textlink="">
      <xdr:nvSpPr>
        <xdr:cNvPr id="832" name="n_4aveValue【公民館】&#10;一人当たり面積">
          <a:extLst>
            <a:ext uri="{FF2B5EF4-FFF2-40B4-BE49-F238E27FC236}">
              <a16:creationId xmlns:a16="http://schemas.microsoft.com/office/drawing/2014/main" id="{71EC89D3-4EC0-4220-8292-785671C09539}"/>
            </a:ext>
          </a:extLst>
        </xdr:cNvPr>
        <xdr:cNvSpPr txBox="1"/>
      </xdr:nvSpPr>
      <xdr:spPr>
        <a:xfrm>
          <a:off x="18421427" y="1852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88664</xdr:rowOff>
    </xdr:from>
    <xdr:ext cx="469744" cy="259045"/>
    <xdr:sp macro="" textlink="">
      <xdr:nvSpPr>
        <xdr:cNvPr id="833" name="n_1mainValue【公民館】&#10;一人当たり面積">
          <a:extLst>
            <a:ext uri="{FF2B5EF4-FFF2-40B4-BE49-F238E27FC236}">
              <a16:creationId xmlns:a16="http://schemas.microsoft.com/office/drawing/2014/main" id="{AD519E36-7AA1-4B95-A102-44EFD6F3E83D}"/>
            </a:ext>
          </a:extLst>
        </xdr:cNvPr>
        <xdr:cNvSpPr txBox="1"/>
      </xdr:nvSpPr>
      <xdr:spPr>
        <a:xfrm>
          <a:off x="210757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117428</xdr:rowOff>
    </xdr:from>
    <xdr:ext cx="469744" cy="259045"/>
    <xdr:sp macro="" textlink="">
      <xdr:nvSpPr>
        <xdr:cNvPr id="834" name="n_2mainValue【公民館】&#10;一人当たり面積">
          <a:extLst>
            <a:ext uri="{FF2B5EF4-FFF2-40B4-BE49-F238E27FC236}">
              <a16:creationId xmlns:a16="http://schemas.microsoft.com/office/drawing/2014/main" id="{A15B8387-C9B1-4121-84C1-C2840F88789E}"/>
            </a:ext>
          </a:extLst>
        </xdr:cNvPr>
        <xdr:cNvSpPr txBox="1"/>
      </xdr:nvSpPr>
      <xdr:spPr>
        <a:xfrm>
          <a:off x="20199427" y="1760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121048</xdr:rowOff>
    </xdr:from>
    <xdr:ext cx="469744" cy="259045"/>
    <xdr:sp macro="" textlink="">
      <xdr:nvSpPr>
        <xdr:cNvPr id="835" name="n_3mainValue【公民館】&#10;一人当たり面積">
          <a:extLst>
            <a:ext uri="{FF2B5EF4-FFF2-40B4-BE49-F238E27FC236}">
              <a16:creationId xmlns:a16="http://schemas.microsoft.com/office/drawing/2014/main" id="{9497C292-3F5C-403F-8BF6-D54F17F77BD6}"/>
            </a:ext>
          </a:extLst>
        </xdr:cNvPr>
        <xdr:cNvSpPr txBox="1"/>
      </xdr:nvSpPr>
      <xdr:spPr>
        <a:xfrm>
          <a:off x="19310427" y="1760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117428</xdr:rowOff>
    </xdr:from>
    <xdr:ext cx="469744" cy="259045"/>
    <xdr:sp macro="" textlink="">
      <xdr:nvSpPr>
        <xdr:cNvPr id="836" name="n_4mainValue【公民館】&#10;一人当たり面積">
          <a:extLst>
            <a:ext uri="{FF2B5EF4-FFF2-40B4-BE49-F238E27FC236}">
              <a16:creationId xmlns:a16="http://schemas.microsoft.com/office/drawing/2014/main" id="{51FF10F6-3554-4DFA-A79E-1400D8FCD910}"/>
            </a:ext>
          </a:extLst>
        </xdr:cNvPr>
        <xdr:cNvSpPr txBox="1"/>
      </xdr:nvSpPr>
      <xdr:spPr>
        <a:xfrm>
          <a:off x="18421427" y="1760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7" name="正方形/長方形 836">
          <a:extLst>
            <a:ext uri="{FF2B5EF4-FFF2-40B4-BE49-F238E27FC236}">
              <a16:creationId xmlns:a16="http://schemas.microsoft.com/office/drawing/2014/main" id="{69587124-FEED-4F4D-8B11-8FD4AA4A4E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8" name="正方形/長方形 837">
          <a:extLst>
            <a:ext uri="{FF2B5EF4-FFF2-40B4-BE49-F238E27FC236}">
              <a16:creationId xmlns:a16="http://schemas.microsoft.com/office/drawing/2014/main" id="{8964215C-0DB2-44AC-AA0E-E7C3F2F2E51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9" name="テキスト ボックス 838">
          <a:extLst>
            <a:ext uri="{FF2B5EF4-FFF2-40B4-BE49-F238E27FC236}">
              <a16:creationId xmlns:a16="http://schemas.microsoft.com/office/drawing/2014/main" id="{3AAECA33-71C4-4E41-82DA-18E6748E6B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道路の一人当たりの延長や、学校施設の一人当たりの面積、港湾・漁港の一人当たり有形固定資産額が全国平均や鹿児島県平均と比較して大きく上回っている。これは、人口が少ない十島村だが、</a:t>
          </a:r>
          <a:r>
            <a:rPr lang="ja-JP" altLang="ja-JP" sz="1100" b="0" i="0" baseline="0">
              <a:solidFill>
                <a:schemeClr val="dk1"/>
              </a:solidFill>
              <a:effectLst/>
              <a:latin typeface="+mn-lt"/>
              <a:ea typeface="+mn-ea"/>
              <a:cs typeface="+mn-cs"/>
            </a:rPr>
            <a:t>有人島</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島の住民が生活する上で必要な道路や学校施設、港湾を整備しているためである。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港湾、漁港を除き、</a:t>
          </a:r>
          <a:r>
            <a:rPr kumimoji="1" lang="ja-JP" altLang="ja-JP" sz="1100">
              <a:solidFill>
                <a:schemeClr val="dk1"/>
              </a:solidFill>
              <a:effectLst/>
              <a:latin typeface="+mn-lt"/>
              <a:ea typeface="+mn-ea"/>
              <a:cs typeface="+mn-cs"/>
            </a:rPr>
            <a:t>有形固定資産減価償却率は類似団体平均を下回っており、資産の老朽化が比較的進行していない状況であるが、</a:t>
          </a:r>
          <a:r>
            <a:rPr lang="ja-JP" altLang="ja-JP" sz="1100">
              <a:solidFill>
                <a:schemeClr val="dk1"/>
              </a:solidFill>
              <a:effectLst/>
              <a:latin typeface="+mn-lt"/>
              <a:ea typeface="+mn-ea"/>
              <a:cs typeface="+mn-cs"/>
            </a:rPr>
            <a:t>今後の維持管理費の増加を考え、公共施設管理計画に基づき対策を積極的に進めていく。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0F07D8-6218-4D1B-91E9-2F57CC3D9F6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CD8F95-EA1E-43F1-95E2-2558A41564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A8AAB2D-E568-4D12-A88C-D6D3E3E4B9A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095784-A631-426A-8CB4-0517009A2C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5E7F7F-B2BB-4F8C-B629-AC4EA248C4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932DE1-3C20-4CC8-9B12-569DDB9EA74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1A5B6B0-BCA1-4978-828C-0A8ED6A79F8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34A6CA-A7E4-4F78-9D38-6BE1A919D1A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A530E2-2BE9-4F12-BCC2-48F9D0DF48C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5F3B73-3849-46E7-8825-43AA3235F14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655
101.15
4,818,750
4,633,801
58,787
1,699,203
6,011,701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522ADB-24DE-47E2-8C6E-81F9CA9080D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D45E88-EC82-4283-8E01-3C5A950ED2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1303A9B-F7A5-4360-8B6F-D91FF9B127F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FEEF83-656D-4A8D-96D1-70694A5FD3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3A96C95-3855-41FA-B45C-1898F349537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CE58FF-6905-4877-A292-11835F16E67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CEBF2C-0346-4BC1-A680-A992460097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609C34-9345-4407-BE97-88D473A25D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762558-1A01-4FAC-A3F8-268EA2519C9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443C80-0C9D-4588-9E37-60D6374B3A9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FBEE6F-C7C3-4B61-B771-2A7F14DC25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B8EF80-DD9E-4942-8CF6-E5D88C169F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7FC684-977E-42FB-812A-96B2A31089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CF574E-9434-48B1-BF82-578BCF3537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E559A9-F861-49D9-AA03-1326943E980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3FA6130-2D52-41B2-85CD-D072E5DEAC3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B37EC6-1D0D-4474-A5CB-DDC5262471B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D100F5-5A5D-4493-9481-57D7827702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DDCD07-D3D2-421F-96EB-C35B4ED2B59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43E2D48-DCD0-405C-8BE2-9BF60ED6E5A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44D8BD3-226E-4A76-BCAB-E0D1DA50FEA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057B16E-68FF-4A7A-A038-32E950D4072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F4E3A1-C6C4-4AC2-9F25-A33656FD726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76F53E3-84AF-4028-9972-697735FDA69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DA9CFD-F51E-4325-9293-8700FB443D6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C7ECCD-81A9-49B7-BCEA-379BD369363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00AAB2-BBC2-41A9-A5CD-C6837913B81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93D430B-807E-4A7A-993C-6DA1CAF0190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8C8775-9D6B-4186-8A00-8F491091D26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D3B81A0-59E9-4BED-B728-BAB32207890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10BD1D8-9E9D-4ED0-BAD5-8174F922585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77181A4-257F-4D58-941C-0EF9402F40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6D32B67-EF55-4A3E-AEDD-0D074275067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0691467-7BCE-4D0F-A443-94CC593596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6295F9D-203C-4D0F-9B4A-EE42C2401E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7BDC9CB-83CC-4609-8E6D-2385DED58C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BFA8C82-CD67-43AB-9C0C-3DA8BACB102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0A54C17-4C48-45DB-A4D0-06B833ABD66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8113BBD-1C01-4641-A37E-58E068DBA3D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DF192E4-6613-4F12-975E-74A8C36D8BF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8842D19-C1F3-4BB2-B524-8544916FAA7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497D908-E681-4AA2-9E0E-79630BC62D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3B06D51-8649-4B8E-A5E9-28B0E64EAB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C4302C5-98BD-4399-B27D-D0A7ED6057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3072735-B74F-4227-99FC-E9EA92707F42}"/>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8866642A-14D2-4CF9-9F76-1AEA8DF5E7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70621B10-4C79-4843-9137-406C62DD72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C557CB7B-1285-44F9-AAC2-8D0F861CB3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81B93053-85E3-403A-A528-C3826B03B52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17CA2891-851F-4F0D-9181-35F851DE584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B8CD6665-333E-4D6C-8275-E4A747E8DC0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6EFF3EB4-69BF-40EE-B9E3-F0647099D3C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C5CFA54D-DC85-479D-BB52-3C70D736721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2F943EF1-830A-4C65-96B3-BD3334AF80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4DE34742-B930-47CD-9F59-7F0657F2FB2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F43DEB60-AFFF-4883-8DE3-69A070A01E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89D1E2B6-EDF6-47C0-ABBF-722F5AF1C64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F567080B-1BB6-4D9E-BEE1-EA84859A4FD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8FED2EB5-E3A5-4ADB-93CE-88D493A5E5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8A83CF34-C950-4563-921B-99CD71513A8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DB9815CE-5E05-49C4-AC61-64ABFF8E7B7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905D5EB7-9AD9-4600-A7B0-DB211F1C099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B0C71B8A-3825-46E7-8382-90B76B49B84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66396597-29AB-4A16-8A9B-3DEFB9EB7BE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A4F96437-95EE-4969-9298-8E96BB12961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1CA2A9D9-847C-4D17-8607-7C38122939F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C96F842B-D94C-4757-8A17-21E2CC22CF0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CFF3EDCD-D21B-474C-B814-679CAD40B9D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85708AD8-34BC-467A-A077-483CFBF5DFD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82F4F21C-4DFD-4AE5-B1D5-0D85F95F6FC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94CA8C9E-891F-426A-AE64-9EA41364DEC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AED6BAAB-FAB7-40F6-996B-7D3A9AA9C9F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E6A0B225-AE9B-44A2-BE76-15F7DCFDFE8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248E3761-ECD6-4C02-A742-9AA894557F2B}"/>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DC9D5CBF-CD08-4ED6-AD9A-2527C8041FE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A6F5068B-154D-4550-9503-CD9E6EC826F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F6A21ECA-D554-4BC0-9AA7-E3B445CC298D}"/>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67AAE1DE-ECFD-4995-A333-2D84C23D04A7}"/>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CC45566B-ED52-4032-9C88-B38699AE51D1}"/>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AAFF98E1-AF21-406F-8DB1-84E3177B4039}"/>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3A5F0317-A504-4AB3-A54E-76F701A8B1A8}"/>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D20CCEC8-E960-4EC6-A614-B57F2FB0BD44}"/>
            </a:ext>
          </a:extLst>
        </xdr:cNvPr>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94" name="フローチャート: 判断 93">
          <a:extLst>
            <a:ext uri="{FF2B5EF4-FFF2-40B4-BE49-F238E27FC236}">
              <a16:creationId xmlns:a16="http://schemas.microsoft.com/office/drawing/2014/main" id="{9ED034A4-E463-401B-84CD-556F62477991}"/>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95" name="フローチャート: 判断 94">
          <a:extLst>
            <a:ext uri="{FF2B5EF4-FFF2-40B4-BE49-F238E27FC236}">
              <a16:creationId xmlns:a16="http://schemas.microsoft.com/office/drawing/2014/main" id="{256F9C93-C093-42C0-995A-183D62BAD865}"/>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96" name="フローチャート: 判断 95">
          <a:extLst>
            <a:ext uri="{FF2B5EF4-FFF2-40B4-BE49-F238E27FC236}">
              <a16:creationId xmlns:a16="http://schemas.microsoft.com/office/drawing/2014/main" id="{67ED7C23-BEC2-4157-A0BD-31990193FC8F}"/>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68580</xdr:rowOff>
    </xdr:from>
    <xdr:to>
      <xdr:col>10</xdr:col>
      <xdr:colOff>165100</xdr:colOff>
      <xdr:row>81</xdr:row>
      <xdr:rowOff>170180</xdr:rowOff>
    </xdr:to>
    <xdr:sp macro="" textlink="">
      <xdr:nvSpPr>
        <xdr:cNvPr id="97" name="フローチャート: 判断 96">
          <a:extLst>
            <a:ext uri="{FF2B5EF4-FFF2-40B4-BE49-F238E27FC236}">
              <a16:creationId xmlns:a16="http://schemas.microsoft.com/office/drawing/2014/main" id="{0A33623E-3B95-4519-A18A-F59D26231749}"/>
            </a:ext>
          </a:extLst>
        </xdr:cNvPr>
        <xdr:cNvSpPr/>
      </xdr:nvSpPr>
      <xdr:spPr>
        <a:xfrm>
          <a:off x="1968500" y="13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98" name="フローチャート: 判断 97">
          <a:extLst>
            <a:ext uri="{FF2B5EF4-FFF2-40B4-BE49-F238E27FC236}">
              <a16:creationId xmlns:a16="http://schemas.microsoft.com/office/drawing/2014/main" id="{B6A518B2-6244-4812-950D-B62AE728FCBA}"/>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680ADB9B-AAE2-4B9F-8306-5C0521CFC56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BEE33712-63E4-4412-828D-1DB4CF14604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F3ABEFD0-0C38-4877-93E6-01C1E41A907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5B4F988E-FB96-4CAE-B29A-2AD37D1C1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BFE6EFBF-BAA6-4115-8C88-0B6D049A4CE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124461</xdr:rowOff>
    </xdr:from>
    <xdr:to>
      <xdr:col>24</xdr:col>
      <xdr:colOff>114300</xdr:colOff>
      <xdr:row>81</xdr:row>
      <xdr:rowOff>54611</xdr:rowOff>
    </xdr:to>
    <xdr:sp macro="" textlink="">
      <xdr:nvSpPr>
        <xdr:cNvPr id="104" name="楕円 103">
          <a:extLst>
            <a:ext uri="{FF2B5EF4-FFF2-40B4-BE49-F238E27FC236}">
              <a16:creationId xmlns:a16="http://schemas.microsoft.com/office/drawing/2014/main" id="{31F0B0C1-F542-483C-B46E-60A38636789C}"/>
            </a:ext>
          </a:extLst>
        </xdr:cNvPr>
        <xdr:cNvSpPr/>
      </xdr:nvSpPr>
      <xdr:spPr>
        <a:xfrm>
          <a:off x="4584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147338</xdr:rowOff>
    </xdr:from>
    <xdr:ext cx="405111" cy="259045"/>
    <xdr:sp macro="" textlink="">
      <xdr:nvSpPr>
        <xdr:cNvPr id="105" name="【福祉施設】&#10;有形固定資産減価償却率該当値テキスト">
          <a:extLst>
            <a:ext uri="{FF2B5EF4-FFF2-40B4-BE49-F238E27FC236}">
              <a16:creationId xmlns:a16="http://schemas.microsoft.com/office/drawing/2014/main" id="{E9DC487D-BFF8-4853-8EED-AA5DBAC233D7}"/>
            </a:ext>
          </a:extLst>
        </xdr:cNvPr>
        <xdr:cNvSpPr txBox="1"/>
      </xdr:nvSpPr>
      <xdr:spPr>
        <a:xfrm>
          <a:off x="4673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157480</xdr:rowOff>
    </xdr:from>
    <xdr:to>
      <xdr:col>20</xdr:col>
      <xdr:colOff>38100</xdr:colOff>
      <xdr:row>81</xdr:row>
      <xdr:rowOff>87630</xdr:rowOff>
    </xdr:to>
    <xdr:sp macro="" textlink="">
      <xdr:nvSpPr>
        <xdr:cNvPr id="106" name="楕円 105">
          <a:extLst>
            <a:ext uri="{FF2B5EF4-FFF2-40B4-BE49-F238E27FC236}">
              <a16:creationId xmlns:a16="http://schemas.microsoft.com/office/drawing/2014/main" id="{E5741CD0-A1BE-4B1B-A951-727836E0E5D2}"/>
            </a:ext>
          </a:extLst>
        </xdr:cNvPr>
        <xdr:cNvSpPr/>
      </xdr:nvSpPr>
      <xdr:spPr>
        <a:xfrm>
          <a:off x="3746500" y="138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3811</xdr:rowOff>
    </xdr:from>
    <xdr:to>
      <xdr:col>24</xdr:col>
      <xdr:colOff>63500</xdr:colOff>
      <xdr:row>81</xdr:row>
      <xdr:rowOff>36830</xdr:rowOff>
    </xdr:to>
    <xdr:cxnSp macro="">
      <xdr:nvCxnSpPr>
        <xdr:cNvPr id="107" name="直線コネクタ 106">
          <a:extLst>
            <a:ext uri="{FF2B5EF4-FFF2-40B4-BE49-F238E27FC236}">
              <a16:creationId xmlns:a16="http://schemas.microsoft.com/office/drawing/2014/main" id="{88C306B3-DD15-48D4-8D9D-07A8A526B8CB}"/>
            </a:ext>
          </a:extLst>
        </xdr:cNvPr>
        <xdr:cNvCxnSpPr/>
      </xdr:nvCxnSpPr>
      <xdr:spPr>
        <a:xfrm flipV="1">
          <a:off x="3797300" y="13891261"/>
          <a:ext cx="8382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119380</xdr:rowOff>
    </xdr:from>
    <xdr:to>
      <xdr:col>15</xdr:col>
      <xdr:colOff>101600</xdr:colOff>
      <xdr:row>81</xdr:row>
      <xdr:rowOff>49530</xdr:rowOff>
    </xdr:to>
    <xdr:sp macro="" textlink="">
      <xdr:nvSpPr>
        <xdr:cNvPr id="108" name="楕円 107">
          <a:extLst>
            <a:ext uri="{FF2B5EF4-FFF2-40B4-BE49-F238E27FC236}">
              <a16:creationId xmlns:a16="http://schemas.microsoft.com/office/drawing/2014/main" id="{2990FA63-E6FA-418D-9E10-DBEE5C83E418}"/>
            </a:ext>
          </a:extLst>
        </xdr:cNvPr>
        <xdr:cNvSpPr/>
      </xdr:nvSpPr>
      <xdr:spPr>
        <a:xfrm>
          <a:off x="2857500" y="138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170180</xdr:rowOff>
    </xdr:from>
    <xdr:to>
      <xdr:col>19</xdr:col>
      <xdr:colOff>177800</xdr:colOff>
      <xdr:row>81</xdr:row>
      <xdr:rowOff>36830</xdr:rowOff>
    </xdr:to>
    <xdr:cxnSp macro="">
      <xdr:nvCxnSpPr>
        <xdr:cNvPr id="109" name="直線コネクタ 108">
          <a:extLst>
            <a:ext uri="{FF2B5EF4-FFF2-40B4-BE49-F238E27FC236}">
              <a16:creationId xmlns:a16="http://schemas.microsoft.com/office/drawing/2014/main" id="{63C6811E-35C9-41A2-90E2-9AB57FA44D08}"/>
            </a:ext>
          </a:extLst>
        </xdr:cNvPr>
        <xdr:cNvCxnSpPr/>
      </xdr:nvCxnSpPr>
      <xdr:spPr>
        <a:xfrm>
          <a:off x="2908300" y="13886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87630</xdr:rowOff>
    </xdr:from>
    <xdr:to>
      <xdr:col>10</xdr:col>
      <xdr:colOff>165100</xdr:colOff>
      <xdr:row>81</xdr:row>
      <xdr:rowOff>17780</xdr:rowOff>
    </xdr:to>
    <xdr:sp macro="" textlink="">
      <xdr:nvSpPr>
        <xdr:cNvPr id="110" name="楕円 109">
          <a:extLst>
            <a:ext uri="{FF2B5EF4-FFF2-40B4-BE49-F238E27FC236}">
              <a16:creationId xmlns:a16="http://schemas.microsoft.com/office/drawing/2014/main" id="{5BE97A12-C2B6-4EF6-B57B-120A98C4BB7C}"/>
            </a:ext>
          </a:extLst>
        </xdr:cNvPr>
        <xdr:cNvSpPr/>
      </xdr:nvSpPr>
      <xdr:spPr>
        <a:xfrm>
          <a:off x="19685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138430</xdr:rowOff>
    </xdr:from>
    <xdr:to>
      <xdr:col>15</xdr:col>
      <xdr:colOff>50800</xdr:colOff>
      <xdr:row>80</xdr:row>
      <xdr:rowOff>170180</xdr:rowOff>
    </xdr:to>
    <xdr:cxnSp macro="">
      <xdr:nvCxnSpPr>
        <xdr:cNvPr id="111" name="直線コネクタ 110">
          <a:extLst>
            <a:ext uri="{FF2B5EF4-FFF2-40B4-BE49-F238E27FC236}">
              <a16:creationId xmlns:a16="http://schemas.microsoft.com/office/drawing/2014/main" id="{82A30106-819E-4A0F-AAAB-EEBFFAC03BC1}"/>
            </a:ext>
          </a:extLst>
        </xdr:cNvPr>
        <xdr:cNvCxnSpPr/>
      </xdr:nvCxnSpPr>
      <xdr:spPr>
        <a:xfrm>
          <a:off x="2019300" y="1385443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62230</xdr:rowOff>
    </xdr:from>
    <xdr:to>
      <xdr:col>6</xdr:col>
      <xdr:colOff>38100</xdr:colOff>
      <xdr:row>80</xdr:row>
      <xdr:rowOff>163830</xdr:rowOff>
    </xdr:to>
    <xdr:sp macro="" textlink="">
      <xdr:nvSpPr>
        <xdr:cNvPr id="112" name="楕円 111">
          <a:extLst>
            <a:ext uri="{FF2B5EF4-FFF2-40B4-BE49-F238E27FC236}">
              <a16:creationId xmlns:a16="http://schemas.microsoft.com/office/drawing/2014/main" id="{63B261B5-75D0-4CCC-9026-776958EDB379}"/>
            </a:ext>
          </a:extLst>
        </xdr:cNvPr>
        <xdr:cNvSpPr/>
      </xdr:nvSpPr>
      <xdr:spPr>
        <a:xfrm>
          <a:off x="1079500" y="137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113030</xdr:rowOff>
    </xdr:from>
    <xdr:to>
      <xdr:col>10</xdr:col>
      <xdr:colOff>114300</xdr:colOff>
      <xdr:row>80</xdr:row>
      <xdr:rowOff>138430</xdr:rowOff>
    </xdr:to>
    <xdr:cxnSp macro="">
      <xdr:nvCxnSpPr>
        <xdr:cNvPr id="113" name="直線コネクタ 112">
          <a:extLst>
            <a:ext uri="{FF2B5EF4-FFF2-40B4-BE49-F238E27FC236}">
              <a16:creationId xmlns:a16="http://schemas.microsoft.com/office/drawing/2014/main" id="{E9267BB8-1E12-4765-8D7B-E13C6188475F}"/>
            </a:ext>
          </a:extLst>
        </xdr:cNvPr>
        <xdr:cNvCxnSpPr/>
      </xdr:nvCxnSpPr>
      <xdr:spPr>
        <a:xfrm>
          <a:off x="1130300" y="138290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114" name="n_1aveValue【福祉施設】&#10;有形固定資産減価償却率">
          <a:extLst>
            <a:ext uri="{FF2B5EF4-FFF2-40B4-BE49-F238E27FC236}">
              <a16:creationId xmlns:a16="http://schemas.microsoft.com/office/drawing/2014/main" id="{3C364352-155C-4074-B3E4-206FB0FEDA52}"/>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115" name="n_2aveValue【福祉施設】&#10;有形固定資産減価償却率">
          <a:extLst>
            <a:ext uri="{FF2B5EF4-FFF2-40B4-BE49-F238E27FC236}">
              <a16:creationId xmlns:a16="http://schemas.microsoft.com/office/drawing/2014/main" id="{E9012AC4-3210-42BC-9A36-2C32469A0B48}"/>
            </a:ext>
          </a:extLst>
        </xdr:cNvPr>
        <xdr:cNvSpPr txBox="1"/>
      </xdr:nvSpPr>
      <xdr:spPr>
        <a:xfrm>
          <a:off x="2705744" y="1408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161307</xdr:rowOff>
    </xdr:from>
    <xdr:ext cx="405111" cy="259045"/>
    <xdr:sp macro="" textlink="">
      <xdr:nvSpPr>
        <xdr:cNvPr id="116" name="n_3aveValue【福祉施設】&#10;有形固定資産減価償却率">
          <a:extLst>
            <a:ext uri="{FF2B5EF4-FFF2-40B4-BE49-F238E27FC236}">
              <a16:creationId xmlns:a16="http://schemas.microsoft.com/office/drawing/2014/main" id="{669EBA67-5AF3-47F8-BBAF-EE2E236A1E30}"/>
            </a:ext>
          </a:extLst>
        </xdr:cNvPr>
        <xdr:cNvSpPr txBox="1"/>
      </xdr:nvSpPr>
      <xdr:spPr>
        <a:xfrm>
          <a:off x="1816744" y="1404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144797</xdr:rowOff>
    </xdr:from>
    <xdr:ext cx="405111" cy="259045"/>
    <xdr:sp macro="" textlink="">
      <xdr:nvSpPr>
        <xdr:cNvPr id="117" name="n_4aveValue【福祉施設】&#10;有形固定資産減価償却率">
          <a:extLst>
            <a:ext uri="{FF2B5EF4-FFF2-40B4-BE49-F238E27FC236}">
              <a16:creationId xmlns:a16="http://schemas.microsoft.com/office/drawing/2014/main" id="{80A4B1E1-D81F-449D-BDB7-01BACA043588}"/>
            </a:ext>
          </a:extLst>
        </xdr:cNvPr>
        <xdr:cNvSpPr txBox="1"/>
      </xdr:nvSpPr>
      <xdr:spPr>
        <a:xfrm>
          <a:off x="927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104157</xdr:rowOff>
    </xdr:from>
    <xdr:ext cx="405111" cy="259045"/>
    <xdr:sp macro="" textlink="">
      <xdr:nvSpPr>
        <xdr:cNvPr id="118" name="n_1mainValue【福祉施設】&#10;有形固定資産減価償却率">
          <a:extLst>
            <a:ext uri="{FF2B5EF4-FFF2-40B4-BE49-F238E27FC236}">
              <a16:creationId xmlns:a16="http://schemas.microsoft.com/office/drawing/2014/main" id="{3D2DC646-4667-46B2-9D86-60CC62A4B352}"/>
            </a:ext>
          </a:extLst>
        </xdr:cNvPr>
        <xdr:cNvSpPr txBox="1"/>
      </xdr:nvSpPr>
      <xdr:spPr>
        <a:xfrm>
          <a:off x="3582044" y="1364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66057</xdr:rowOff>
    </xdr:from>
    <xdr:ext cx="405111" cy="259045"/>
    <xdr:sp macro="" textlink="">
      <xdr:nvSpPr>
        <xdr:cNvPr id="119" name="n_2mainValue【福祉施設】&#10;有形固定資産減価償却率">
          <a:extLst>
            <a:ext uri="{FF2B5EF4-FFF2-40B4-BE49-F238E27FC236}">
              <a16:creationId xmlns:a16="http://schemas.microsoft.com/office/drawing/2014/main" id="{198BE1B2-7213-4425-A90B-9BF1EDD9EE7D}"/>
            </a:ext>
          </a:extLst>
        </xdr:cNvPr>
        <xdr:cNvSpPr txBox="1"/>
      </xdr:nvSpPr>
      <xdr:spPr>
        <a:xfrm>
          <a:off x="2705744" y="1361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34307</xdr:rowOff>
    </xdr:from>
    <xdr:ext cx="405111" cy="259045"/>
    <xdr:sp macro="" textlink="">
      <xdr:nvSpPr>
        <xdr:cNvPr id="120" name="n_3mainValue【福祉施設】&#10;有形固定資産減価償却率">
          <a:extLst>
            <a:ext uri="{FF2B5EF4-FFF2-40B4-BE49-F238E27FC236}">
              <a16:creationId xmlns:a16="http://schemas.microsoft.com/office/drawing/2014/main" id="{12BC7923-9E43-48E0-83EB-22176BDF0237}"/>
            </a:ext>
          </a:extLst>
        </xdr:cNvPr>
        <xdr:cNvSpPr txBox="1"/>
      </xdr:nvSpPr>
      <xdr:spPr>
        <a:xfrm>
          <a:off x="181674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8907</xdr:rowOff>
    </xdr:from>
    <xdr:ext cx="405111" cy="259045"/>
    <xdr:sp macro="" textlink="">
      <xdr:nvSpPr>
        <xdr:cNvPr id="121" name="n_4mainValue【福祉施設】&#10;有形固定資産減価償却率">
          <a:extLst>
            <a:ext uri="{FF2B5EF4-FFF2-40B4-BE49-F238E27FC236}">
              <a16:creationId xmlns:a16="http://schemas.microsoft.com/office/drawing/2014/main" id="{3C69A5A1-53B1-40A9-8D34-049284329C72}"/>
            </a:ext>
          </a:extLst>
        </xdr:cNvPr>
        <xdr:cNvSpPr txBox="1"/>
      </xdr:nvSpPr>
      <xdr:spPr>
        <a:xfrm>
          <a:off x="927744" y="1355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2" name="正方形/長方形 121">
          <a:extLst>
            <a:ext uri="{FF2B5EF4-FFF2-40B4-BE49-F238E27FC236}">
              <a16:creationId xmlns:a16="http://schemas.microsoft.com/office/drawing/2014/main" id="{3EBE084D-7B98-4ECC-91A4-8C031ECA1A5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3" name="正方形/長方形 122">
          <a:extLst>
            <a:ext uri="{FF2B5EF4-FFF2-40B4-BE49-F238E27FC236}">
              <a16:creationId xmlns:a16="http://schemas.microsoft.com/office/drawing/2014/main" id="{83326FAC-AAF2-459D-BFE9-67B8D9B2B4B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4" name="正方形/長方形 123">
          <a:extLst>
            <a:ext uri="{FF2B5EF4-FFF2-40B4-BE49-F238E27FC236}">
              <a16:creationId xmlns:a16="http://schemas.microsoft.com/office/drawing/2014/main" id="{A7950FB8-FA26-43AA-A1E8-E7272C34DA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5" name="正方形/長方形 124">
          <a:extLst>
            <a:ext uri="{FF2B5EF4-FFF2-40B4-BE49-F238E27FC236}">
              <a16:creationId xmlns:a16="http://schemas.microsoft.com/office/drawing/2014/main" id="{61E7773F-44F4-4DFE-876E-076F620A740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6" name="正方形/長方形 125">
          <a:extLst>
            <a:ext uri="{FF2B5EF4-FFF2-40B4-BE49-F238E27FC236}">
              <a16:creationId xmlns:a16="http://schemas.microsoft.com/office/drawing/2014/main" id="{4F723225-7A63-46AB-A380-0E83872E978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7" name="正方形/長方形 126">
          <a:extLst>
            <a:ext uri="{FF2B5EF4-FFF2-40B4-BE49-F238E27FC236}">
              <a16:creationId xmlns:a16="http://schemas.microsoft.com/office/drawing/2014/main" id="{01007D85-1D55-4133-848C-E05CA43D53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8" name="正方形/長方形 127">
          <a:extLst>
            <a:ext uri="{FF2B5EF4-FFF2-40B4-BE49-F238E27FC236}">
              <a16:creationId xmlns:a16="http://schemas.microsoft.com/office/drawing/2014/main" id="{0B98DAF5-B016-485A-911B-8E968EF1CA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9" name="正方形/長方形 128">
          <a:extLst>
            <a:ext uri="{FF2B5EF4-FFF2-40B4-BE49-F238E27FC236}">
              <a16:creationId xmlns:a16="http://schemas.microsoft.com/office/drawing/2014/main" id="{7FCEAB84-78F1-41A9-A8EA-585DDD3710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0" name="テキスト ボックス 129">
          <a:extLst>
            <a:ext uri="{FF2B5EF4-FFF2-40B4-BE49-F238E27FC236}">
              <a16:creationId xmlns:a16="http://schemas.microsoft.com/office/drawing/2014/main" id="{406E1316-0A90-42E3-A4E6-8BD50D1B77D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1" name="直線コネクタ 130">
          <a:extLst>
            <a:ext uri="{FF2B5EF4-FFF2-40B4-BE49-F238E27FC236}">
              <a16:creationId xmlns:a16="http://schemas.microsoft.com/office/drawing/2014/main" id="{4366C62C-CC2D-48F1-A9FA-12C82355810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2" name="直線コネクタ 131">
          <a:extLst>
            <a:ext uri="{FF2B5EF4-FFF2-40B4-BE49-F238E27FC236}">
              <a16:creationId xmlns:a16="http://schemas.microsoft.com/office/drawing/2014/main" id="{15263BC4-EABB-4CC1-B96B-851E2DCD39C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3" name="テキスト ボックス 132">
          <a:extLst>
            <a:ext uri="{FF2B5EF4-FFF2-40B4-BE49-F238E27FC236}">
              <a16:creationId xmlns:a16="http://schemas.microsoft.com/office/drawing/2014/main" id="{F610C27B-D682-4D40-9134-81372E0B1A7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4" name="直線コネクタ 133">
          <a:extLst>
            <a:ext uri="{FF2B5EF4-FFF2-40B4-BE49-F238E27FC236}">
              <a16:creationId xmlns:a16="http://schemas.microsoft.com/office/drawing/2014/main" id="{ACEAA45C-B5B1-4A11-8142-6F69B184BA1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5" name="テキスト ボックス 134">
          <a:extLst>
            <a:ext uri="{FF2B5EF4-FFF2-40B4-BE49-F238E27FC236}">
              <a16:creationId xmlns:a16="http://schemas.microsoft.com/office/drawing/2014/main" id="{8E389571-5612-4E25-AF7B-6371DB0759F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6" name="直線コネクタ 135">
          <a:extLst>
            <a:ext uri="{FF2B5EF4-FFF2-40B4-BE49-F238E27FC236}">
              <a16:creationId xmlns:a16="http://schemas.microsoft.com/office/drawing/2014/main" id="{3E4BBB79-CE87-460D-A61E-FCD3FDCED05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7" name="テキスト ボックス 136">
          <a:extLst>
            <a:ext uri="{FF2B5EF4-FFF2-40B4-BE49-F238E27FC236}">
              <a16:creationId xmlns:a16="http://schemas.microsoft.com/office/drawing/2014/main" id="{4EBC8C03-25E4-444C-A77D-F32090FAB0F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8" name="直線コネクタ 137">
          <a:extLst>
            <a:ext uri="{FF2B5EF4-FFF2-40B4-BE49-F238E27FC236}">
              <a16:creationId xmlns:a16="http://schemas.microsoft.com/office/drawing/2014/main" id="{AF6361D1-2DE9-4923-9756-E34C96F804D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9" name="テキスト ボックス 138">
          <a:extLst>
            <a:ext uri="{FF2B5EF4-FFF2-40B4-BE49-F238E27FC236}">
              <a16:creationId xmlns:a16="http://schemas.microsoft.com/office/drawing/2014/main" id="{7F9C532C-8467-407B-87AE-394C96A74AF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0" name="直線コネクタ 139">
          <a:extLst>
            <a:ext uri="{FF2B5EF4-FFF2-40B4-BE49-F238E27FC236}">
              <a16:creationId xmlns:a16="http://schemas.microsoft.com/office/drawing/2014/main" id="{299F1B3C-E46D-4BB9-AF05-7B913D46CDC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1" name="テキスト ボックス 140">
          <a:extLst>
            <a:ext uri="{FF2B5EF4-FFF2-40B4-BE49-F238E27FC236}">
              <a16:creationId xmlns:a16="http://schemas.microsoft.com/office/drawing/2014/main" id="{5C965A4D-016B-42B2-99CE-6786F51A90B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a:extLst>
            <a:ext uri="{FF2B5EF4-FFF2-40B4-BE49-F238E27FC236}">
              <a16:creationId xmlns:a16="http://schemas.microsoft.com/office/drawing/2014/main" id="{7D312282-E426-4E40-A51C-DB0A09BF3DB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43" name="テキスト ボックス 142">
          <a:extLst>
            <a:ext uri="{FF2B5EF4-FFF2-40B4-BE49-F238E27FC236}">
              <a16:creationId xmlns:a16="http://schemas.microsoft.com/office/drawing/2014/main" id="{A5EAF59A-2223-4945-8883-9E6D371D073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a:extLst>
            <a:ext uri="{FF2B5EF4-FFF2-40B4-BE49-F238E27FC236}">
              <a16:creationId xmlns:a16="http://schemas.microsoft.com/office/drawing/2014/main" id="{F9AE10EF-5D39-4777-A1D1-212B858E6EB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145" name="直線コネクタ 144">
          <a:extLst>
            <a:ext uri="{FF2B5EF4-FFF2-40B4-BE49-F238E27FC236}">
              <a16:creationId xmlns:a16="http://schemas.microsoft.com/office/drawing/2014/main" id="{FFE6AC83-D463-4A64-8172-5CE60B7E35A2}"/>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146" name="【福祉施設】&#10;一人当たり面積最小値テキスト">
          <a:extLst>
            <a:ext uri="{FF2B5EF4-FFF2-40B4-BE49-F238E27FC236}">
              <a16:creationId xmlns:a16="http://schemas.microsoft.com/office/drawing/2014/main" id="{F7506E2D-5856-4247-85DD-B1A48DF34F36}"/>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147" name="直線コネクタ 146">
          <a:extLst>
            <a:ext uri="{FF2B5EF4-FFF2-40B4-BE49-F238E27FC236}">
              <a16:creationId xmlns:a16="http://schemas.microsoft.com/office/drawing/2014/main" id="{79090191-D04D-4FA6-8A80-F0C86BADA1E4}"/>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148" name="【福祉施設】&#10;一人当たり面積最大値テキスト">
          <a:extLst>
            <a:ext uri="{FF2B5EF4-FFF2-40B4-BE49-F238E27FC236}">
              <a16:creationId xmlns:a16="http://schemas.microsoft.com/office/drawing/2014/main" id="{0508B310-D314-48C8-8684-C939E23CB339}"/>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149" name="直線コネクタ 148">
          <a:extLst>
            <a:ext uri="{FF2B5EF4-FFF2-40B4-BE49-F238E27FC236}">
              <a16:creationId xmlns:a16="http://schemas.microsoft.com/office/drawing/2014/main" id="{B5717D71-09BF-4807-AC5B-BCA5DE593286}"/>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150" name="【福祉施設】&#10;一人当たり面積平均値テキスト">
          <a:extLst>
            <a:ext uri="{FF2B5EF4-FFF2-40B4-BE49-F238E27FC236}">
              <a16:creationId xmlns:a16="http://schemas.microsoft.com/office/drawing/2014/main" id="{A2BA4758-383E-47B7-8BB1-5E3B3DB548C2}"/>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151" name="フローチャート: 判断 150">
          <a:extLst>
            <a:ext uri="{FF2B5EF4-FFF2-40B4-BE49-F238E27FC236}">
              <a16:creationId xmlns:a16="http://schemas.microsoft.com/office/drawing/2014/main" id="{CA6DE917-1535-4D6D-A815-9A20E31C7DB9}"/>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152" name="フローチャート: 判断 151">
          <a:extLst>
            <a:ext uri="{FF2B5EF4-FFF2-40B4-BE49-F238E27FC236}">
              <a16:creationId xmlns:a16="http://schemas.microsoft.com/office/drawing/2014/main" id="{01FA3581-9459-4805-AFD1-05C6A1A86395}"/>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153" name="フローチャート: 判断 152">
          <a:extLst>
            <a:ext uri="{FF2B5EF4-FFF2-40B4-BE49-F238E27FC236}">
              <a16:creationId xmlns:a16="http://schemas.microsoft.com/office/drawing/2014/main" id="{2CA43AFE-7EA5-47FF-B988-04E43F977DB9}"/>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86550</xdr:rowOff>
    </xdr:from>
    <xdr:to>
      <xdr:col>41</xdr:col>
      <xdr:colOff>101600</xdr:colOff>
      <xdr:row>86</xdr:row>
      <xdr:rowOff>16700</xdr:rowOff>
    </xdr:to>
    <xdr:sp macro="" textlink="">
      <xdr:nvSpPr>
        <xdr:cNvPr id="154" name="フローチャート: 判断 153">
          <a:extLst>
            <a:ext uri="{FF2B5EF4-FFF2-40B4-BE49-F238E27FC236}">
              <a16:creationId xmlns:a16="http://schemas.microsoft.com/office/drawing/2014/main" id="{3AE35CA0-39CF-4C6A-A4CA-C5E47EEB877B}"/>
            </a:ext>
          </a:extLst>
        </xdr:cNvPr>
        <xdr:cNvSpPr/>
      </xdr:nvSpPr>
      <xdr:spPr>
        <a:xfrm>
          <a:off x="7810500" y="1465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66548</xdr:rowOff>
    </xdr:from>
    <xdr:to>
      <xdr:col>36</xdr:col>
      <xdr:colOff>165100</xdr:colOff>
      <xdr:row>85</xdr:row>
      <xdr:rowOff>168148</xdr:rowOff>
    </xdr:to>
    <xdr:sp macro="" textlink="">
      <xdr:nvSpPr>
        <xdr:cNvPr id="155" name="フローチャート: 判断 154">
          <a:extLst>
            <a:ext uri="{FF2B5EF4-FFF2-40B4-BE49-F238E27FC236}">
              <a16:creationId xmlns:a16="http://schemas.microsoft.com/office/drawing/2014/main" id="{94FC0A84-8072-4ACD-A7E0-46BADB47880A}"/>
            </a:ext>
          </a:extLst>
        </xdr:cNvPr>
        <xdr:cNvSpPr/>
      </xdr:nvSpPr>
      <xdr:spPr>
        <a:xfrm>
          <a:off x="6921500" y="1463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5417BE1A-F859-4329-A58D-20106EDAB2F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633AA71C-B0D0-45A1-87BE-DE15C896B13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2FA9E29D-8C4D-43EC-9B5B-CD001645316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C21367F4-C2D9-47DD-8880-D981C0C33A8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842E594C-809F-4055-B743-6607634DE69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xdr:rowOff>
    </xdr:from>
    <xdr:to>
      <xdr:col>55</xdr:col>
      <xdr:colOff>50800</xdr:colOff>
      <xdr:row>83</xdr:row>
      <xdr:rowOff>116332</xdr:rowOff>
    </xdr:to>
    <xdr:sp macro="" textlink="">
      <xdr:nvSpPr>
        <xdr:cNvPr id="161" name="楕円 160">
          <a:extLst>
            <a:ext uri="{FF2B5EF4-FFF2-40B4-BE49-F238E27FC236}">
              <a16:creationId xmlns:a16="http://schemas.microsoft.com/office/drawing/2014/main" id="{68CEECA2-A017-422D-A43E-7555402526A8}"/>
            </a:ext>
          </a:extLst>
        </xdr:cNvPr>
        <xdr:cNvSpPr/>
      </xdr:nvSpPr>
      <xdr:spPr>
        <a:xfrm>
          <a:off x="104267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37609</xdr:rowOff>
    </xdr:from>
    <xdr:ext cx="469744" cy="259045"/>
    <xdr:sp macro="" textlink="">
      <xdr:nvSpPr>
        <xdr:cNvPr id="162" name="【福祉施設】&#10;一人当たり面積該当値テキスト">
          <a:extLst>
            <a:ext uri="{FF2B5EF4-FFF2-40B4-BE49-F238E27FC236}">
              <a16:creationId xmlns:a16="http://schemas.microsoft.com/office/drawing/2014/main" id="{912A6640-155A-492F-BF1A-245B799F2493}"/>
            </a:ext>
          </a:extLst>
        </xdr:cNvPr>
        <xdr:cNvSpPr txBox="1"/>
      </xdr:nvSpPr>
      <xdr:spPr>
        <a:xfrm>
          <a:off x="10515600" y="140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33020</xdr:rowOff>
    </xdr:from>
    <xdr:to>
      <xdr:col>50</xdr:col>
      <xdr:colOff>165100</xdr:colOff>
      <xdr:row>83</xdr:row>
      <xdr:rowOff>134620</xdr:rowOff>
    </xdr:to>
    <xdr:sp macro="" textlink="">
      <xdr:nvSpPr>
        <xdr:cNvPr id="163" name="楕円 162">
          <a:extLst>
            <a:ext uri="{FF2B5EF4-FFF2-40B4-BE49-F238E27FC236}">
              <a16:creationId xmlns:a16="http://schemas.microsoft.com/office/drawing/2014/main" id="{5F4318AA-C09B-415D-8C1A-71E7171ACE75}"/>
            </a:ext>
          </a:extLst>
        </xdr:cNvPr>
        <xdr:cNvSpPr/>
      </xdr:nvSpPr>
      <xdr:spPr>
        <a:xfrm>
          <a:off x="958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65532</xdr:rowOff>
    </xdr:from>
    <xdr:to>
      <xdr:col>55</xdr:col>
      <xdr:colOff>0</xdr:colOff>
      <xdr:row>83</xdr:row>
      <xdr:rowOff>83820</xdr:rowOff>
    </xdr:to>
    <xdr:cxnSp macro="">
      <xdr:nvCxnSpPr>
        <xdr:cNvPr id="164" name="直線コネクタ 163">
          <a:extLst>
            <a:ext uri="{FF2B5EF4-FFF2-40B4-BE49-F238E27FC236}">
              <a16:creationId xmlns:a16="http://schemas.microsoft.com/office/drawing/2014/main" id="{E5CEA4C8-93AC-42E9-9017-5D6E479A32CA}"/>
            </a:ext>
          </a:extLst>
        </xdr:cNvPr>
        <xdr:cNvCxnSpPr/>
      </xdr:nvCxnSpPr>
      <xdr:spPr>
        <a:xfrm flipV="1">
          <a:off x="9639300" y="1429588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52260</xdr:rowOff>
    </xdr:from>
    <xdr:to>
      <xdr:col>46</xdr:col>
      <xdr:colOff>38100</xdr:colOff>
      <xdr:row>83</xdr:row>
      <xdr:rowOff>153860</xdr:rowOff>
    </xdr:to>
    <xdr:sp macro="" textlink="">
      <xdr:nvSpPr>
        <xdr:cNvPr id="165" name="楕円 164">
          <a:extLst>
            <a:ext uri="{FF2B5EF4-FFF2-40B4-BE49-F238E27FC236}">
              <a16:creationId xmlns:a16="http://schemas.microsoft.com/office/drawing/2014/main" id="{A64562FD-75F2-4248-BED0-24C12C17BFAB}"/>
            </a:ext>
          </a:extLst>
        </xdr:cNvPr>
        <xdr:cNvSpPr/>
      </xdr:nvSpPr>
      <xdr:spPr>
        <a:xfrm>
          <a:off x="8699500" y="1428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83820</xdr:rowOff>
    </xdr:from>
    <xdr:to>
      <xdr:col>50</xdr:col>
      <xdr:colOff>114300</xdr:colOff>
      <xdr:row>83</xdr:row>
      <xdr:rowOff>103060</xdr:rowOff>
    </xdr:to>
    <xdr:cxnSp macro="">
      <xdr:nvCxnSpPr>
        <xdr:cNvPr id="166" name="直線コネクタ 165">
          <a:extLst>
            <a:ext uri="{FF2B5EF4-FFF2-40B4-BE49-F238E27FC236}">
              <a16:creationId xmlns:a16="http://schemas.microsoft.com/office/drawing/2014/main" id="{4B30AB32-66B8-46AF-B28E-F51F8B3B8213}"/>
            </a:ext>
          </a:extLst>
        </xdr:cNvPr>
        <xdr:cNvCxnSpPr/>
      </xdr:nvCxnSpPr>
      <xdr:spPr>
        <a:xfrm flipV="1">
          <a:off x="8750300" y="14314170"/>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58356</xdr:rowOff>
    </xdr:from>
    <xdr:to>
      <xdr:col>41</xdr:col>
      <xdr:colOff>101600</xdr:colOff>
      <xdr:row>83</xdr:row>
      <xdr:rowOff>159956</xdr:rowOff>
    </xdr:to>
    <xdr:sp macro="" textlink="">
      <xdr:nvSpPr>
        <xdr:cNvPr id="167" name="楕円 166">
          <a:extLst>
            <a:ext uri="{FF2B5EF4-FFF2-40B4-BE49-F238E27FC236}">
              <a16:creationId xmlns:a16="http://schemas.microsoft.com/office/drawing/2014/main" id="{E9DA5165-9098-43A8-B97B-EDD7D2464687}"/>
            </a:ext>
          </a:extLst>
        </xdr:cNvPr>
        <xdr:cNvSpPr/>
      </xdr:nvSpPr>
      <xdr:spPr>
        <a:xfrm>
          <a:off x="7810500" y="1428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103060</xdr:rowOff>
    </xdr:from>
    <xdr:to>
      <xdr:col>45</xdr:col>
      <xdr:colOff>177800</xdr:colOff>
      <xdr:row>83</xdr:row>
      <xdr:rowOff>109156</xdr:rowOff>
    </xdr:to>
    <xdr:cxnSp macro="">
      <xdr:nvCxnSpPr>
        <xdr:cNvPr id="168" name="直線コネクタ 167">
          <a:extLst>
            <a:ext uri="{FF2B5EF4-FFF2-40B4-BE49-F238E27FC236}">
              <a16:creationId xmlns:a16="http://schemas.microsoft.com/office/drawing/2014/main" id="{90E4E2CA-770F-417A-95C5-31098D0004A4}"/>
            </a:ext>
          </a:extLst>
        </xdr:cNvPr>
        <xdr:cNvCxnSpPr/>
      </xdr:nvCxnSpPr>
      <xdr:spPr>
        <a:xfrm flipV="1">
          <a:off x="7861300" y="1433341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56071</xdr:rowOff>
    </xdr:from>
    <xdr:to>
      <xdr:col>36</xdr:col>
      <xdr:colOff>165100</xdr:colOff>
      <xdr:row>83</xdr:row>
      <xdr:rowOff>157671</xdr:rowOff>
    </xdr:to>
    <xdr:sp macro="" textlink="">
      <xdr:nvSpPr>
        <xdr:cNvPr id="169" name="楕円 168">
          <a:extLst>
            <a:ext uri="{FF2B5EF4-FFF2-40B4-BE49-F238E27FC236}">
              <a16:creationId xmlns:a16="http://schemas.microsoft.com/office/drawing/2014/main" id="{86F48C1B-7FC7-4C5B-8F82-44D901FE6BA8}"/>
            </a:ext>
          </a:extLst>
        </xdr:cNvPr>
        <xdr:cNvSpPr/>
      </xdr:nvSpPr>
      <xdr:spPr>
        <a:xfrm>
          <a:off x="6921500" y="1428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106871</xdr:rowOff>
    </xdr:from>
    <xdr:to>
      <xdr:col>41</xdr:col>
      <xdr:colOff>50800</xdr:colOff>
      <xdr:row>83</xdr:row>
      <xdr:rowOff>109156</xdr:rowOff>
    </xdr:to>
    <xdr:cxnSp macro="">
      <xdr:nvCxnSpPr>
        <xdr:cNvPr id="170" name="直線コネクタ 169">
          <a:extLst>
            <a:ext uri="{FF2B5EF4-FFF2-40B4-BE49-F238E27FC236}">
              <a16:creationId xmlns:a16="http://schemas.microsoft.com/office/drawing/2014/main" id="{D51E0366-7F0A-4698-A8FF-047AF7F1026B}"/>
            </a:ext>
          </a:extLst>
        </xdr:cNvPr>
        <xdr:cNvCxnSpPr/>
      </xdr:nvCxnSpPr>
      <xdr:spPr>
        <a:xfrm>
          <a:off x="6972300" y="1433722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171" name="n_1aveValue【福祉施設】&#10;一人当たり面積">
          <a:extLst>
            <a:ext uri="{FF2B5EF4-FFF2-40B4-BE49-F238E27FC236}">
              <a16:creationId xmlns:a16="http://schemas.microsoft.com/office/drawing/2014/main" id="{B5A7340B-E799-4697-85CF-0D8C72B10F66}"/>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172" name="n_2aveValue【福祉施設】&#10;一人当たり面積">
          <a:extLst>
            <a:ext uri="{FF2B5EF4-FFF2-40B4-BE49-F238E27FC236}">
              <a16:creationId xmlns:a16="http://schemas.microsoft.com/office/drawing/2014/main" id="{52D477E8-9A7C-4FFA-B432-8AE62770977F}"/>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7827</xdr:rowOff>
    </xdr:from>
    <xdr:ext cx="469744" cy="259045"/>
    <xdr:sp macro="" textlink="">
      <xdr:nvSpPr>
        <xdr:cNvPr id="173" name="n_3aveValue【福祉施設】&#10;一人当たり面積">
          <a:extLst>
            <a:ext uri="{FF2B5EF4-FFF2-40B4-BE49-F238E27FC236}">
              <a16:creationId xmlns:a16="http://schemas.microsoft.com/office/drawing/2014/main" id="{3AB96E14-5740-49F6-BAFC-6E966934E840}"/>
            </a:ext>
          </a:extLst>
        </xdr:cNvPr>
        <xdr:cNvSpPr txBox="1"/>
      </xdr:nvSpPr>
      <xdr:spPr>
        <a:xfrm>
          <a:off x="7626427" y="1475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159275</xdr:rowOff>
    </xdr:from>
    <xdr:ext cx="469744" cy="259045"/>
    <xdr:sp macro="" textlink="">
      <xdr:nvSpPr>
        <xdr:cNvPr id="174" name="n_4aveValue【福祉施設】&#10;一人当たり面積">
          <a:extLst>
            <a:ext uri="{FF2B5EF4-FFF2-40B4-BE49-F238E27FC236}">
              <a16:creationId xmlns:a16="http://schemas.microsoft.com/office/drawing/2014/main" id="{BB85074E-1A41-4271-B70E-F0976F94D21D}"/>
            </a:ext>
          </a:extLst>
        </xdr:cNvPr>
        <xdr:cNvSpPr txBox="1"/>
      </xdr:nvSpPr>
      <xdr:spPr>
        <a:xfrm>
          <a:off x="6737427" y="1473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151147</xdr:rowOff>
    </xdr:from>
    <xdr:ext cx="469744" cy="259045"/>
    <xdr:sp macro="" textlink="">
      <xdr:nvSpPr>
        <xdr:cNvPr id="175" name="n_1mainValue【福祉施設】&#10;一人当たり面積">
          <a:extLst>
            <a:ext uri="{FF2B5EF4-FFF2-40B4-BE49-F238E27FC236}">
              <a16:creationId xmlns:a16="http://schemas.microsoft.com/office/drawing/2014/main" id="{C7480AD3-5825-4A28-AF4A-A5F6E56EA42D}"/>
            </a:ext>
          </a:extLst>
        </xdr:cNvPr>
        <xdr:cNvSpPr txBox="1"/>
      </xdr:nvSpPr>
      <xdr:spPr>
        <a:xfrm>
          <a:off x="93917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170387</xdr:rowOff>
    </xdr:from>
    <xdr:ext cx="469744" cy="259045"/>
    <xdr:sp macro="" textlink="">
      <xdr:nvSpPr>
        <xdr:cNvPr id="176" name="n_2mainValue【福祉施設】&#10;一人当たり面積">
          <a:extLst>
            <a:ext uri="{FF2B5EF4-FFF2-40B4-BE49-F238E27FC236}">
              <a16:creationId xmlns:a16="http://schemas.microsoft.com/office/drawing/2014/main" id="{B2A43DB1-E1C0-40DB-8D13-F3715C11F93A}"/>
            </a:ext>
          </a:extLst>
        </xdr:cNvPr>
        <xdr:cNvSpPr txBox="1"/>
      </xdr:nvSpPr>
      <xdr:spPr>
        <a:xfrm>
          <a:off x="8515427" y="1405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5033</xdr:rowOff>
    </xdr:from>
    <xdr:ext cx="469744" cy="259045"/>
    <xdr:sp macro="" textlink="">
      <xdr:nvSpPr>
        <xdr:cNvPr id="177" name="n_3mainValue【福祉施設】&#10;一人当たり面積">
          <a:extLst>
            <a:ext uri="{FF2B5EF4-FFF2-40B4-BE49-F238E27FC236}">
              <a16:creationId xmlns:a16="http://schemas.microsoft.com/office/drawing/2014/main" id="{20435655-09A6-4657-A232-AB087F1FB4FE}"/>
            </a:ext>
          </a:extLst>
        </xdr:cNvPr>
        <xdr:cNvSpPr txBox="1"/>
      </xdr:nvSpPr>
      <xdr:spPr>
        <a:xfrm>
          <a:off x="7626427" y="1406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2748</xdr:rowOff>
    </xdr:from>
    <xdr:ext cx="469744" cy="259045"/>
    <xdr:sp macro="" textlink="">
      <xdr:nvSpPr>
        <xdr:cNvPr id="178" name="n_4mainValue【福祉施設】&#10;一人当たり面積">
          <a:extLst>
            <a:ext uri="{FF2B5EF4-FFF2-40B4-BE49-F238E27FC236}">
              <a16:creationId xmlns:a16="http://schemas.microsoft.com/office/drawing/2014/main" id="{F9939D8F-E573-49E6-834A-01A760ED0BC0}"/>
            </a:ext>
          </a:extLst>
        </xdr:cNvPr>
        <xdr:cNvSpPr txBox="1"/>
      </xdr:nvSpPr>
      <xdr:spPr>
        <a:xfrm>
          <a:off x="6737427" y="1406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92B5CA12-AF65-4A1E-ABCE-B69BEB0EB4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7E3BC927-687F-4D7B-A1DD-70D4072A6AD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935B00CA-8F69-47F1-8F41-76008ED627E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92439B5C-0188-4157-9AB8-11CED3CC97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53A33DDE-12A9-4FE5-AF04-81756ED6A0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E1173B77-37AD-43CC-B29D-95CE51B7CD3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786DBEAF-DB60-48F3-95A1-E34560FE3AC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DB02819F-14DA-44B6-803D-3A3CA3DF123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7" name="正方形/長方形 186">
          <a:extLst>
            <a:ext uri="{FF2B5EF4-FFF2-40B4-BE49-F238E27FC236}">
              <a16:creationId xmlns:a16="http://schemas.microsoft.com/office/drawing/2014/main" id="{6AF0E712-E355-4E51-85E0-12E1BAECEF6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8" name="正方形/長方形 187">
          <a:extLst>
            <a:ext uri="{FF2B5EF4-FFF2-40B4-BE49-F238E27FC236}">
              <a16:creationId xmlns:a16="http://schemas.microsoft.com/office/drawing/2014/main" id="{A3DA54E3-1F3B-45E2-B838-E7CC4C24AF7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9" name="正方形/長方形 188">
          <a:extLst>
            <a:ext uri="{FF2B5EF4-FFF2-40B4-BE49-F238E27FC236}">
              <a16:creationId xmlns:a16="http://schemas.microsoft.com/office/drawing/2014/main" id="{CC3FCB05-0262-4A08-9A8C-DFCCA91F117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0" name="正方形/長方形 189">
          <a:extLst>
            <a:ext uri="{FF2B5EF4-FFF2-40B4-BE49-F238E27FC236}">
              <a16:creationId xmlns:a16="http://schemas.microsoft.com/office/drawing/2014/main" id="{1C63886A-CB25-49C1-A64E-346F8FF2302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1" name="正方形/長方形 190">
          <a:extLst>
            <a:ext uri="{FF2B5EF4-FFF2-40B4-BE49-F238E27FC236}">
              <a16:creationId xmlns:a16="http://schemas.microsoft.com/office/drawing/2014/main" id="{98598656-FD3F-410E-8002-236EDCABA5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2" name="正方形/長方形 191">
          <a:extLst>
            <a:ext uri="{FF2B5EF4-FFF2-40B4-BE49-F238E27FC236}">
              <a16:creationId xmlns:a16="http://schemas.microsoft.com/office/drawing/2014/main" id="{98880EC1-7441-42A4-8D1B-80A87D76A6A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3" name="正方形/長方形 192">
          <a:extLst>
            <a:ext uri="{FF2B5EF4-FFF2-40B4-BE49-F238E27FC236}">
              <a16:creationId xmlns:a16="http://schemas.microsoft.com/office/drawing/2014/main" id="{A5E403A0-2FC1-4F5E-BC9E-9DFB24B57CB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4" name="正方形/長方形 193">
          <a:extLst>
            <a:ext uri="{FF2B5EF4-FFF2-40B4-BE49-F238E27FC236}">
              <a16:creationId xmlns:a16="http://schemas.microsoft.com/office/drawing/2014/main" id="{BF718638-3B6B-48CA-895F-0F5CF4CBE4E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5" name="正方形/長方形 194">
          <a:extLst>
            <a:ext uri="{FF2B5EF4-FFF2-40B4-BE49-F238E27FC236}">
              <a16:creationId xmlns:a16="http://schemas.microsoft.com/office/drawing/2014/main" id="{515AB0B3-050F-43D0-AC33-0E46EC4F56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6" name="正方形/長方形 195">
          <a:extLst>
            <a:ext uri="{FF2B5EF4-FFF2-40B4-BE49-F238E27FC236}">
              <a16:creationId xmlns:a16="http://schemas.microsoft.com/office/drawing/2014/main" id="{C2032C55-4B67-4F96-8A44-2710A78BF5E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7" name="正方形/長方形 196">
          <a:extLst>
            <a:ext uri="{FF2B5EF4-FFF2-40B4-BE49-F238E27FC236}">
              <a16:creationId xmlns:a16="http://schemas.microsoft.com/office/drawing/2014/main" id="{332B7209-CD97-4748-8FF6-7A0E13BC13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8" name="正方形/長方形 197">
          <a:extLst>
            <a:ext uri="{FF2B5EF4-FFF2-40B4-BE49-F238E27FC236}">
              <a16:creationId xmlns:a16="http://schemas.microsoft.com/office/drawing/2014/main" id="{31A20596-79DE-4462-960F-68234CF94D7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9" name="正方形/長方形 198">
          <a:extLst>
            <a:ext uri="{FF2B5EF4-FFF2-40B4-BE49-F238E27FC236}">
              <a16:creationId xmlns:a16="http://schemas.microsoft.com/office/drawing/2014/main" id="{1E07FEAC-7A1B-4A14-B7D4-34586A8FD0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0" name="正方形/長方形 199">
          <a:extLst>
            <a:ext uri="{FF2B5EF4-FFF2-40B4-BE49-F238E27FC236}">
              <a16:creationId xmlns:a16="http://schemas.microsoft.com/office/drawing/2014/main" id="{2338FC81-524D-47A2-97EB-A5A0FEA4BB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1" name="正方形/長方形 200">
          <a:extLst>
            <a:ext uri="{FF2B5EF4-FFF2-40B4-BE49-F238E27FC236}">
              <a16:creationId xmlns:a16="http://schemas.microsoft.com/office/drawing/2014/main" id="{77459844-6001-4BC1-88B5-1723030138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2" name="正方形/長方形 201">
          <a:extLst>
            <a:ext uri="{FF2B5EF4-FFF2-40B4-BE49-F238E27FC236}">
              <a16:creationId xmlns:a16="http://schemas.microsoft.com/office/drawing/2014/main" id="{C90141D9-4E56-4748-8DD3-3AB0D2F505B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3" name="テキスト ボックス 202">
          <a:extLst>
            <a:ext uri="{FF2B5EF4-FFF2-40B4-BE49-F238E27FC236}">
              <a16:creationId xmlns:a16="http://schemas.microsoft.com/office/drawing/2014/main" id="{0A89825B-5083-4A9A-9D35-D700A9FC58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4" name="直線コネクタ 203">
          <a:extLst>
            <a:ext uri="{FF2B5EF4-FFF2-40B4-BE49-F238E27FC236}">
              <a16:creationId xmlns:a16="http://schemas.microsoft.com/office/drawing/2014/main" id="{1EC53BF9-7F38-4A0A-9F49-DBEDBF1EDFE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5" name="テキスト ボックス 204">
          <a:extLst>
            <a:ext uri="{FF2B5EF4-FFF2-40B4-BE49-F238E27FC236}">
              <a16:creationId xmlns:a16="http://schemas.microsoft.com/office/drawing/2014/main" id="{59D0EB3C-5D41-474B-8A39-80985DA476D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6" name="直線コネクタ 205">
          <a:extLst>
            <a:ext uri="{FF2B5EF4-FFF2-40B4-BE49-F238E27FC236}">
              <a16:creationId xmlns:a16="http://schemas.microsoft.com/office/drawing/2014/main" id="{57A238E9-75A1-4EA1-8D2D-F8479ADC1D4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7" name="テキスト ボックス 206">
          <a:extLst>
            <a:ext uri="{FF2B5EF4-FFF2-40B4-BE49-F238E27FC236}">
              <a16:creationId xmlns:a16="http://schemas.microsoft.com/office/drawing/2014/main" id="{B760CA77-FE66-48B9-8846-B86CCCF0A9B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8" name="直線コネクタ 207">
          <a:extLst>
            <a:ext uri="{FF2B5EF4-FFF2-40B4-BE49-F238E27FC236}">
              <a16:creationId xmlns:a16="http://schemas.microsoft.com/office/drawing/2014/main" id="{6BA2B72E-E14D-4304-A857-71562DE7765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9" name="テキスト ボックス 208">
          <a:extLst>
            <a:ext uri="{FF2B5EF4-FFF2-40B4-BE49-F238E27FC236}">
              <a16:creationId xmlns:a16="http://schemas.microsoft.com/office/drawing/2014/main" id="{44A7AEFD-1179-4580-99DE-804480C9E23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0" name="直線コネクタ 209">
          <a:extLst>
            <a:ext uri="{FF2B5EF4-FFF2-40B4-BE49-F238E27FC236}">
              <a16:creationId xmlns:a16="http://schemas.microsoft.com/office/drawing/2014/main" id="{6B6EE20B-1B6C-4E80-B427-B4100200807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1" name="テキスト ボックス 210">
          <a:extLst>
            <a:ext uri="{FF2B5EF4-FFF2-40B4-BE49-F238E27FC236}">
              <a16:creationId xmlns:a16="http://schemas.microsoft.com/office/drawing/2014/main" id="{F2D95030-4792-4461-A124-B3A7E8CA84E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2" name="直線コネクタ 211">
          <a:extLst>
            <a:ext uri="{FF2B5EF4-FFF2-40B4-BE49-F238E27FC236}">
              <a16:creationId xmlns:a16="http://schemas.microsoft.com/office/drawing/2014/main" id="{645A3008-1C1C-4EFD-B978-F62D5AAD454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3" name="テキスト ボックス 212">
          <a:extLst>
            <a:ext uri="{FF2B5EF4-FFF2-40B4-BE49-F238E27FC236}">
              <a16:creationId xmlns:a16="http://schemas.microsoft.com/office/drawing/2014/main" id="{2D10F3BC-5C4D-49E7-8595-70AC307DE0D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4" name="直線コネクタ 213">
          <a:extLst>
            <a:ext uri="{FF2B5EF4-FFF2-40B4-BE49-F238E27FC236}">
              <a16:creationId xmlns:a16="http://schemas.microsoft.com/office/drawing/2014/main" id="{847A1196-E940-4BAC-837A-484DBD1FF08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5" name="テキスト ボックス 214">
          <a:extLst>
            <a:ext uri="{FF2B5EF4-FFF2-40B4-BE49-F238E27FC236}">
              <a16:creationId xmlns:a16="http://schemas.microsoft.com/office/drawing/2014/main" id="{A067D1EF-0989-455E-B04D-D9ED8EFE91B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6" name="直線コネクタ 215">
          <a:extLst>
            <a:ext uri="{FF2B5EF4-FFF2-40B4-BE49-F238E27FC236}">
              <a16:creationId xmlns:a16="http://schemas.microsoft.com/office/drawing/2014/main" id="{E5D0CD9D-1C86-4FAA-A9B6-F14497E0B97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7" name="テキスト ボックス 216">
          <a:extLst>
            <a:ext uri="{FF2B5EF4-FFF2-40B4-BE49-F238E27FC236}">
              <a16:creationId xmlns:a16="http://schemas.microsoft.com/office/drawing/2014/main" id="{64220602-A6D7-4A36-A761-C55D14C348E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8" name="【一般廃棄物処理施設】&#10;有形固定資産減価償却率グラフ枠">
          <a:extLst>
            <a:ext uri="{FF2B5EF4-FFF2-40B4-BE49-F238E27FC236}">
              <a16:creationId xmlns:a16="http://schemas.microsoft.com/office/drawing/2014/main" id="{DF5B7884-2167-47EC-8D1B-DFBE756B5D9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219" name="直線コネクタ 218">
          <a:extLst>
            <a:ext uri="{FF2B5EF4-FFF2-40B4-BE49-F238E27FC236}">
              <a16:creationId xmlns:a16="http://schemas.microsoft.com/office/drawing/2014/main" id="{46DC5A70-8CDC-4B52-88BE-4230D36DC93A}"/>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0" name="【一般廃棄物処理施設】&#10;有形固定資産減価償却率最小値テキスト">
          <a:extLst>
            <a:ext uri="{FF2B5EF4-FFF2-40B4-BE49-F238E27FC236}">
              <a16:creationId xmlns:a16="http://schemas.microsoft.com/office/drawing/2014/main" id="{A3C1ACD6-CC29-4B00-9762-B8395AB4BDA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1" name="直線コネクタ 220">
          <a:extLst>
            <a:ext uri="{FF2B5EF4-FFF2-40B4-BE49-F238E27FC236}">
              <a16:creationId xmlns:a16="http://schemas.microsoft.com/office/drawing/2014/main" id="{AD9276F3-6297-4AE8-A8CD-4C3DE1A5BC7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222" name="【一般廃棄物処理施設】&#10;有形固定資産減価償却率最大値テキスト">
          <a:extLst>
            <a:ext uri="{FF2B5EF4-FFF2-40B4-BE49-F238E27FC236}">
              <a16:creationId xmlns:a16="http://schemas.microsoft.com/office/drawing/2014/main" id="{EF2CB071-6F3A-40E2-A39E-ADC7744509A5}"/>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223" name="直線コネクタ 222">
          <a:extLst>
            <a:ext uri="{FF2B5EF4-FFF2-40B4-BE49-F238E27FC236}">
              <a16:creationId xmlns:a16="http://schemas.microsoft.com/office/drawing/2014/main" id="{054046C5-2050-422B-B03C-23E0A5365D18}"/>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224" name="【一般廃棄物処理施設】&#10;有形固定資産減価償却率平均値テキスト">
          <a:extLst>
            <a:ext uri="{FF2B5EF4-FFF2-40B4-BE49-F238E27FC236}">
              <a16:creationId xmlns:a16="http://schemas.microsoft.com/office/drawing/2014/main" id="{C7F0D14A-0187-4DDB-A117-36F291FF6013}"/>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225" name="フローチャート: 判断 224">
          <a:extLst>
            <a:ext uri="{FF2B5EF4-FFF2-40B4-BE49-F238E27FC236}">
              <a16:creationId xmlns:a16="http://schemas.microsoft.com/office/drawing/2014/main" id="{0AD36F87-F30F-4DF3-87AC-C5DC2D541F49}"/>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226" name="フローチャート: 判断 225">
          <a:extLst>
            <a:ext uri="{FF2B5EF4-FFF2-40B4-BE49-F238E27FC236}">
              <a16:creationId xmlns:a16="http://schemas.microsoft.com/office/drawing/2014/main" id="{BB12A96C-F463-40B0-82DA-40D9D8D0F35E}"/>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227" name="フローチャート: 判断 226">
          <a:extLst>
            <a:ext uri="{FF2B5EF4-FFF2-40B4-BE49-F238E27FC236}">
              <a16:creationId xmlns:a16="http://schemas.microsoft.com/office/drawing/2014/main" id="{3332B61B-7784-4129-800D-4B69F9D113A9}"/>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36830</xdr:rowOff>
    </xdr:from>
    <xdr:to>
      <xdr:col>72</xdr:col>
      <xdr:colOff>38100</xdr:colOff>
      <xdr:row>37</xdr:row>
      <xdr:rowOff>138430</xdr:rowOff>
    </xdr:to>
    <xdr:sp macro="" textlink="">
      <xdr:nvSpPr>
        <xdr:cNvPr id="228" name="フローチャート: 判断 227">
          <a:extLst>
            <a:ext uri="{FF2B5EF4-FFF2-40B4-BE49-F238E27FC236}">
              <a16:creationId xmlns:a16="http://schemas.microsoft.com/office/drawing/2014/main" id="{F8933733-338C-4F81-AB8A-84BB5997118D}"/>
            </a:ext>
          </a:extLst>
        </xdr:cNvPr>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229" name="フローチャート: 判断 228">
          <a:extLst>
            <a:ext uri="{FF2B5EF4-FFF2-40B4-BE49-F238E27FC236}">
              <a16:creationId xmlns:a16="http://schemas.microsoft.com/office/drawing/2014/main" id="{776A3EBE-4E2D-4DE5-A8AC-338EF438EB09}"/>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DE5213B1-9736-4269-85F5-505CA7DC936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41D67309-3DEC-455D-B501-E930081DA4F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CA74CF3E-165A-4CC9-A587-28F46C65C21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A0AE70D1-CF3A-4524-A2A8-A7D49152B22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86EBAFDA-C95B-4175-8B4D-DE47B45599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164465</xdr:rowOff>
    </xdr:from>
    <xdr:to>
      <xdr:col>85</xdr:col>
      <xdr:colOff>177800</xdr:colOff>
      <xdr:row>35</xdr:row>
      <xdr:rowOff>94615</xdr:rowOff>
    </xdr:to>
    <xdr:sp macro="" textlink="">
      <xdr:nvSpPr>
        <xdr:cNvPr id="235" name="楕円 234">
          <a:extLst>
            <a:ext uri="{FF2B5EF4-FFF2-40B4-BE49-F238E27FC236}">
              <a16:creationId xmlns:a16="http://schemas.microsoft.com/office/drawing/2014/main" id="{1A83B5B4-1DC6-4E55-85BF-DC765CF8CED2}"/>
            </a:ext>
          </a:extLst>
        </xdr:cNvPr>
        <xdr:cNvSpPr/>
      </xdr:nvSpPr>
      <xdr:spPr>
        <a:xfrm>
          <a:off x="162687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15892</xdr:rowOff>
    </xdr:from>
    <xdr:ext cx="405111" cy="259045"/>
    <xdr:sp macro="" textlink="">
      <xdr:nvSpPr>
        <xdr:cNvPr id="236" name="【一般廃棄物処理施設】&#10;有形固定資産減価償却率該当値テキスト">
          <a:extLst>
            <a:ext uri="{FF2B5EF4-FFF2-40B4-BE49-F238E27FC236}">
              <a16:creationId xmlns:a16="http://schemas.microsoft.com/office/drawing/2014/main" id="{AD1847C9-D127-4765-9516-D12EB9E4B4FD}"/>
            </a:ext>
          </a:extLst>
        </xdr:cNvPr>
        <xdr:cNvSpPr txBox="1"/>
      </xdr:nvSpPr>
      <xdr:spPr>
        <a:xfrm>
          <a:off x="16357600"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111125</xdr:rowOff>
    </xdr:from>
    <xdr:to>
      <xdr:col>81</xdr:col>
      <xdr:colOff>101600</xdr:colOff>
      <xdr:row>35</xdr:row>
      <xdr:rowOff>41275</xdr:rowOff>
    </xdr:to>
    <xdr:sp macro="" textlink="">
      <xdr:nvSpPr>
        <xdr:cNvPr id="237" name="楕円 236">
          <a:extLst>
            <a:ext uri="{FF2B5EF4-FFF2-40B4-BE49-F238E27FC236}">
              <a16:creationId xmlns:a16="http://schemas.microsoft.com/office/drawing/2014/main" id="{3DAC89D7-1F52-44CE-89C0-97424B4EE0D4}"/>
            </a:ext>
          </a:extLst>
        </xdr:cNvPr>
        <xdr:cNvSpPr/>
      </xdr:nvSpPr>
      <xdr:spPr>
        <a:xfrm>
          <a:off x="15430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161925</xdr:rowOff>
    </xdr:from>
    <xdr:to>
      <xdr:col>85</xdr:col>
      <xdr:colOff>127000</xdr:colOff>
      <xdr:row>35</xdr:row>
      <xdr:rowOff>43815</xdr:rowOff>
    </xdr:to>
    <xdr:cxnSp macro="">
      <xdr:nvCxnSpPr>
        <xdr:cNvPr id="238" name="直線コネクタ 237">
          <a:extLst>
            <a:ext uri="{FF2B5EF4-FFF2-40B4-BE49-F238E27FC236}">
              <a16:creationId xmlns:a16="http://schemas.microsoft.com/office/drawing/2014/main" id="{0C5E7AC0-DAFA-4781-BA7C-18C92D5D73FD}"/>
            </a:ext>
          </a:extLst>
        </xdr:cNvPr>
        <xdr:cNvCxnSpPr/>
      </xdr:nvCxnSpPr>
      <xdr:spPr>
        <a:xfrm>
          <a:off x="15481300" y="599122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57785</xdr:rowOff>
    </xdr:from>
    <xdr:to>
      <xdr:col>76</xdr:col>
      <xdr:colOff>165100</xdr:colOff>
      <xdr:row>34</xdr:row>
      <xdr:rowOff>159385</xdr:rowOff>
    </xdr:to>
    <xdr:sp macro="" textlink="">
      <xdr:nvSpPr>
        <xdr:cNvPr id="239" name="楕円 238">
          <a:extLst>
            <a:ext uri="{FF2B5EF4-FFF2-40B4-BE49-F238E27FC236}">
              <a16:creationId xmlns:a16="http://schemas.microsoft.com/office/drawing/2014/main" id="{388745D4-966E-4A6E-A59B-2E11DB2781E6}"/>
            </a:ext>
          </a:extLst>
        </xdr:cNvPr>
        <xdr:cNvSpPr/>
      </xdr:nvSpPr>
      <xdr:spPr>
        <a:xfrm>
          <a:off x="145415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108585</xdr:rowOff>
    </xdr:from>
    <xdr:to>
      <xdr:col>81</xdr:col>
      <xdr:colOff>50800</xdr:colOff>
      <xdr:row>34</xdr:row>
      <xdr:rowOff>161925</xdr:rowOff>
    </xdr:to>
    <xdr:cxnSp macro="">
      <xdr:nvCxnSpPr>
        <xdr:cNvPr id="240" name="直線コネクタ 239">
          <a:extLst>
            <a:ext uri="{FF2B5EF4-FFF2-40B4-BE49-F238E27FC236}">
              <a16:creationId xmlns:a16="http://schemas.microsoft.com/office/drawing/2014/main" id="{A886817E-8B20-440B-B5FD-F87202451A45}"/>
            </a:ext>
          </a:extLst>
        </xdr:cNvPr>
        <xdr:cNvCxnSpPr/>
      </xdr:nvCxnSpPr>
      <xdr:spPr>
        <a:xfrm>
          <a:off x="14592300" y="59378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4445</xdr:rowOff>
    </xdr:from>
    <xdr:to>
      <xdr:col>72</xdr:col>
      <xdr:colOff>38100</xdr:colOff>
      <xdr:row>34</xdr:row>
      <xdr:rowOff>106045</xdr:rowOff>
    </xdr:to>
    <xdr:sp macro="" textlink="">
      <xdr:nvSpPr>
        <xdr:cNvPr id="241" name="楕円 240">
          <a:extLst>
            <a:ext uri="{FF2B5EF4-FFF2-40B4-BE49-F238E27FC236}">
              <a16:creationId xmlns:a16="http://schemas.microsoft.com/office/drawing/2014/main" id="{8688B8FA-C5C9-46C7-B9E0-E60BCBCC2DE3}"/>
            </a:ext>
          </a:extLst>
        </xdr:cNvPr>
        <xdr:cNvSpPr/>
      </xdr:nvSpPr>
      <xdr:spPr>
        <a:xfrm>
          <a:off x="13652500" y="58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55245</xdr:rowOff>
    </xdr:from>
    <xdr:to>
      <xdr:col>76</xdr:col>
      <xdr:colOff>114300</xdr:colOff>
      <xdr:row>34</xdr:row>
      <xdr:rowOff>108585</xdr:rowOff>
    </xdr:to>
    <xdr:cxnSp macro="">
      <xdr:nvCxnSpPr>
        <xdr:cNvPr id="242" name="直線コネクタ 241">
          <a:extLst>
            <a:ext uri="{FF2B5EF4-FFF2-40B4-BE49-F238E27FC236}">
              <a16:creationId xmlns:a16="http://schemas.microsoft.com/office/drawing/2014/main" id="{3E3ED555-1C65-4A82-B45C-28E97E1DEDFC}"/>
            </a:ext>
          </a:extLst>
        </xdr:cNvPr>
        <xdr:cNvCxnSpPr/>
      </xdr:nvCxnSpPr>
      <xdr:spPr>
        <a:xfrm>
          <a:off x="13703300" y="58845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10160</xdr:rowOff>
    </xdr:from>
    <xdr:to>
      <xdr:col>67</xdr:col>
      <xdr:colOff>101600</xdr:colOff>
      <xdr:row>34</xdr:row>
      <xdr:rowOff>111760</xdr:rowOff>
    </xdr:to>
    <xdr:sp macro="" textlink="">
      <xdr:nvSpPr>
        <xdr:cNvPr id="243" name="楕円 242">
          <a:extLst>
            <a:ext uri="{FF2B5EF4-FFF2-40B4-BE49-F238E27FC236}">
              <a16:creationId xmlns:a16="http://schemas.microsoft.com/office/drawing/2014/main" id="{4DE40BAE-F4F4-47D8-AED1-C0DD7A84751C}"/>
            </a:ext>
          </a:extLst>
        </xdr:cNvPr>
        <xdr:cNvSpPr/>
      </xdr:nvSpPr>
      <xdr:spPr>
        <a:xfrm>
          <a:off x="12763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55245</xdr:rowOff>
    </xdr:from>
    <xdr:to>
      <xdr:col>71</xdr:col>
      <xdr:colOff>177800</xdr:colOff>
      <xdr:row>34</xdr:row>
      <xdr:rowOff>60960</xdr:rowOff>
    </xdr:to>
    <xdr:cxnSp macro="">
      <xdr:nvCxnSpPr>
        <xdr:cNvPr id="244" name="直線コネクタ 243">
          <a:extLst>
            <a:ext uri="{FF2B5EF4-FFF2-40B4-BE49-F238E27FC236}">
              <a16:creationId xmlns:a16="http://schemas.microsoft.com/office/drawing/2014/main" id="{E44E2265-258F-4063-8DB4-1091C260C4EF}"/>
            </a:ext>
          </a:extLst>
        </xdr:cNvPr>
        <xdr:cNvCxnSpPr/>
      </xdr:nvCxnSpPr>
      <xdr:spPr>
        <a:xfrm flipV="1">
          <a:off x="12814300" y="58845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245" name="n_1aveValue【一般廃棄物処理施設】&#10;有形固定資産減価償却率">
          <a:extLst>
            <a:ext uri="{FF2B5EF4-FFF2-40B4-BE49-F238E27FC236}">
              <a16:creationId xmlns:a16="http://schemas.microsoft.com/office/drawing/2014/main" id="{7BB536D3-04F8-402F-8B63-9F576632E15F}"/>
            </a:ext>
          </a:extLst>
        </xdr:cNvPr>
        <xdr:cNvSpPr txBox="1"/>
      </xdr:nvSpPr>
      <xdr:spPr>
        <a:xfrm>
          <a:off x="152660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246" name="n_2aveValue【一般廃棄物処理施設】&#10;有形固定資産減価償却率">
          <a:extLst>
            <a:ext uri="{FF2B5EF4-FFF2-40B4-BE49-F238E27FC236}">
              <a16:creationId xmlns:a16="http://schemas.microsoft.com/office/drawing/2014/main" id="{ECB76C66-C5EB-41B1-B62A-D1C6A59EC3E4}"/>
            </a:ext>
          </a:extLst>
        </xdr:cNvPr>
        <xdr:cNvSpPr txBox="1"/>
      </xdr:nvSpPr>
      <xdr:spPr>
        <a:xfrm>
          <a:off x="14389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129557</xdr:rowOff>
    </xdr:from>
    <xdr:ext cx="405111" cy="259045"/>
    <xdr:sp macro="" textlink="">
      <xdr:nvSpPr>
        <xdr:cNvPr id="247" name="n_3aveValue【一般廃棄物処理施設】&#10;有形固定資産減価償却率">
          <a:extLst>
            <a:ext uri="{FF2B5EF4-FFF2-40B4-BE49-F238E27FC236}">
              <a16:creationId xmlns:a16="http://schemas.microsoft.com/office/drawing/2014/main" id="{57888F10-F4E2-4F8E-BCCE-5094E21958F5}"/>
            </a:ext>
          </a:extLst>
        </xdr:cNvPr>
        <xdr:cNvSpPr txBox="1"/>
      </xdr:nvSpPr>
      <xdr:spPr>
        <a:xfrm>
          <a:off x="13500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248" name="n_4aveValue【一般廃棄物処理施設】&#10;有形固定資産減価償却率">
          <a:extLst>
            <a:ext uri="{FF2B5EF4-FFF2-40B4-BE49-F238E27FC236}">
              <a16:creationId xmlns:a16="http://schemas.microsoft.com/office/drawing/2014/main" id="{7CD76503-100B-4ECE-9573-3A8B05DCEA65}"/>
            </a:ext>
          </a:extLst>
        </xdr:cNvPr>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57802</xdr:rowOff>
    </xdr:from>
    <xdr:ext cx="405111" cy="259045"/>
    <xdr:sp macro="" textlink="">
      <xdr:nvSpPr>
        <xdr:cNvPr id="249" name="n_1mainValue【一般廃棄物処理施設】&#10;有形固定資産減価償却率">
          <a:extLst>
            <a:ext uri="{FF2B5EF4-FFF2-40B4-BE49-F238E27FC236}">
              <a16:creationId xmlns:a16="http://schemas.microsoft.com/office/drawing/2014/main" id="{3CFFABFA-90C1-4E1D-9919-AB1C2212C1DD}"/>
            </a:ext>
          </a:extLst>
        </xdr:cNvPr>
        <xdr:cNvSpPr txBox="1"/>
      </xdr:nvSpPr>
      <xdr:spPr>
        <a:xfrm>
          <a:off x="1526604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4462</xdr:rowOff>
    </xdr:from>
    <xdr:ext cx="405111" cy="259045"/>
    <xdr:sp macro="" textlink="">
      <xdr:nvSpPr>
        <xdr:cNvPr id="250" name="n_2mainValue【一般廃棄物処理施設】&#10;有形固定資産減価償却率">
          <a:extLst>
            <a:ext uri="{FF2B5EF4-FFF2-40B4-BE49-F238E27FC236}">
              <a16:creationId xmlns:a16="http://schemas.microsoft.com/office/drawing/2014/main" id="{36F43A0E-4D36-4708-B722-9C697ABEA8D7}"/>
            </a:ext>
          </a:extLst>
        </xdr:cNvPr>
        <xdr:cNvSpPr txBox="1"/>
      </xdr:nvSpPr>
      <xdr:spPr>
        <a:xfrm>
          <a:off x="14389744" y="566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122572</xdr:rowOff>
    </xdr:from>
    <xdr:ext cx="405111" cy="259045"/>
    <xdr:sp macro="" textlink="">
      <xdr:nvSpPr>
        <xdr:cNvPr id="251" name="n_3mainValue【一般廃棄物処理施設】&#10;有形固定資産減価償却率">
          <a:extLst>
            <a:ext uri="{FF2B5EF4-FFF2-40B4-BE49-F238E27FC236}">
              <a16:creationId xmlns:a16="http://schemas.microsoft.com/office/drawing/2014/main" id="{CD29353B-0DF2-4484-866D-34A13CBE65C2}"/>
            </a:ext>
          </a:extLst>
        </xdr:cNvPr>
        <xdr:cNvSpPr txBox="1"/>
      </xdr:nvSpPr>
      <xdr:spPr>
        <a:xfrm>
          <a:off x="13500744" y="56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128287</xdr:rowOff>
    </xdr:from>
    <xdr:ext cx="405111" cy="259045"/>
    <xdr:sp macro="" textlink="">
      <xdr:nvSpPr>
        <xdr:cNvPr id="252" name="n_4mainValue【一般廃棄物処理施設】&#10;有形固定資産減価償却率">
          <a:extLst>
            <a:ext uri="{FF2B5EF4-FFF2-40B4-BE49-F238E27FC236}">
              <a16:creationId xmlns:a16="http://schemas.microsoft.com/office/drawing/2014/main" id="{CCA4A7D5-BBE2-4FCE-90D9-5F9453FB8B27}"/>
            </a:ext>
          </a:extLst>
        </xdr:cNvPr>
        <xdr:cNvSpPr txBox="1"/>
      </xdr:nvSpPr>
      <xdr:spPr>
        <a:xfrm>
          <a:off x="12611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3" name="正方形/長方形 252">
          <a:extLst>
            <a:ext uri="{FF2B5EF4-FFF2-40B4-BE49-F238E27FC236}">
              <a16:creationId xmlns:a16="http://schemas.microsoft.com/office/drawing/2014/main" id="{07C9231E-424E-4B00-B6C7-E52A2FA9A8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4" name="正方形/長方形 253">
          <a:extLst>
            <a:ext uri="{FF2B5EF4-FFF2-40B4-BE49-F238E27FC236}">
              <a16:creationId xmlns:a16="http://schemas.microsoft.com/office/drawing/2014/main" id="{749DD18C-2B4E-41F5-9707-2243116EC9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5" name="正方形/長方形 254">
          <a:extLst>
            <a:ext uri="{FF2B5EF4-FFF2-40B4-BE49-F238E27FC236}">
              <a16:creationId xmlns:a16="http://schemas.microsoft.com/office/drawing/2014/main" id="{4B933836-6FE7-475E-A37D-F3813E4E029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6" name="正方形/長方形 255">
          <a:extLst>
            <a:ext uri="{FF2B5EF4-FFF2-40B4-BE49-F238E27FC236}">
              <a16:creationId xmlns:a16="http://schemas.microsoft.com/office/drawing/2014/main" id="{A48FA9E6-0E84-44D7-B597-8F4C675BF4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7" name="正方形/長方形 256">
          <a:extLst>
            <a:ext uri="{FF2B5EF4-FFF2-40B4-BE49-F238E27FC236}">
              <a16:creationId xmlns:a16="http://schemas.microsoft.com/office/drawing/2014/main" id="{B7456944-7EA0-4AB5-AFFC-9A0CC143CEA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8" name="正方形/長方形 257">
          <a:extLst>
            <a:ext uri="{FF2B5EF4-FFF2-40B4-BE49-F238E27FC236}">
              <a16:creationId xmlns:a16="http://schemas.microsoft.com/office/drawing/2014/main" id="{CCC03BC5-E002-4B8E-A340-9FD7777BD12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9" name="正方形/長方形 258">
          <a:extLst>
            <a:ext uri="{FF2B5EF4-FFF2-40B4-BE49-F238E27FC236}">
              <a16:creationId xmlns:a16="http://schemas.microsoft.com/office/drawing/2014/main" id="{168175F1-9951-4DBB-9B3F-EAF968073B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0" name="正方形/長方形 259">
          <a:extLst>
            <a:ext uri="{FF2B5EF4-FFF2-40B4-BE49-F238E27FC236}">
              <a16:creationId xmlns:a16="http://schemas.microsoft.com/office/drawing/2014/main" id="{68BF74A2-7BA4-4168-A7AB-2E9E298B084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1" name="テキスト ボックス 260">
          <a:extLst>
            <a:ext uri="{FF2B5EF4-FFF2-40B4-BE49-F238E27FC236}">
              <a16:creationId xmlns:a16="http://schemas.microsoft.com/office/drawing/2014/main" id="{F71F242D-4FDA-482E-939A-70354CDC4AE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2" name="直線コネクタ 261">
          <a:extLst>
            <a:ext uri="{FF2B5EF4-FFF2-40B4-BE49-F238E27FC236}">
              <a16:creationId xmlns:a16="http://schemas.microsoft.com/office/drawing/2014/main" id="{357161F4-B9CF-45E3-8D0B-61F6EC2BA7B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3" name="直線コネクタ 262">
          <a:extLst>
            <a:ext uri="{FF2B5EF4-FFF2-40B4-BE49-F238E27FC236}">
              <a16:creationId xmlns:a16="http://schemas.microsoft.com/office/drawing/2014/main" id="{BA189DCD-E7A2-4380-9638-EB3E43E550E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4" name="テキスト ボックス 263">
          <a:extLst>
            <a:ext uri="{FF2B5EF4-FFF2-40B4-BE49-F238E27FC236}">
              <a16:creationId xmlns:a16="http://schemas.microsoft.com/office/drawing/2014/main" id="{5920ED56-E569-41D9-A456-A4F895ABAAE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5" name="直線コネクタ 264">
          <a:extLst>
            <a:ext uri="{FF2B5EF4-FFF2-40B4-BE49-F238E27FC236}">
              <a16:creationId xmlns:a16="http://schemas.microsoft.com/office/drawing/2014/main" id="{4B1F1011-5E24-4C80-92B1-56D40D09DAA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66" name="テキスト ボックス 265">
          <a:extLst>
            <a:ext uri="{FF2B5EF4-FFF2-40B4-BE49-F238E27FC236}">
              <a16:creationId xmlns:a16="http://schemas.microsoft.com/office/drawing/2014/main" id="{856626F4-B10C-4E7E-9A44-28AD9B0D04A4}"/>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7" name="直線コネクタ 266">
          <a:extLst>
            <a:ext uri="{FF2B5EF4-FFF2-40B4-BE49-F238E27FC236}">
              <a16:creationId xmlns:a16="http://schemas.microsoft.com/office/drawing/2014/main" id="{F954CF89-9405-4696-8725-43C318A6E35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68" name="テキスト ボックス 267">
          <a:extLst>
            <a:ext uri="{FF2B5EF4-FFF2-40B4-BE49-F238E27FC236}">
              <a16:creationId xmlns:a16="http://schemas.microsoft.com/office/drawing/2014/main" id="{800D5BBB-4E65-4AAE-AB11-FB5C8C22BEC6}"/>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69" name="直線コネクタ 268">
          <a:extLst>
            <a:ext uri="{FF2B5EF4-FFF2-40B4-BE49-F238E27FC236}">
              <a16:creationId xmlns:a16="http://schemas.microsoft.com/office/drawing/2014/main" id="{4125BC6A-7211-4D00-A8DE-996178B9582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70" name="テキスト ボックス 269">
          <a:extLst>
            <a:ext uri="{FF2B5EF4-FFF2-40B4-BE49-F238E27FC236}">
              <a16:creationId xmlns:a16="http://schemas.microsoft.com/office/drawing/2014/main" id="{3C074635-1CE7-4707-BC4F-35EE273E12A4}"/>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1" name="直線コネクタ 270">
          <a:extLst>
            <a:ext uri="{FF2B5EF4-FFF2-40B4-BE49-F238E27FC236}">
              <a16:creationId xmlns:a16="http://schemas.microsoft.com/office/drawing/2014/main" id="{69A59574-2DC9-4490-B9F3-D4E1ADA1BD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2" name="テキスト ボックス 271">
          <a:extLst>
            <a:ext uri="{FF2B5EF4-FFF2-40B4-BE49-F238E27FC236}">
              <a16:creationId xmlns:a16="http://schemas.microsoft.com/office/drawing/2014/main" id="{F2DBA8A7-F817-41E0-AA8E-CAFB71C7651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3" name="【一般廃棄物処理施設】&#10;一人当たり有形固定資産（償却資産）額グラフ枠">
          <a:extLst>
            <a:ext uri="{FF2B5EF4-FFF2-40B4-BE49-F238E27FC236}">
              <a16:creationId xmlns:a16="http://schemas.microsoft.com/office/drawing/2014/main" id="{B0B00141-E604-4A33-B835-A33A4ED15CD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274" name="直線コネクタ 273">
          <a:extLst>
            <a:ext uri="{FF2B5EF4-FFF2-40B4-BE49-F238E27FC236}">
              <a16:creationId xmlns:a16="http://schemas.microsoft.com/office/drawing/2014/main" id="{1C0E03E2-8CDB-47D6-B2CB-23855751FE0F}"/>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275" name="【一般廃棄物処理施設】&#10;一人当たり有形固定資産（償却資産）額最小値テキスト">
          <a:extLst>
            <a:ext uri="{FF2B5EF4-FFF2-40B4-BE49-F238E27FC236}">
              <a16:creationId xmlns:a16="http://schemas.microsoft.com/office/drawing/2014/main" id="{EDB110C3-BD31-4C5A-9012-D4B4F6D32EBD}"/>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276" name="直線コネクタ 275">
          <a:extLst>
            <a:ext uri="{FF2B5EF4-FFF2-40B4-BE49-F238E27FC236}">
              <a16:creationId xmlns:a16="http://schemas.microsoft.com/office/drawing/2014/main" id="{C867E20A-60FA-4487-8091-348BCBEB2BBB}"/>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277" name="【一般廃棄物処理施設】&#10;一人当たり有形固定資産（償却資産）額最大値テキスト">
          <a:extLst>
            <a:ext uri="{FF2B5EF4-FFF2-40B4-BE49-F238E27FC236}">
              <a16:creationId xmlns:a16="http://schemas.microsoft.com/office/drawing/2014/main" id="{EBEC9797-66A7-46B7-9208-2648293948C5}"/>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278" name="直線コネクタ 277">
          <a:extLst>
            <a:ext uri="{FF2B5EF4-FFF2-40B4-BE49-F238E27FC236}">
              <a16:creationId xmlns:a16="http://schemas.microsoft.com/office/drawing/2014/main" id="{0FD87AB9-F7B8-4648-830B-E3B8F87968EB}"/>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279" name="【一般廃棄物処理施設】&#10;一人当たり有形固定資産（償却資産）額平均値テキスト">
          <a:extLst>
            <a:ext uri="{FF2B5EF4-FFF2-40B4-BE49-F238E27FC236}">
              <a16:creationId xmlns:a16="http://schemas.microsoft.com/office/drawing/2014/main" id="{4BC45563-FA6A-44C2-860C-F7B2750B87AB}"/>
            </a:ext>
          </a:extLst>
        </xdr:cNvPr>
        <xdr:cNvSpPr txBox="1"/>
      </xdr:nvSpPr>
      <xdr:spPr>
        <a:xfrm>
          <a:off x="22199600" y="6945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280" name="フローチャート: 判断 279">
          <a:extLst>
            <a:ext uri="{FF2B5EF4-FFF2-40B4-BE49-F238E27FC236}">
              <a16:creationId xmlns:a16="http://schemas.microsoft.com/office/drawing/2014/main" id="{4066C3EC-178F-422C-A32F-B810CFC69CAD}"/>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281" name="フローチャート: 判断 280">
          <a:extLst>
            <a:ext uri="{FF2B5EF4-FFF2-40B4-BE49-F238E27FC236}">
              <a16:creationId xmlns:a16="http://schemas.microsoft.com/office/drawing/2014/main" id="{3C637128-BA6C-4DB4-8545-122BEE88A8ED}"/>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282" name="フローチャート: 判断 281">
          <a:extLst>
            <a:ext uri="{FF2B5EF4-FFF2-40B4-BE49-F238E27FC236}">
              <a16:creationId xmlns:a16="http://schemas.microsoft.com/office/drawing/2014/main" id="{567EB739-C978-4869-B8C3-DEC047B0B815}"/>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10902</xdr:rowOff>
    </xdr:from>
    <xdr:to>
      <xdr:col>102</xdr:col>
      <xdr:colOff>165100</xdr:colOff>
      <xdr:row>41</xdr:row>
      <xdr:rowOff>112502</xdr:rowOff>
    </xdr:to>
    <xdr:sp macro="" textlink="">
      <xdr:nvSpPr>
        <xdr:cNvPr id="283" name="フローチャート: 判断 282">
          <a:extLst>
            <a:ext uri="{FF2B5EF4-FFF2-40B4-BE49-F238E27FC236}">
              <a16:creationId xmlns:a16="http://schemas.microsoft.com/office/drawing/2014/main" id="{FAF3B7CD-9790-41A5-A208-1AF489AC5F84}"/>
            </a:ext>
          </a:extLst>
        </xdr:cNvPr>
        <xdr:cNvSpPr/>
      </xdr:nvSpPr>
      <xdr:spPr>
        <a:xfrm>
          <a:off x="19494500" y="704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10423</xdr:rowOff>
    </xdr:from>
    <xdr:to>
      <xdr:col>98</xdr:col>
      <xdr:colOff>38100</xdr:colOff>
      <xdr:row>41</xdr:row>
      <xdr:rowOff>112023</xdr:rowOff>
    </xdr:to>
    <xdr:sp macro="" textlink="">
      <xdr:nvSpPr>
        <xdr:cNvPr id="284" name="フローチャート: 判断 283">
          <a:extLst>
            <a:ext uri="{FF2B5EF4-FFF2-40B4-BE49-F238E27FC236}">
              <a16:creationId xmlns:a16="http://schemas.microsoft.com/office/drawing/2014/main" id="{CC281CB6-844C-41C3-A821-C04EB4C24A4C}"/>
            </a:ext>
          </a:extLst>
        </xdr:cNvPr>
        <xdr:cNvSpPr/>
      </xdr:nvSpPr>
      <xdr:spPr>
        <a:xfrm>
          <a:off x="18605500" y="7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F56E708D-F4C1-47FE-BE9C-1C74D231832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39CA80F2-F1A1-467C-A6B8-DD57EAC518D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AF854797-9186-4903-81D4-913CCFA6ADA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017BEF7F-4AD0-476E-9813-544A862B998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E6C44E33-51EC-4D9E-946E-D5D6623CE2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56481</xdr:rowOff>
    </xdr:from>
    <xdr:to>
      <xdr:col>116</xdr:col>
      <xdr:colOff>114300</xdr:colOff>
      <xdr:row>40</xdr:row>
      <xdr:rowOff>158081</xdr:rowOff>
    </xdr:to>
    <xdr:sp macro="" textlink="">
      <xdr:nvSpPr>
        <xdr:cNvPr id="290" name="楕円 289">
          <a:extLst>
            <a:ext uri="{FF2B5EF4-FFF2-40B4-BE49-F238E27FC236}">
              <a16:creationId xmlns:a16="http://schemas.microsoft.com/office/drawing/2014/main" id="{215DF423-04D4-4527-B4B2-13148D9FE5FC}"/>
            </a:ext>
          </a:extLst>
        </xdr:cNvPr>
        <xdr:cNvSpPr/>
      </xdr:nvSpPr>
      <xdr:spPr>
        <a:xfrm>
          <a:off x="22110700" y="691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79358</xdr:rowOff>
    </xdr:from>
    <xdr:ext cx="599010" cy="259045"/>
    <xdr:sp macro="" textlink="">
      <xdr:nvSpPr>
        <xdr:cNvPr id="291" name="【一般廃棄物処理施設】&#10;一人当たり有形固定資産（償却資産）額該当値テキスト">
          <a:extLst>
            <a:ext uri="{FF2B5EF4-FFF2-40B4-BE49-F238E27FC236}">
              <a16:creationId xmlns:a16="http://schemas.microsoft.com/office/drawing/2014/main" id="{A33683D6-463E-4FB0-919A-CA4C177D09C7}"/>
            </a:ext>
          </a:extLst>
        </xdr:cNvPr>
        <xdr:cNvSpPr txBox="1"/>
      </xdr:nvSpPr>
      <xdr:spPr>
        <a:xfrm>
          <a:off x="22199600" y="676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53776</xdr:rowOff>
    </xdr:from>
    <xdr:to>
      <xdr:col>112</xdr:col>
      <xdr:colOff>38100</xdr:colOff>
      <xdr:row>40</xdr:row>
      <xdr:rowOff>155376</xdr:rowOff>
    </xdr:to>
    <xdr:sp macro="" textlink="">
      <xdr:nvSpPr>
        <xdr:cNvPr id="292" name="楕円 291">
          <a:extLst>
            <a:ext uri="{FF2B5EF4-FFF2-40B4-BE49-F238E27FC236}">
              <a16:creationId xmlns:a16="http://schemas.microsoft.com/office/drawing/2014/main" id="{BC21D7DD-6E36-4CB4-B3ED-A1F3A245565B}"/>
            </a:ext>
          </a:extLst>
        </xdr:cNvPr>
        <xdr:cNvSpPr/>
      </xdr:nvSpPr>
      <xdr:spPr>
        <a:xfrm>
          <a:off x="21272500" y="691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104576</xdr:rowOff>
    </xdr:from>
    <xdr:to>
      <xdr:col>116</xdr:col>
      <xdr:colOff>63500</xdr:colOff>
      <xdr:row>40</xdr:row>
      <xdr:rowOff>107281</xdr:rowOff>
    </xdr:to>
    <xdr:cxnSp macro="">
      <xdr:nvCxnSpPr>
        <xdr:cNvPr id="293" name="直線コネクタ 292">
          <a:extLst>
            <a:ext uri="{FF2B5EF4-FFF2-40B4-BE49-F238E27FC236}">
              <a16:creationId xmlns:a16="http://schemas.microsoft.com/office/drawing/2014/main" id="{30E65B60-471A-4BF4-A29A-5482B044756F}"/>
            </a:ext>
          </a:extLst>
        </xdr:cNvPr>
        <xdr:cNvCxnSpPr/>
      </xdr:nvCxnSpPr>
      <xdr:spPr>
        <a:xfrm>
          <a:off x="21323300" y="6962576"/>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60832</xdr:rowOff>
    </xdr:from>
    <xdr:to>
      <xdr:col>107</xdr:col>
      <xdr:colOff>101600</xdr:colOff>
      <xdr:row>40</xdr:row>
      <xdr:rowOff>162432</xdr:rowOff>
    </xdr:to>
    <xdr:sp macro="" textlink="">
      <xdr:nvSpPr>
        <xdr:cNvPr id="294" name="楕円 293">
          <a:extLst>
            <a:ext uri="{FF2B5EF4-FFF2-40B4-BE49-F238E27FC236}">
              <a16:creationId xmlns:a16="http://schemas.microsoft.com/office/drawing/2014/main" id="{4AB0E128-0798-48F9-903F-991F4F81E44D}"/>
            </a:ext>
          </a:extLst>
        </xdr:cNvPr>
        <xdr:cNvSpPr/>
      </xdr:nvSpPr>
      <xdr:spPr>
        <a:xfrm>
          <a:off x="20383500" y="691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104576</xdr:rowOff>
    </xdr:from>
    <xdr:to>
      <xdr:col>111</xdr:col>
      <xdr:colOff>177800</xdr:colOff>
      <xdr:row>40</xdr:row>
      <xdr:rowOff>111632</xdr:rowOff>
    </xdr:to>
    <xdr:cxnSp macro="">
      <xdr:nvCxnSpPr>
        <xdr:cNvPr id="295" name="直線コネクタ 294">
          <a:extLst>
            <a:ext uri="{FF2B5EF4-FFF2-40B4-BE49-F238E27FC236}">
              <a16:creationId xmlns:a16="http://schemas.microsoft.com/office/drawing/2014/main" id="{38C322DD-E17B-4266-93D1-9B18A2E4A717}"/>
            </a:ext>
          </a:extLst>
        </xdr:cNvPr>
        <xdr:cNvCxnSpPr/>
      </xdr:nvCxnSpPr>
      <xdr:spPr>
        <a:xfrm flipV="1">
          <a:off x="20434300" y="6962576"/>
          <a:ext cx="889000" cy="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61679</xdr:rowOff>
    </xdr:from>
    <xdr:to>
      <xdr:col>102</xdr:col>
      <xdr:colOff>165100</xdr:colOff>
      <xdr:row>40</xdr:row>
      <xdr:rowOff>163279</xdr:rowOff>
    </xdr:to>
    <xdr:sp macro="" textlink="">
      <xdr:nvSpPr>
        <xdr:cNvPr id="296" name="楕円 295">
          <a:extLst>
            <a:ext uri="{FF2B5EF4-FFF2-40B4-BE49-F238E27FC236}">
              <a16:creationId xmlns:a16="http://schemas.microsoft.com/office/drawing/2014/main" id="{0A5FABF6-F0C9-442F-BDB2-D76623F50345}"/>
            </a:ext>
          </a:extLst>
        </xdr:cNvPr>
        <xdr:cNvSpPr/>
      </xdr:nvSpPr>
      <xdr:spPr>
        <a:xfrm>
          <a:off x="19494500" y="69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111632</xdr:rowOff>
    </xdr:from>
    <xdr:to>
      <xdr:col>107</xdr:col>
      <xdr:colOff>50800</xdr:colOff>
      <xdr:row>40</xdr:row>
      <xdr:rowOff>112479</xdr:rowOff>
    </xdr:to>
    <xdr:cxnSp macro="">
      <xdr:nvCxnSpPr>
        <xdr:cNvPr id="297" name="直線コネクタ 296">
          <a:extLst>
            <a:ext uri="{FF2B5EF4-FFF2-40B4-BE49-F238E27FC236}">
              <a16:creationId xmlns:a16="http://schemas.microsoft.com/office/drawing/2014/main" id="{3469DE32-EB48-417A-AEC9-71E53D4E6680}"/>
            </a:ext>
          </a:extLst>
        </xdr:cNvPr>
        <xdr:cNvCxnSpPr/>
      </xdr:nvCxnSpPr>
      <xdr:spPr>
        <a:xfrm flipV="1">
          <a:off x="19545300" y="6969632"/>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79408</xdr:rowOff>
    </xdr:from>
    <xdr:to>
      <xdr:col>98</xdr:col>
      <xdr:colOff>38100</xdr:colOff>
      <xdr:row>41</xdr:row>
      <xdr:rowOff>9558</xdr:rowOff>
    </xdr:to>
    <xdr:sp macro="" textlink="">
      <xdr:nvSpPr>
        <xdr:cNvPr id="298" name="楕円 297">
          <a:extLst>
            <a:ext uri="{FF2B5EF4-FFF2-40B4-BE49-F238E27FC236}">
              <a16:creationId xmlns:a16="http://schemas.microsoft.com/office/drawing/2014/main" id="{8648F5A2-512C-45F5-8779-995D6BD431E9}"/>
            </a:ext>
          </a:extLst>
        </xdr:cNvPr>
        <xdr:cNvSpPr/>
      </xdr:nvSpPr>
      <xdr:spPr>
        <a:xfrm>
          <a:off x="18605500" y="693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112479</xdr:rowOff>
    </xdr:from>
    <xdr:to>
      <xdr:col>102</xdr:col>
      <xdr:colOff>114300</xdr:colOff>
      <xdr:row>40</xdr:row>
      <xdr:rowOff>130208</xdr:rowOff>
    </xdr:to>
    <xdr:cxnSp macro="">
      <xdr:nvCxnSpPr>
        <xdr:cNvPr id="299" name="直線コネクタ 298">
          <a:extLst>
            <a:ext uri="{FF2B5EF4-FFF2-40B4-BE49-F238E27FC236}">
              <a16:creationId xmlns:a16="http://schemas.microsoft.com/office/drawing/2014/main" id="{8BA6A34D-0FA0-4D59-A4B2-ADAE07D8E08E}"/>
            </a:ext>
          </a:extLst>
        </xdr:cNvPr>
        <xdr:cNvCxnSpPr/>
      </xdr:nvCxnSpPr>
      <xdr:spPr>
        <a:xfrm flipV="1">
          <a:off x="18656300" y="6970479"/>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43579</xdr:rowOff>
    </xdr:from>
    <xdr:ext cx="599010" cy="259045"/>
    <xdr:sp macro="" textlink="">
      <xdr:nvSpPr>
        <xdr:cNvPr id="300" name="n_1aveValue【一般廃棄物処理施設】&#10;一人当たり有形固定資産（償却資産）額">
          <a:extLst>
            <a:ext uri="{FF2B5EF4-FFF2-40B4-BE49-F238E27FC236}">
              <a16:creationId xmlns:a16="http://schemas.microsoft.com/office/drawing/2014/main" id="{9E3477B4-DC84-4622-A996-B09583252B98}"/>
            </a:ext>
          </a:extLst>
        </xdr:cNvPr>
        <xdr:cNvSpPr txBox="1"/>
      </xdr:nvSpPr>
      <xdr:spPr>
        <a:xfrm>
          <a:off x="21011095" y="707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57672</xdr:rowOff>
    </xdr:from>
    <xdr:ext cx="599010" cy="259045"/>
    <xdr:sp macro="" textlink="">
      <xdr:nvSpPr>
        <xdr:cNvPr id="301" name="n_2aveValue【一般廃棄物処理施設】&#10;一人当たり有形固定資産（償却資産）額">
          <a:extLst>
            <a:ext uri="{FF2B5EF4-FFF2-40B4-BE49-F238E27FC236}">
              <a16:creationId xmlns:a16="http://schemas.microsoft.com/office/drawing/2014/main" id="{3488C6B8-E6D9-4BBB-BA41-2F8D97F24587}"/>
            </a:ext>
          </a:extLst>
        </xdr:cNvPr>
        <xdr:cNvSpPr txBox="1"/>
      </xdr:nvSpPr>
      <xdr:spPr>
        <a:xfrm>
          <a:off x="20134795" y="7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103629</xdr:rowOff>
    </xdr:from>
    <xdr:ext cx="599010" cy="259045"/>
    <xdr:sp macro="" textlink="">
      <xdr:nvSpPr>
        <xdr:cNvPr id="302" name="n_3aveValue【一般廃棄物処理施設】&#10;一人当たり有形固定資産（償却資産）額">
          <a:extLst>
            <a:ext uri="{FF2B5EF4-FFF2-40B4-BE49-F238E27FC236}">
              <a16:creationId xmlns:a16="http://schemas.microsoft.com/office/drawing/2014/main" id="{D0A0EE49-516B-4720-8907-D33C159CD470}"/>
            </a:ext>
          </a:extLst>
        </xdr:cNvPr>
        <xdr:cNvSpPr txBox="1"/>
      </xdr:nvSpPr>
      <xdr:spPr>
        <a:xfrm>
          <a:off x="19245795" y="713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103150</xdr:rowOff>
    </xdr:from>
    <xdr:ext cx="599010" cy="259045"/>
    <xdr:sp macro="" textlink="">
      <xdr:nvSpPr>
        <xdr:cNvPr id="303" name="n_4aveValue【一般廃棄物処理施設】&#10;一人当たり有形固定資産（償却資産）額">
          <a:extLst>
            <a:ext uri="{FF2B5EF4-FFF2-40B4-BE49-F238E27FC236}">
              <a16:creationId xmlns:a16="http://schemas.microsoft.com/office/drawing/2014/main" id="{E2B73846-2986-4EC1-A008-365DCC89A75A}"/>
            </a:ext>
          </a:extLst>
        </xdr:cNvPr>
        <xdr:cNvSpPr txBox="1"/>
      </xdr:nvSpPr>
      <xdr:spPr>
        <a:xfrm>
          <a:off x="18356795" y="713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453</xdr:rowOff>
    </xdr:from>
    <xdr:ext cx="599010" cy="259045"/>
    <xdr:sp macro="" textlink="">
      <xdr:nvSpPr>
        <xdr:cNvPr id="304" name="n_1mainValue【一般廃棄物処理施設】&#10;一人当たり有形固定資産（償却資産）額">
          <a:extLst>
            <a:ext uri="{FF2B5EF4-FFF2-40B4-BE49-F238E27FC236}">
              <a16:creationId xmlns:a16="http://schemas.microsoft.com/office/drawing/2014/main" id="{975904F2-8F0E-4C47-B565-E52DE7B2C36A}"/>
            </a:ext>
          </a:extLst>
        </xdr:cNvPr>
        <xdr:cNvSpPr txBox="1"/>
      </xdr:nvSpPr>
      <xdr:spPr>
        <a:xfrm>
          <a:off x="21011095" y="668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7509</xdr:rowOff>
    </xdr:from>
    <xdr:ext cx="599010" cy="259045"/>
    <xdr:sp macro="" textlink="">
      <xdr:nvSpPr>
        <xdr:cNvPr id="305" name="n_2mainValue【一般廃棄物処理施設】&#10;一人当たり有形固定資産（償却資産）額">
          <a:extLst>
            <a:ext uri="{FF2B5EF4-FFF2-40B4-BE49-F238E27FC236}">
              <a16:creationId xmlns:a16="http://schemas.microsoft.com/office/drawing/2014/main" id="{1C4B7DE2-AC6E-4679-A5EB-CF80E7E5F136}"/>
            </a:ext>
          </a:extLst>
        </xdr:cNvPr>
        <xdr:cNvSpPr txBox="1"/>
      </xdr:nvSpPr>
      <xdr:spPr>
        <a:xfrm>
          <a:off x="20134795" y="66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8356</xdr:rowOff>
    </xdr:from>
    <xdr:ext cx="599010" cy="259045"/>
    <xdr:sp macro="" textlink="">
      <xdr:nvSpPr>
        <xdr:cNvPr id="306" name="n_3mainValue【一般廃棄物処理施設】&#10;一人当たり有形固定資産（償却資産）額">
          <a:extLst>
            <a:ext uri="{FF2B5EF4-FFF2-40B4-BE49-F238E27FC236}">
              <a16:creationId xmlns:a16="http://schemas.microsoft.com/office/drawing/2014/main" id="{B0746FAE-F322-42BE-9CE7-10A67C99CF8B}"/>
            </a:ext>
          </a:extLst>
        </xdr:cNvPr>
        <xdr:cNvSpPr txBox="1"/>
      </xdr:nvSpPr>
      <xdr:spPr>
        <a:xfrm>
          <a:off x="19245795" y="669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26085</xdr:rowOff>
    </xdr:from>
    <xdr:ext cx="599010" cy="259045"/>
    <xdr:sp macro="" textlink="">
      <xdr:nvSpPr>
        <xdr:cNvPr id="307" name="n_4mainValue【一般廃棄物処理施設】&#10;一人当たり有形固定資産（償却資産）額">
          <a:extLst>
            <a:ext uri="{FF2B5EF4-FFF2-40B4-BE49-F238E27FC236}">
              <a16:creationId xmlns:a16="http://schemas.microsoft.com/office/drawing/2014/main" id="{753D72A9-3212-4BFD-B3BD-283B8DFD35D6}"/>
            </a:ext>
          </a:extLst>
        </xdr:cNvPr>
        <xdr:cNvSpPr txBox="1"/>
      </xdr:nvSpPr>
      <xdr:spPr>
        <a:xfrm>
          <a:off x="18356795" y="671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a:extLst>
            <a:ext uri="{FF2B5EF4-FFF2-40B4-BE49-F238E27FC236}">
              <a16:creationId xmlns:a16="http://schemas.microsoft.com/office/drawing/2014/main" id="{4A440662-4C7D-493B-9832-2B47E661CA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a:extLst>
            <a:ext uri="{FF2B5EF4-FFF2-40B4-BE49-F238E27FC236}">
              <a16:creationId xmlns:a16="http://schemas.microsoft.com/office/drawing/2014/main" id="{7720771A-3AA1-40C5-A822-04036AB9129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a:extLst>
            <a:ext uri="{FF2B5EF4-FFF2-40B4-BE49-F238E27FC236}">
              <a16:creationId xmlns:a16="http://schemas.microsoft.com/office/drawing/2014/main" id="{B0A15C5A-E07C-46A2-9222-C68A52537E1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a:extLst>
            <a:ext uri="{FF2B5EF4-FFF2-40B4-BE49-F238E27FC236}">
              <a16:creationId xmlns:a16="http://schemas.microsoft.com/office/drawing/2014/main" id="{ED1FFB8B-393B-46AB-8CCA-AD21A09AB0A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a:extLst>
            <a:ext uri="{FF2B5EF4-FFF2-40B4-BE49-F238E27FC236}">
              <a16:creationId xmlns:a16="http://schemas.microsoft.com/office/drawing/2014/main" id="{8AB5D887-5EBE-46D3-9C1C-7F57973158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a:extLst>
            <a:ext uri="{FF2B5EF4-FFF2-40B4-BE49-F238E27FC236}">
              <a16:creationId xmlns:a16="http://schemas.microsoft.com/office/drawing/2014/main" id="{91AE8C2F-0D3F-4AFC-83C2-814F17A3DB4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a:extLst>
            <a:ext uri="{FF2B5EF4-FFF2-40B4-BE49-F238E27FC236}">
              <a16:creationId xmlns:a16="http://schemas.microsoft.com/office/drawing/2014/main" id="{8FEA6C7B-FC4E-45AD-A464-DAF856FE02D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a:extLst>
            <a:ext uri="{FF2B5EF4-FFF2-40B4-BE49-F238E27FC236}">
              <a16:creationId xmlns:a16="http://schemas.microsoft.com/office/drawing/2014/main" id="{6E7F43EA-BA3F-4A41-A2AA-74A0CE3A25C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6" name="正方形/長方形 315">
          <a:extLst>
            <a:ext uri="{FF2B5EF4-FFF2-40B4-BE49-F238E27FC236}">
              <a16:creationId xmlns:a16="http://schemas.microsoft.com/office/drawing/2014/main" id="{C846C1C0-11D7-4E15-A0FD-C691325B5F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7" name="正方形/長方形 316">
          <a:extLst>
            <a:ext uri="{FF2B5EF4-FFF2-40B4-BE49-F238E27FC236}">
              <a16:creationId xmlns:a16="http://schemas.microsoft.com/office/drawing/2014/main" id="{AA7C84EF-8932-4555-B7A9-D4D9C8BFC6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8" name="正方形/長方形 317">
          <a:extLst>
            <a:ext uri="{FF2B5EF4-FFF2-40B4-BE49-F238E27FC236}">
              <a16:creationId xmlns:a16="http://schemas.microsoft.com/office/drawing/2014/main" id="{E6682601-57E3-455D-BE09-10E1C0CC7B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9" name="正方形/長方形 318">
          <a:extLst>
            <a:ext uri="{FF2B5EF4-FFF2-40B4-BE49-F238E27FC236}">
              <a16:creationId xmlns:a16="http://schemas.microsoft.com/office/drawing/2014/main" id="{7D01F2A1-B995-4694-93B8-CEBEC594EA0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0" name="正方形/長方形 319">
          <a:extLst>
            <a:ext uri="{FF2B5EF4-FFF2-40B4-BE49-F238E27FC236}">
              <a16:creationId xmlns:a16="http://schemas.microsoft.com/office/drawing/2014/main" id="{DD4C9DBB-4FB0-43DC-9385-3E0C9955FEE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1" name="正方形/長方形 320">
          <a:extLst>
            <a:ext uri="{FF2B5EF4-FFF2-40B4-BE49-F238E27FC236}">
              <a16:creationId xmlns:a16="http://schemas.microsoft.com/office/drawing/2014/main" id="{4058A079-38EC-4AEA-A0EC-ECCD5F4544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2" name="正方形/長方形 321">
          <a:extLst>
            <a:ext uri="{FF2B5EF4-FFF2-40B4-BE49-F238E27FC236}">
              <a16:creationId xmlns:a16="http://schemas.microsoft.com/office/drawing/2014/main" id="{46CB2A2E-AB1A-4ED8-9274-349FE176FB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3" name="正方形/長方形 322">
          <a:extLst>
            <a:ext uri="{FF2B5EF4-FFF2-40B4-BE49-F238E27FC236}">
              <a16:creationId xmlns:a16="http://schemas.microsoft.com/office/drawing/2014/main" id="{26019599-DDD7-4AE8-88BC-807CDA87264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4" name="正方形/長方形 323">
          <a:extLst>
            <a:ext uri="{FF2B5EF4-FFF2-40B4-BE49-F238E27FC236}">
              <a16:creationId xmlns:a16="http://schemas.microsoft.com/office/drawing/2014/main" id="{05FC606A-E3E5-4EDF-B6A3-48C6221C30B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5" name="正方形/長方形 324">
          <a:extLst>
            <a:ext uri="{FF2B5EF4-FFF2-40B4-BE49-F238E27FC236}">
              <a16:creationId xmlns:a16="http://schemas.microsoft.com/office/drawing/2014/main" id="{518F2926-1579-45CB-87D6-9A0629F0BD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6" name="正方形/長方形 325">
          <a:extLst>
            <a:ext uri="{FF2B5EF4-FFF2-40B4-BE49-F238E27FC236}">
              <a16:creationId xmlns:a16="http://schemas.microsoft.com/office/drawing/2014/main" id="{26874127-0F18-4502-BD34-D414831E21F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7" name="正方形/長方形 326">
          <a:extLst>
            <a:ext uri="{FF2B5EF4-FFF2-40B4-BE49-F238E27FC236}">
              <a16:creationId xmlns:a16="http://schemas.microsoft.com/office/drawing/2014/main" id="{42F0611C-0376-4E37-A7A7-4DF7F63BFB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8" name="正方形/長方形 327">
          <a:extLst>
            <a:ext uri="{FF2B5EF4-FFF2-40B4-BE49-F238E27FC236}">
              <a16:creationId xmlns:a16="http://schemas.microsoft.com/office/drawing/2014/main" id="{B0C6AD55-2BB1-452A-9EBB-D1B81FE430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9" name="正方形/長方形 328">
          <a:extLst>
            <a:ext uri="{FF2B5EF4-FFF2-40B4-BE49-F238E27FC236}">
              <a16:creationId xmlns:a16="http://schemas.microsoft.com/office/drawing/2014/main" id="{B83BF329-DA36-40E0-8FD4-66EA9D9F579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0" name="正方形/長方形 329">
          <a:extLst>
            <a:ext uri="{FF2B5EF4-FFF2-40B4-BE49-F238E27FC236}">
              <a16:creationId xmlns:a16="http://schemas.microsoft.com/office/drawing/2014/main" id="{5669B576-C351-44E1-893B-3814A8E2D6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1" name="正方形/長方形 330">
          <a:extLst>
            <a:ext uri="{FF2B5EF4-FFF2-40B4-BE49-F238E27FC236}">
              <a16:creationId xmlns:a16="http://schemas.microsoft.com/office/drawing/2014/main" id="{8263D542-85B8-4E4B-A1F0-2B3E99F3C88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2" name="テキスト ボックス 331">
          <a:extLst>
            <a:ext uri="{FF2B5EF4-FFF2-40B4-BE49-F238E27FC236}">
              <a16:creationId xmlns:a16="http://schemas.microsoft.com/office/drawing/2014/main" id="{C2673668-A7C2-497C-93B2-DB306AAAA45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3" name="直線コネクタ 332">
          <a:extLst>
            <a:ext uri="{FF2B5EF4-FFF2-40B4-BE49-F238E27FC236}">
              <a16:creationId xmlns:a16="http://schemas.microsoft.com/office/drawing/2014/main" id="{8E5CFF8D-D765-457B-9B0D-E7B11FF9BBC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4" name="テキスト ボックス 333">
          <a:extLst>
            <a:ext uri="{FF2B5EF4-FFF2-40B4-BE49-F238E27FC236}">
              <a16:creationId xmlns:a16="http://schemas.microsoft.com/office/drawing/2014/main" id="{1A6D5AAB-9C61-4113-98CF-4AD4AF84B6E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5" name="直線コネクタ 334">
          <a:extLst>
            <a:ext uri="{FF2B5EF4-FFF2-40B4-BE49-F238E27FC236}">
              <a16:creationId xmlns:a16="http://schemas.microsoft.com/office/drawing/2014/main" id="{4B24C373-76B4-4119-98A9-E4603A10DA6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5C03EBDC-05B9-4A0C-B7A6-14C38529CF3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7" name="直線コネクタ 336">
          <a:extLst>
            <a:ext uri="{FF2B5EF4-FFF2-40B4-BE49-F238E27FC236}">
              <a16:creationId xmlns:a16="http://schemas.microsoft.com/office/drawing/2014/main" id="{3ECCF487-4AB0-482E-9989-2A25426DABC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8" name="テキスト ボックス 337">
          <a:extLst>
            <a:ext uri="{FF2B5EF4-FFF2-40B4-BE49-F238E27FC236}">
              <a16:creationId xmlns:a16="http://schemas.microsoft.com/office/drawing/2014/main" id="{9B60550B-254F-4BAC-9358-3E85C803420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39" name="直線コネクタ 338">
          <a:extLst>
            <a:ext uri="{FF2B5EF4-FFF2-40B4-BE49-F238E27FC236}">
              <a16:creationId xmlns:a16="http://schemas.microsoft.com/office/drawing/2014/main" id="{D7D7C1EE-3D09-48A2-8E45-6AD2B83B923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0" name="テキスト ボックス 339">
          <a:extLst>
            <a:ext uri="{FF2B5EF4-FFF2-40B4-BE49-F238E27FC236}">
              <a16:creationId xmlns:a16="http://schemas.microsoft.com/office/drawing/2014/main" id="{34350742-ACA2-48D7-92CF-D5605F875AF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1" name="直線コネクタ 340">
          <a:extLst>
            <a:ext uri="{FF2B5EF4-FFF2-40B4-BE49-F238E27FC236}">
              <a16:creationId xmlns:a16="http://schemas.microsoft.com/office/drawing/2014/main" id="{23A7BDF1-16CE-4A5E-84D0-ED255A8F8AB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2" name="テキスト ボックス 341">
          <a:extLst>
            <a:ext uri="{FF2B5EF4-FFF2-40B4-BE49-F238E27FC236}">
              <a16:creationId xmlns:a16="http://schemas.microsoft.com/office/drawing/2014/main" id="{2238B293-E96E-4EEF-9A37-4D524B7BB20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3" name="直線コネクタ 342">
          <a:extLst>
            <a:ext uri="{FF2B5EF4-FFF2-40B4-BE49-F238E27FC236}">
              <a16:creationId xmlns:a16="http://schemas.microsoft.com/office/drawing/2014/main" id="{9CFC7A2B-1859-46D5-878C-98834F69CD3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4" name="テキスト ボックス 343">
          <a:extLst>
            <a:ext uri="{FF2B5EF4-FFF2-40B4-BE49-F238E27FC236}">
              <a16:creationId xmlns:a16="http://schemas.microsoft.com/office/drawing/2014/main" id="{A0EC289E-B4AF-420A-ABFC-C852C852FEB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5" name="直線コネクタ 344">
          <a:extLst>
            <a:ext uri="{FF2B5EF4-FFF2-40B4-BE49-F238E27FC236}">
              <a16:creationId xmlns:a16="http://schemas.microsoft.com/office/drawing/2014/main" id="{6BA17349-C238-417B-926C-38BB564828B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6" name="テキスト ボックス 345">
          <a:extLst>
            <a:ext uri="{FF2B5EF4-FFF2-40B4-BE49-F238E27FC236}">
              <a16:creationId xmlns:a16="http://schemas.microsoft.com/office/drawing/2014/main" id="{6AA8F13D-1C6F-48F2-883F-BDD3F3100CA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7" name="直線コネクタ 346">
          <a:extLst>
            <a:ext uri="{FF2B5EF4-FFF2-40B4-BE49-F238E27FC236}">
              <a16:creationId xmlns:a16="http://schemas.microsoft.com/office/drawing/2014/main" id="{5EB59810-C47F-40AC-ABB5-B284B159C90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8" name="【消防施設】&#10;有形固定資産減価償却率グラフ枠">
          <a:extLst>
            <a:ext uri="{FF2B5EF4-FFF2-40B4-BE49-F238E27FC236}">
              <a16:creationId xmlns:a16="http://schemas.microsoft.com/office/drawing/2014/main" id="{F373DC1C-9B52-4FF5-A0A2-8597A369E0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349" name="直線コネクタ 348">
          <a:extLst>
            <a:ext uri="{FF2B5EF4-FFF2-40B4-BE49-F238E27FC236}">
              <a16:creationId xmlns:a16="http://schemas.microsoft.com/office/drawing/2014/main" id="{B53D3B3B-9E3A-4A80-934B-BE6C328B2E1A}"/>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0" name="【消防施設】&#10;有形固定資産減価償却率最小値テキスト">
          <a:extLst>
            <a:ext uri="{FF2B5EF4-FFF2-40B4-BE49-F238E27FC236}">
              <a16:creationId xmlns:a16="http://schemas.microsoft.com/office/drawing/2014/main" id="{7163CFB0-CF30-4643-A444-8B935AC73C1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1" name="直線コネクタ 350">
          <a:extLst>
            <a:ext uri="{FF2B5EF4-FFF2-40B4-BE49-F238E27FC236}">
              <a16:creationId xmlns:a16="http://schemas.microsoft.com/office/drawing/2014/main" id="{3988C536-A0E8-4EFA-8763-37C2D487D42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352" name="【消防施設】&#10;有形固定資産減価償却率最大値テキスト">
          <a:extLst>
            <a:ext uri="{FF2B5EF4-FFF2-40B4-BE49-F238E27FC236}">
              <a16:creationId xmlns:a16="http://schemas.microsoft.com/office/drawing/2014/main" id="{01B7A7A6-4C3C-44CE-ABA2-E0D860EF5601}"/>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353" name="直線コネクタ 352">
          <a:extLst>
            <a:ext uri="{FF2B5EF4-FFF2-40B4-BE49-F238E27FC236}">
              <a16:creationId xmlns:a16="http://schemas.microsoft.com/office/drawing/2014/main" id="{504A8720-301C-4C2A-A450-4523F3AE8797}"/>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354" name="【消防施設】&#10;有形固定資産減価償却率平均値テキスト">
          <a:extLst>
            <a:ext uri="{FF2B5EF4-FFF2-40B4-BE49-F238E27FC236}">
              <a16:creationId xmlns:a16="http://schemas.microsoft.com/office/drawing/2014/main" id="{A71A7F21-6351-4393-9DA1-D8AD0A75C32E}"/>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355" name="フローチャート: 判断 354">
          <a:extLst>
            <a:ext uri="{FF2B5EF4-FFF2-40B4-BE49-F238E27FC236}">
              <a16:creationId xmlns:a16="http://schemas.microsoft.com/office/drawing/2014/main" id="{AAA35A91-1376-44C8-A21F-FDF5182808FA}"/>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356" name="フローチャート: 判断 355">
          <a:extLst>
            <a:ext uri="{FF2B5EF4-FFF2-40B4-BE49-F238E27FC236}">
              <a16:creationId xmlns:a16="http://schemas.microsoft.com/office/drawing/2014/main" id="{0D99D8A0-0AA0-41D1-95E3-8A1426ECE3FF}"/>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357" name="フローチャート: 判断 356">
          <a:extLst>
            <a:ext uri="{FF2B5EF4-FFF2-40B4-BE49-F238E27FC236}">
              <a16:creationId xmlns:a16="http://schemas.microsoft.com/office/drawing/2014/main" id="{3A502556-DCF0-4662-A8BE-061537195BCB}"/>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58" name="フローチャート: 判断 357">
          <a:extLst>
            <a:ext uri="{FF2B5EF4-FFF2-40B4-BE49-F238E27FC236}">
              <a16:creationId xmlns:a16="http://schemas.microsoft.com/office/drawing/2014/main" id="{06931C7A-86AC-4FF0-9EC4-9F1D7080800C}"/>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359" name="フローチャート: 判断 358">
          <a:extLst>
            <a:ext uri="{FF2B5EF4-FFF2-40B4-BE49-F238E27FC236}">
              <a16:creationId xmlns:a16="http://schemas.microsoft.com/office/drawing/2014/main" id="{F65219B9-4EA3-4C2C-B12E-C6F37D986F1C}"/>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27221A6-D171-4A95-B870-0F1C6EF3081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8D343B2-6A82-4002-B617-3E588EF809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D7F4E95-4F5B-45EE-B217-FBB74ADD683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1735100-5E18-4FCA-A046-DF31C2C32BE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D4FAFE0-B7DA-466D-A95F-5EAC79C063F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55880</xdr:rowOff>
    </xdr:from>
    <xdr:to>
      <xdr:col>85</xdr:col>
      <xdr:colOff>177800</xdr:colOff>
      <xdr:row>81</xdr:row>
      <xdr:rowOff>157480</xdr:rowOff>
    </xdr:to>
    <xdr:sp macro="" textlink="">
      <xdr:nvSpPr>
        <xdr:cNvPr id="365" name="楕円 364">
          <a:extLst>
            <a:ext uri="{FF2B5EF4-FFF2-40B4-BE49-F238E27FC236}">
              <a16:creationId xmlns:a16="http://schemas.microsoft.com/office/drawing/2014/main" id="{D42D37F6-5020-4C7E-AC00-5182535E2050}"/>
            </a:ext>
          </a:extLst>
        </xdr:cNvPr>
        <xdr:cNvSpPr/>
      </xdr:nvSpPr>
      <xdr:spPr>
        <a:xfrm>
          <a:off x="162687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78757</xdr:rowOff>
    </xdr:from>
    <xdr:ext cx="405111" cy="259045"/>
    <xdr:sp macro="" textlink="">
      <xdr:nvSpPr>
        <xdr:cNvPr id="366" name="【消防施設】&#10;有形固定資産減価償却率該当値テキスト">
          <a:extLst>
            <a:ext uri="{FF2B5EF4-FFF2-40B4-BE49-F238E27FC236}">
              <a16:creationId xmlns:a16="http://schemas.microsoft.com/office/drawing/2014/main" id="{D583030A-7FAA-4083-8CC5-6BFF0A61775D}"/>
            </a:ext>
          </a:extLst>
        </xdr:cNvPr>
        <xdr:cNvSpPr txBox="1"/>
      </xdr:nvSpPr>
      <xdr:spPr>
        <a:xfrm>
          <a:off x="16357600"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367" name="楕円 366">
          <a:extLst>
            <a:ext uri="{FF2B5EF4-FFF2-40B4-BE49-F238E27FC236}">
              <a16:creationId xmlns:a16="http://schemas.microsoft.com/office/drawing/2014/main" id="{A0E276B7-A0C5-4976-80FD-3E05BAC08765}"/>
            </a:ext>
          </a:extLst>
        </xdr:cNvPr>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106680</xdr:rowOff>
    </xdr:to>
    <xdr:cxnSp macro="">
      <xdr:nvCxnSpPr>
        <xdr:cNvPr id="368" name="直線コネクタ 367">
          <a:extLst>
            <a:ext uri="{FF2B5EF4-FFF2-40B4-BE49-F238E27FC236}">
              <a16:creationId xmlns:a16="http://schemas.microsoft.com/office/drawing/2014/main" id="{AA3DE893-44AE-414B-B46F-3CDB8F4E4F63}"/>
            </a:ext>
          </a:extLst>
        </xdr:cNvPr>
        <xdr:cNvCxnSpPr/>
      </xdr:nvCxnSpPr>
      <xdr:spPr>
        <a:xfrm>
          <a:off x="15481300" y="139369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41184</xdr:rowOff>
    </xdr:from>
    <xdr:to>
      <xdr:col>76</xdr:col>
      <xdr:colOff>165100</xdr:colOff>
      <xdr:row>81</xdr:row>
      <xdr:rowOff>142784</xdr:rowOff>
    </xdr:to>
    <xdr:sp macro="" textlink="">
      <xdr:nvSpPr>
        <xdr:cNvPr id="369" name="楕円 368">
          <a:extLst>
            <a:ext uri="{FF2B5EF4-FFF2-40B4-BE49-F238E27FC236}">
              <a16:creationId xmlns:a16="http://schemas.microsoft.com/office/drawing/2014/main" id="{011920E7-0445-47C9-8606-C78493A4D755}"/>
            </a:ext>
          </a:extLst>
        </xdr:cNvPr>
        <xdr:cNvSpPr/>
      </xdr:nvSpPr>
      <xdr:spPr>
        <a:xfrm>
          <a:off x="14541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91984</xdr:rowOff>
    </xdr:to>
    <xdr:cxnSp macro="">
      <xdr:nvCxnSpPr>
        <xdr:cNvPr id="370" name="直線コネクタ 369">
          <a:extLst>
            <a:ext uri="{FF2B5EF4-FFF2-40B4-BE49-F238E27FC236}">
              <a16:creationId xmlns:a16="http://schemas.microsoft.com/office/drawing/2014/main" id="{5A330E96-6C70-4215-960D-4B5F6498DB6E}"/>
            </a:ext>
          </a:extLst>
        </xdr:cNvPr>
        <xdr:cNvCxnSpPr/>
      </xdr:nvCxnSpPr>
      <xdr:spPr>
        <a:xfrm flipV="1">
          <a:off x="14592300" y="139369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155484</xdr:rowOff>
    </xdr:from>
    <xdr:to>
      <xdr:col>72</xdr:col>
      <xdr:colOff>38100</xdr:colOff>
      <xdr:row>81</xdr:row>
      <xdr:rowOff>85634</xdr:rowOff>
    </xdr:to>
    <xdr:sp macro="" textlink="">
      <xdr:nvSpPr>
        <xdr:cNvPr id="371" name="楕円 370">
          <a:extLst>
            <a:ext uri="{FF2B5EF4-FFF2-40B4-BE49-F238E27FC236}">
              <a16:creationId xmlns:a16="http://schemas.microsoft.com/office/drawing/2014/main" id="{42FD3B6E-E54A-4552-99A4-0F306F43206A}"/>
            </a:ext>
          </a:extLst>
        </xdr:cNvPr>
        <xdr:cNvSpPr/>
      </xdr:nvSpPr>
      <xdr:spPr>
        <a:xfrm>
          <a:off x="136525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34834</xdr:rowOff>
    </xdr:from>
    <xdr:to>
      <xdr:col>76</xdr:col>
      <xdr:colOff>114300</xdr:colOff>
      <xdr:row>81</xdr:row>
      <xdr:rowOff>91984</xdr:rowOff>
    </xdr:to>
    <xdr:cxnSp macro="">
      <xdr:nvCxnSpPr>
        <xdr:cNvPr id="372" name="直線コネクタ 371">
          <a:extLst>
            <a:ext uri="{FF2B5EF4-FFF2-40B4-BE49-F238E27FC236}">
              <a16:creationId xmlns:a16="http://schemas.microsoft.com/office/drawing/2014/main" id="{3B4899DA-9429-46D3-BE7E-5BDA849FB0E4}"/>
            </a:ext>
          </a:extLst>
        </xdr:cNvPr>
        <xdr:cNvCxnSpPr/>
      </xdr:nvCxnSpPr>
      <xdr:spPr>
        <a:xfrm>
          <a:off x="13703300" y="1392228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98334</xdr:rowOff>
    </xdr:from>
    <xdr:to>
      <xdr:col>67</xdr:col>
      <xdr:colOff>101600</xdr:colOff>
      <xdr:row>81</xdr:row>
      <xdr:rowOff>28484</xdr:rowOff>
    </xdr:to>
    <xdr:sp macro="" textlink="">
      <xdr:nvSpPr>
        <xdr:cNvPr id="373" name="楕円 372">
          <a:extLst>
            <a:ext uri="{FF2B5EF4-FFF2-40B4-BE49-F238E27FC236}">
              <a16:creationId xmlns:a16="http://schemas.microsoft.com/office/drawing/2014/main" id="{96E69C18-26C4-47A0-8B57-566C2BE13E93}"/>
            </a:ext>
          </a:extLst>
        </xdr:cNvPr>
        <xdr:cNvSpPr/>
      </xdr:nvSpPr>
      <xdr:spPr>
        <a:xfrm>
          <a:off x="12763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149134</xdr:rowOff>
    </xdr:from>
    <xdr:to>
      <xdr:col>71</xdr:col>
      <xdr:colOff>177800</xdr:colOff>
      <xdr:row>81</xdr:row>
      <xdr:rowOff>34834</xdr:rowOff>
    </xdr:to>
    <xdr:cxnSp macro="">
      <xdr:nvCxnSpPr>
        <xdr:cNvPr id="374" name="直線コネクタ 373">
          <a:extLst>
            <a:ext uri="{FF2B5EF4-FFF2-40B4-BE49-F238E27FC236}">
              <a16:creationId xmlns:a16="http://schemas.microsoft.com/office/drawing/2014/main" id="{77A1DE6F-489A-4D3B-B1AD-D17D8EBDEEA1}"/>
            </a:ext>
          </a:extLst>
        </xdr:cNvPr>
        <xdr:cNvCxnSpPr/>
      </xdr:nvCxnSpPr>
      <xdr:spPr>
        <a:xfrm>
          <a:off x="12814300" y="1386513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375" name="n_1aveValue【消防施設】&#10;有形固定資産減価償却率">
          <a:extLst>
            <a:ext uri="{FF2B5EF4-FFF2-40B4-BE49-F238E27FC236}">
              <a16:creationId xmlns:a16="http://schemas.microsoft.com/office/drawing/2014/main" id="{3BA03263-4C00-4F04-A59D-4D169B00B1B4}"/>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376" name="n_2aveValue【消防施設】&#10;有形固定資産減価償却率">
          <a:extLst>
            <a:ext uri="{FF2B5EF4-FFF2-40B4-BE49-F238E27FC236}">
              <a16:creationId xmlns:a16="http://schemas.microsoft.com/office/drawing/2014/main" id="{24AD4C27-5BE0-424F-B639-2928184D2914}"/>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377" name="n_3aveValue【消防施設】&#10;有形固定資産減価償却率">
          <a:extLst>
            <a:ext uri="{FF2B5EF4-FFF2-40B4-BE49-F238E27FC236}">
              <a16:creationId xmlns:a16="http://schemas.microsoft.com/office/drawing/2014/main" id="{2F07D953-3CCA-4957-99BE-FB1DCCF24635}"/>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378" name="n_4aveValue【消防施設】&#10;有形固定資産減価償却率">
          <a:extLst>
            <a:ext uri="{FF2B5EF4-FFF2-40B4-BE49-F238E27FC236}">
              <a16:creationId xmlns:a16="http://schemas.microsoft.com/office/drawing/2014/main" id="{1272860C-CC02-4028-89DE-10F3AFBB68DA}"/>
            </a:ext>
          </a:extLst>
        </xdr:cNvPr>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379" name="n_1mainValue【消防施設】&#10;有形固定資産減価償却率">
          <a:extLst>
            <a:ext uri="{FF2B5EF4-FFF2-40B4-BE49-F238E27FC236}">
              <a16:creationId xmlns:a16="http://schemas.microsoft.com/office/drawing/2014/main" id="{EBA98512-6626-4504-B0A8-302BDF27A098}"/>
            </a:ext>
          </a:extLst>
        </xdr:cNvPr>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159311</xdr:rowOff>
    </xdr:from>
    <xdr:ext cx="405111" cy="259045"/>
    <xdr:sp macro="" textlink="">
      <xdr:nvSpPr>
        <xdr:cNvPr id="380" name="n_2mainValue【消防施設】&#10;有形固定資産減価償却率">
          <a:extLst>
            <a:ext uri="{FF2B5EF4-FFF2-40B4-BE49-F238E27FC236}">
              <a16:creationId xmlns:a16="http://schemas.microsoft.com/office/drawing/2014/main" id="{CDDC1459-4472-464B-B8D0-2C6EA6748B1D}"/>
            </a:ext>
          </a:extLst>
        </xdr:cNvPr>
        <xdr:cNvSpPr txBox="1"/>
      </xdr:nvSpPr>
      <xdr:spPr>
        <a:xfrm>
          <a:off x="143897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102161</xdr:rowOff>
    </xdr:from>
    <xdr:ext cx="405111" cy="259045"/>
    <xdr:sp macro="" textlink="">
      <xdr:nvSpPr>
        <xdr:cNvPr id="381" name="n_3mainValue【消防施設】&#10;有形固定資産減価償却率">
          <a:extLst>
            <a:ext uri="{FF2B5EF4-FFF2-40B4-BE49-F238E27FC236}">
              <a16:creationId xmlns:a16="http://schemas.microsoft.com/office/drawing/2014/main" id="{DE45619B-F302-4786-B776-54C6623B37D9}"/>
            </a:ext>
          </a:extLst>
        </xdr:cNvPr>
        <xdr:cNvSpPr txBox="1"/>
      </xdr:nvSpPr>
      <xdr:spPr>
        <a:xfrm>
          <a:off x="13500744" y="1364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45011</xdr:rowOff>
    </xdr:from>
    <xdr:ext cx="405111" cy="259045"/>
    <xdr:sp macro="" textlink="">
      <xdr:nvSpPr>
        <xdr:cNvPr id="382" name="n_4mainValue【消防施設】&#10;有形固定資産減価償却率">
          <a:extLst>
            <a:ext uri="{FF2B5EF4-FFF2-40B4-BE49-F238E27FC236}">
              <a16:creationId xmlns:a16="http://schemas.microsoft.com/office/drawing/2014/main" id="{07CFC7A8-1AE9-4C0B-A89F-A63DD20B114D}"/>
            </a:ext>
          </a:extLst>
        </xdr:cNvPr>
        <xdr:cNvSpPr txBox="1"/>
      </xdr:nvSpPr>
      <xdr:spPr>
        <a:xfrm>
          <a:off x="12611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3" name="正方形/長方形 382">
          <a:extLst>
            <a:ext uri="{FF2B5EF4-FFF2-40B4-BE49-F238E27FC236}">
              <a16:creationId xmlns:a16="http://schemas.microsoft.com/office/drawing/2014/main" id="{FD1A5311-3D76-40A5-BFEF-F446666F9CF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4" name="正方形/長方形 383">
          <a:extLst>
            <a:ext uri="{FF2B5EF4-FFF2-40B4-BE49-F238E27FC236}">
              <a16:creationId xmlns:a16="http://schemas.microsoft.com/office/drawing/2014/main" id="{782FBD44-F913-4585-969C-3A91B34626A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5" name="正方形/長方形 384">
          <a:extLst>
            <a:ext uri="{FF2B5EF4-FFF2-40B4-BE49-F238E27FC236}">
              <a16:creationId xmlns:a16="http://schemas.microsoft.com/office/drawing/2014/main" id="{FF022E37-1AF5-488D-9E2E-71F2DC471CA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6" name="正方形/長方形 385">
          <a:extLst>
            <a:ext uri="{FF2B5EF4-FFF2-40B4-BE49-F238E27FC236}">
              <a16:creationId xmlns:a16="http://schemas.microsoft.com/office/drawing/2014/main" id="{ACCEC87A-AF7B-4E1B-AA2E-45242B01D1A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7" name="正方形/長方形 386">
          <a:extLst>
            <a:ext uri="{FF2B5EF4-FFF2-40B4-BE49-F238E27FC236}">
              <a16:creationId xmlns:a16="http://schemas.microsoft.com/office/drawing/2014/main" id="{964C3586-2BA2-4031-BC9D-2A53113496C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8" name="正方形/長方形 387">
          <a:extLst>
            <a:ext uri="{FF2B5EF4-FFF2-40B4-BE49-F238E27FC236}">
              <a16:creationId xmlns:a16="http://schemas.microsoft.com/office/drawing/2014/main" id="{3E193072-AD1D-439F-9F5E-6D3B2AF9CD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9" name="正方形/長方形 388">
          <a:extLst>
            <a:ext uri="{FF2B5EF4-FFF2-40B4-BE49-F238E27FC236}">
              <a16:creationId xmlns:a16="http://schemas.microsoft.com/office/drawing/2014/main" id="{1E8239AD-C7FF-4169-B657-C48E63DCEC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0" name="正方形/長方形 389">
          <a:extLst>
            <a:ext uri="{FF2B5EF4-FFF2-40B4-BE49-F238E27FC236}">
              <a16:creationId xmlns:a16="http://schemas.microsoft.com/office/drawing/2014/main" id="{B565B0E2-B12D-4F72-9D4E-A2569FC904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1" name="テキスト ボックス 390">
          <a:extLst>
            <a:ext uri="{FF2B5EF4-FFF2-40B4-BE49-F238E27FC236}">
              <a16:creationId xmlns:a16="http://schemas.microsoft.com/office/drawing/2014/main" id="{09BACF2D-ED74-4AEE-8F7E-2D1C54E57A9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2" name="直線コネクタ 391">
          <a:extLst>
            <a:ext uri="{FF2B5EF4-FFF2-40B4-BE49-F238E27FC236}">
              <a16:creationId xmlns:a16="http://schemas.microsoft.com/office/drawing/2014/main" id="{3A9E9F09-4372-4BF9-8913-53EB30855A6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3" name="直線コネクタ 392">
          <a:extLst>
            <a:ext uri="{FF2B5EF4-FFF2-40B4-BE49-F238E27FC236}">
              <a16:creationId xmlns:a16="http://schemas.microsoft.com/office/drawing/2014/main" id="{BF5FA419-D3AE-4A6E-A924-EFCEC8EF1F6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4" name="テキスト ボックス 393">
          <a:extLst>
            <a:ext uri="{FF2B5EF4-FFF2-40B4-BE49-F238E27FC236}">
              <a16:creationId xmlns:a16="http://schemas.microsoft.com/office/drawing/2014/main" id="{34E457C9-CDB2-4254-8E03-2548A84530A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5" name="直線コネクタ 394">
          <a:extLst>
            <a:ext uri="{FF2B5EF4-FFF2-40B4-BE49-F238E27FC236}">
              <a16:creationId xmlns:a16="http://schemas.microsoft.com/office/drawing/2014/main" id="{4C596F47-39CB-4F51-9B32-22413721F18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6" name="テキスト ボックス 395">
          <a:extLst>
            <a:ext uri="{FF2B5EF4-FFF2-40B4-BE49-F238E27FC236}">
              <a16:creationId xmlns:a16="http://schemas.microsoft.com/office/drawing/2014/main" id="{5470679F-D61C-4FD5-A5AF-5D20119D6D6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7" name="直線コネクタ 396">
          <a:extLst>
            <a:ext uri="{FF2B5EF4-FFF2-40B4-BE49-F238E27FC236}">
              <a16:creationId xmlns:a16="http://schemas.microsoft.com/office/drawing/2014/main" id="{662103B8-694B-4ECF-B8A6-9075D209767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98" name="テキスト ボックス 397">
          <a:extLst>
            <a:ext uri="{FF2B5EF4-FFF2-40B4-BE49-F238E27FC236}">
              <a16:creationId xmlns:a16="http://schemas.microsoft.com/office/drawing/2014/main" id="{86610623-1600-41D8-A11D-4018D84A123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99" name="直線コネクタ 398">
          <a:extLst>
            <a:ext uri="{FF2B5EF4-FFF2-40B4-BE49-F238E27FC236}">
              <a16:creationId xmlns:a16="http://schemas.microsoft.com/office/drawing/2014/main" id="{4A11FE6F-78CC-443B-ACBB-CE299F2C8C2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0" name="テキスト ボックス 399">
          <a:extLst>
            <a:ext uri="{FF2B5EF4-FFF2-40B4-BE49-F238E27FC236}">
              <a16:creationId xmlns:a16="http://schemas.microsoft.com/office/drawing/2014/main" id="{C1ED03AD-9AF6-40EA-84C4-B6AFD1584D4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1" name="直線コネクタ 400">
          <a:extLst>
            <a:ext uri="{FF2B5EF4-FFF2-40B4-BE49-F238E27FC236}">
              <a16:creationId xmlns:a16="http://schemas.microsoft.com/office/drawing/2014/main" id="{2A9DEE7A-4319-4F2D-9B91-088A84E5D2B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2" name="テキスト ボックス 401">
          <a:extLst>
            <a:ext uri="{FF2B5EF4-FFF2-40B4-BE49-F238E27FC236}">
              <a16:creationId xmlns:a16="http://schemas.microsoft.com/office/drawing/2014/main" id="{BA29C001-71D6-46B9-95F1-8129F89CF04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3" name="直線コネクタ 402">
          <a:extLst>
            <a:ext uri="{FF2B5EF4-FFF2-40B4-BE49-F238E27FC236}">
              <a16:creationId xmlns:a16="http://schemas.microsoft.com/office/drawing/2014/main" id="{0BED9530-E8C0-456B-8424-76024BADC57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4" name="テキスト ボックス 403">
          <a:extLst>
            <a:ext uri="{FF2B5EF4-FFF2-40B4-BE49-F238E27FC236}">
              <a16:creationId xmlns:a16="http://schemas.microsoft.com/office/drawing/2014/main" id="{9D6AC3C6-6D71-464D-958D-8A10BBCDF57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5" name="直線コネクタ 404">
          <a:extLst>
            <a:ext uri="{FF2B5EF4-FFF2-40B4-BE49-F238E27FC236}">
              <a16:creationId xmlns:a16="http://schemas.microsoft.com/office/drawing/2014/main" id="{1F974F4A-E206-4220-A224-AC3535AB304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6" name="テキスト ボックス 405">
          <a:extLst>
            <a:ext uri="{FF2B5EF4-FFF2-40B4-BE49-F238E27FC236}">
              <a16:creationId xmlns:a16="http://schemas.microsoft.com/office/drawing/2014/main" id="{44BD4DC1-D9B7-4BFA-9E26-B8C39B404AA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7" name="【消防施設】&#10;一人当たり面積グラフ枠">
          <a:extLst>
            <a:ext uri="{FF2B5EF4-FFF2-40B4-BE49-F238E27FC236}">
              <a16:creationId xmlns:a16="http://schemas.microsoft.com/office/drawing/2014/main" id="{A9F298E7-5482-4553-8D00-9B8CAE0472B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08" name="直線コネクタ 407">
          <a:extLst>
            <a:ext uri="{FF2B5EF4-FFF2-40B4-BE49-F238E27FC236}">
              <a16:creationId xmlns:a16="http://schemas.microsoft.com/office/drawing/2014/main" id="{11B66A34-E831-4A77-8E04-E907D59F1B64}"/>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09" name="【消防施設】&#10;一人当たり面積最小値テキスト">
          <a:extLst>
            <a:ext uri="{FF2B5EF4-FFF2-40B4-BE49-F238E27FC236}">
              <a16:creationId xmlns:a16="http://schemas.microsoft.com/office/drawing/2014/main" id="{9919C162-2412-4411-B183-B1D9E6D5C5B6}"/>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10" name="直線コネクタ 409">
          <a:extLst>
            <a:ext uri="{FF2B5EF4-FFF2-40B4-BE49-F238E27FC236}">
              <a16:creationId xmlns:a16="http://schemas.microsoft.com/office/drawing/2014/main" id="{A84F2CB7-5E8F-4796-826D-3117DE7AA03B}"/>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11" name="【消防施設】&#10;一人当たり面積最大値テキスト">
          <a:extLst>
            <a:ext uri="{FF2B5EF4-FFF2-40B4-BE49-F238E27FC236}">
              <a16:creationId xmlns:a16="http://schemas.microsoft.com/office/drawing/2014/main" id="{C0F5D0EA-278B-4189-87D5-5D5ADDCC389A}"/>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12" name="直線コネクタ 411">
          <a:extLst>
            <a:ext uri="{FF2B5EF4-FFF2-40B4-BE49-F238E27FC236}">
              <a16:creationId xmlns:a16="http://schemas.microsoft.com/office/drawing/2014/main" id="{7D850AD9-583C-4D9B-81EB-852075C62E89}"/>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413" name="【消防施設】&#10;一人当たり面積平均値テキスト">
          <a:extLst>
            <a:ext uri="{FF2B5EF4-FFF2-40B4-BE49-F238E27FC236}">
              <a16:creationId xmlns:a16="http://schemas.microsoft.com/office/drawing/2014/main" id="{437D2521-898F-461F-BBF0-99AE457350C1}"/>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14" name="フローチャート: 判断 413">
          <a:extLst>
            <a:ext uri="{FF2B5EF4-FFF2-40B4-BE49-F238E27FC236}">
              <a16:creationId xmlns:a16="http://schemas.microsoft.com/office/drawing/2014/main" id="{624D7E91-154B-4319-994D-8CC447B5AD9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15" name="フローチャート: 判断 414">
          <a:extLst>
            <a:ext uri="{FF2B5EF4-FFF2-40B4-BE49-F238E27FC236}">
              <a16:creationId xmlns:a16="http://schemas.microsoft.com/office/drawing/2014/main" id="{59968DCB-9405-4249-9310-10A68E634B5B}"/>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416" name="フローチャート: 判断 415">
          <a:extLst>
            <a:ext uri="{FF2B5EF4-FFF2-40B4-BE49-F238E27FC236}">
              <a16:creationId xmlns:a16="http://schemas.microsoft.com/office/drawing/2014/main" id="{DF1A4BA2-6F34-4AEE-A213-E6B746FB1CAB}"/>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22569</xdr:rowOff>
    </xdr:from>
    <xdr:to>
      <xdr:col>102</xdr:col>
      <xdr:colOff>165100</xdr:colOff>
      <xdr:row>86</xdr:row>
      <xdr:rowOff>124169</xdr:rowOff>
    </xdr:to>
    <xdr:sp macro="" textlink="">
      <xdr:nvSpPr>
        <xdr:cNvPr id="417" name="フローチャート: 判断 416">
          <a:extLst>
            <a:ext uri="{FF2B5EF4-FFF2-40B4-BE49-F238E27FC236}">
              <a16:creationId xmlns:a16="http://schemas.microsoft.com/office/drawing/2014/main" id="{9E8D6A27-D832-4857-B99B-46E565EB9ADA}"/>
            </a:ext>
          </a:extLst>
        </xdr:cNvPr>
        <xdr:cNvSpPr/>
      </xdr:nvSpPr>
      <xdr:spPr>
        <a:xfrm>
          <a:off x="19494500" y="147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21264</xdr:rowOff>
    </xdr:from>
    <xdr:to>
      <xdr:col>98</xdr:col>
      <xdr:colOff>38100</xdr:colOff>
      <xdr:row>86</xdr:row>
      <xdr:rowOff>122864</xdr:rowOff>
    </xdr:to>
    <xdr:sp macro="" textlink="">
      <xdr:nvSpPr>
        <xdr:cNvPr id="418" name="フローチャート: 判断 417">
          <a:extLst>
            <a:ext uri="{FF2B5EF4-FFF2-40B4-BE49-F238E27FC236}">
              <a16:creationId xmlns:a16="http://schemas.microsoft.com/office/drawing/2014/main" id="{554586CD-8B71-4230-86B7-7ABFB0BC45F9}"/>
            </a:ext>
          </a:extLst>
        </xdr:cNvPr>
        <xdr:cNvSpPr/>
      </xdr:nvSpPr>
      <xdr:spPr>
        <a:xfrm>
          <a:off x="18605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4BCF1996-9839-43D8-BA40-6FC7D103117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5A9E5321-6A17-4BE5-9D3B-3627FCDC02F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E8CAFE8E-F827-45CC-9BD3-A79E0274509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B54290DA-7F2A-4827-B080-FD49E9D224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38D21037-556C-434D-8F4C-7107E882DB7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424" name="楕円 423">
          <a:extLst>
            <a:ext uri="{FF2B5EF4-FFF2-40B4-BE49-F238E27FC236}">
              <a16:creationId xmlns:a16="http://schemas.microsoft.com/office/drawing/2014/main" id="{E136B944-131F-4C35-8AC0-E47EB347F736}"/>
            </a:ext>
          </a:extLst>
        </xdr:cNvPr>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140988</xdr:rowOff>
    </xdr:from>
    <xdr:ext cx="469744" cy="259045"/>
    <xdr:sp macro="" textlink="">
      <xdr:nvSpPr>
        <xdr:cNvPr id="425" name="【消防施設】&#10;一人当たり面積該当値テキスト">
          <a:extLst>
            <a:ext uri="{FF2B5EF4-FFF2-40B4-BE49-F238E27FC236}">
              <a16:creationId xmlns:a16="http://schemas.microsoft.com/office/drawing/2014/main" id="{5A94562E-89A0-44DC-B292-E1EEE0868F7D}"/>
            </a:ext>
          </a:extLst>
        </xdr:cNvPr>
        <xdr:cNvSpPr txBox="1"/>
      </xdr:nvSpPr>
      <xdr:spPr>
        <a:xfrm>
          <a:off x="22199600"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8527</xdr:rowOff>
    </xdr:from>
    <xdr:to>
      <xdr:col>112</xdr:col>
      <xdr:colOff>38100</xdr:colOff>
      <xdr:row>86</xdr:row>
      <xdr:rowOff>110127</xdr:rowOff>
    </xdr:to>
    <xdr:sp macro="" textlink="">
      <xdr:nvSpPr>
        <xdr:cNvPr id="426" name="楕円 425">
          <a:extLst>
            <a:ext uri="{FF2B5EF4-FFF2-40B4-BE49-F238E27FC236}">
              <a16:creationId xmlns:a16="http://schemas.microsoft.com/office/drawing/2014/main" id="{C905F2AC-2376-4DDA-9BFC-3497B01F4AAB}"/>
            </a:ext>
          </a:extLst>
        </xdr:cNvPr>
        <xdr:cNvSpPr/>
      </xdr:nvSpPr>
      <xdr:spPr>
        <a:xfrm>
          <a:off x="212725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59327</xdr:rowOff>
    </xdr:from>
    <xdr:to>
      <xdr:col>116</xdr:col>
      <xdr:colOff>63500</xdr:colOff>
      <xdr:row>86</xdr:row>
      <xdr:rowOff>60961</xdr:rowOff>
    </xdr:to>
    <xdr:cxnSp macro="">
      <xdr:nvCxnSpPr>
        <xdr:cNvPr id="427" name="直線コネクタ 426">
          <a:extLst>
            <a:ext uri="{FF2B5EF4-FFF2-40B4-BE49-F238E27FC236}">
              <a16:creationId xmlns:a16="http://schemas.microsoft.com/office/drawing/2014/main" id="{A47C09D4-C8FA-406D-88FB-5C47BFA77C9C}"/>
            </a:ext>
          </a:extLst>
        </xdr:cNvPr>
        <xdr:cNvCxnSpPr/>
      </xdr:nvCxnSpPr>
      <xdr:spPr>
        <a:xfrm>
          <a:off x="21323300" y="14804027"/>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38246</xdr:rowOff>
    </xdr:from>
    <xdr:to>
      <xdr:col>107</xdr:col>
      <xdr:colOff>101600</xdr:colOff>
      <xdr:row>86</xdr:row>
      <xdr:rowOff>139846</xdr:rowOff>
    </xdr:to>
    <xdr:sp macro="" textlink="">
      <xdr:nvSpPr>
        <xdr:cNvPr id="428" name="楕円 427">
          <a:extLst>
            <a:ext uri="{FF2B5EF4-FFF2-40B4-BE49-F238E27FC236}">
              <a16:creationId xmlns:a16="http://schemas.microsoft.com/office/drawing/2014/main" id="{784C8806-4158-4911-BABF-FBEDB7C50661}"/>
            </a:ext>
          </a:extLst>
        </xdr:cNvPr>
        <xdr:cNvSpPr/>
      </xdr:nvSpPr>
      <xdr:spPr>
        <a:xfrm>
          <a:off x="20383500" y="147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59327</xdr:rowOff>
    </xdr:from>
    <xdr:to>
      <xdr:col>111</xdr:col>
      <xdr:colOff>177800</xdr:colOff>
      <xdr:row>86</xdr:row>
      <xdr:rowOff>89046</xdr:rowOff>
    </xdr:to>
    <xdr:cxnSp macro="">
      <xdr:nvCxnSpPr>
        <xdr:cNvPr id="429" name="直線コネクタ 428">
          <a:extLst>
            <a:ext uri="{FF2B5EF4-FFF2-40B4-BE49-F238E27FC236}">
              <a16:creationId xmlns:a16="http://schemas.microsoft.com/office/drawing/2014/main" id="{59113613-0428-4BBD-8315-526CB73A9C0C}"/>
            </a:ext>
          </a:extLst>
        </xdr:cNvPr>
        <xdr:cNvCxnSpPr/>
      </xdr:nvCxnSpPr>
      <xdr:spPr>
        <a:xfrm flipV="1">
          <a:off x="20434300" y="14804027"/>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38571</xdr:rowOff>
    </xdr:from>
    <xdr:to>
      <xdr:col>102</xdr:col>
      <xdr:colOff>165100</xdr:colOff>
      <xdr:row>86</xdr:row>
      <xdr:rowOff>140171</xdr:rowOff>
    </xdr:to>
    <xdr:sp macro="" textlink="">
      <xdr:nvSpPr>
        <xdr:cNvPr id="430" name="楕円 429">
          <a:extLst>
            <a:ext uri="{FF2B5EF4-FFF2-40B4-BE49-F238E27FC236}">
              <a16:creationId xmlns:a16="http://schemas.microsoft.com/office/drawing/2014/main" id="{ADB3B174-6D8C-4EB5-A7A0-928823DCA306}"/>
            </a:ext>
          </a:extLst>
        </xdr:cNvPr>
        <xdr:cNvSpPr/>
      </xdr:nvSpPr>
      <xdr:spPr>
        <a:xfrm>
          <a:off x="19494500" y="1478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89046</xdr:rowOff>
    </xdr:from>
    <xdr:to>
      <xdr:col>107</xdr:col>
      <xdr:colOff>50800</xdr:colOff>
      <xdr:row>86</xdr:row>
      <xdr:rowOff>89371</xdr:rowOff>
    </xdr:to>
    <xdr:cxnSp macro="">
      <xdr:nvCxnSpPr>
        <xdr:cNvPr id="431" name="直線コネクタ 430">
          <a:extLst>
            <a:ext uri="{FF2B5EF4-FFF2-40B4-BE49-F238E27FC236}">
              <a16:creationId xmlns:a16="http://schemas.microsoft.com/office/drawing/2014/main" id="{9F40E23D-FB69-4A48-8163-85A597F55719}"/>
            </a:ext>
          </a:extLst>
        </xdr:cNvPr>
        <xdr:cNvCxnSpPr/>
      </xdr:nvCxnSpPr>
      <xdr:spPr>
        <a:xfrm flipV="1">
          <a:off x="19545300" y="14833746"/>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16692</xdr:rowOff>
    </xdr:from>
    <xdr:to>
      <xdr:col>98</xdr:col>
      <xdr:colOff>38100</xdr:colOff>
      <xdr:row>86</xdr:row>
      <xdr:rowOff>118292</xdr:rowOff>
    </xdr:to>
    <xdr:sp macro="" textlink="">
      <xdr:nvSpPr>
        <xdr:cNvPr id="432" name="楕円 431">
          <a:extLst>
            <a:ext uri="{FF2B5EF4-FFF2-40B4-BE49-F238E27FC236}">
              <a16:creationId xmlns:a16="http://schemas.microsoft.com/office/drawing/2014/main" id="{7348CE67-47B7-4EA8-91C5-CD587DF6C9A2}"/>
            </a:ext>
          </a:extLst>
        </xdr:cNvPr>
        <xdr:cNvSpPr/>
      </xdr:nvSpPr>
      <xdr:spPr>
        <a:xfrm>
          <a:off x="18605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67492</xdr:rowOff>
    </xdr:from>
    <xdr:to>
      <xdr:col>102</xdr:col>
      <xdr:colOff>114300</xdr:colOff>
      <xdr:row>86</xdr:row>
      <xdr:rowOff>89371</xdr:rowOff>
    </xdr:to>
    <xdr:cxnSp macro="">
      <xdr:nvCxnSpPr>
        <xdr:cNvPr id="433" name="直線コネクタ 432">
          <a:extLst>
            <a:ext uri="{FF2B5EF4-FFF2-40B4-BE49-F238E27FC236}">
              <a16:creationId xmlns:a16="http://schemas.microsoft.com/office/drawing/2014/main" id="{00ABEFC8-F3E4-470D-8CF2-9F6F0443BDD0}"/>
            </a:ext>
          </a:extLst>
        </xdr:cNvPr>
        <xdr:cNvCxnSpPr/>
      </xdr:nvCxnSpPr>
      <xdr:spPr>
        <a:xfrm>
          <a:off x="18656300" y="14812192"/>
          <a:ext cx="889000" cy="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434" name="n_1aveValue【消防施設】&#10;一人当たり面積">
          <a:extLst>
            <a:ext uri="{FF2B5EF4-FFF2-40B4-BE49-F238E27FC236}">
              <a16:creationId xmlns:a16="http://schemas.microsoft.com/office/drawing/2014/main" id="{F6622C22-FACB-4E59-8115-47EA87AE6494}"/>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435" name="n_2aveValue【消防施設】&#10;一人当たり面積">
          <a:extLst>
            <a:ext uri="{FF2B5EF4-FFF2-40B4-BE49-F238E27FC236}">
              <a16:creationId xmlns:a16="http://schemas.microsoft.com/office/drawing/2014/main" id="{4975615E-1A17-45BF-9757-9BA67DD27F1B}"/>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140696</xdr:rowOff>
    </xdr:from>
    <xdr:ext cx="469744" cy="259045"/>
    <xdr:sp macro="" textlink="">
      <xdr:nvSpPr>
        <xdr:cNvPr id="436" name="n_3aveValue【消防施設】&#10;一人当たり面積">
          <a:extLst>
            <a:ext uri="{FF2B5EF4-FFF2-40B4-BE49-F238E27FC236}">
              <a16:creationId xmlns:a16="http://schemas.microsoft.com/office/drawing/2014/main" id="{5CD422E5-8EF6-4D21-BFDA-8E787476C1BA}"/>
            </a:ext>
          </a:extLst>
        </xdr:cNvPr>
        <xdr:cNvSpPr txBox="1"/>
      </xdr:nvSpPr>
      <xdr:spPr>
        <a:xfrm>
          <a:off x="19310427" y="145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113991</xdr:rowOff>
    </xdr:from>
    <xdr:ext cx="469744" cy="259045"/>
    <xdr:sp macro="" textlink="">
      <xdr:nvSpPr>
        <xdr:cNvPr id="437" name="n_4aveValue【消防施設】&#10;一人当たり面積">
          <a:extLst>
            <a:ext uri="{FF2B5EF4-FFF2-40B4-BE49-F238E27FC236}">
              <a16:creationId xmlns:a16="http://schemas.microsoft.com/office/drawing/2014/main" id="{3C5875F2-1FFA-474D-8F7F-0304C9EF4AB4}"/>
            </a:ext>
          </a:extLst>
        </xdr:cNvPr>
        <xdr:cNvSpPr txBox="1"/>
      </xdr:nvSpPr>
      <xdr:spPr>
        <a:xfrm>
          <a:off x="184214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126654</xdr:rowOff>
    </xdr:from>
    <xdr:ext cx="469744" cy="259045"/>
    <xdr:sp macro="" textlink="">
      <xdr:nvSpPr>
        <xdr:cNvPr id="438" name="n_1mainValue【消防施設】&#10;一人当たり面積">
          <a:extLst>
            <a:ext uri="{FF2B5EF4-FFF2-40B4-BE49-F238E27FC236}">
              <a16:creationId xmlns:a16="http://schemas.microsoft.com/office/drawing/2014/main" id="{C166EAD0-F0B8-48E2-BF00-398D59B6262D}"/>
            </a:ext>
          </a:extLst>
        </xdr:cNvPr>
        <xdr:cNvSpPr txBox="1"/>
      </xdr:nvSpPr>
      <xdr:spPr>
        <a:xfrm>
          <a:off x="21075727" y="1452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130973</xdr:rowOff>
    </xdr:from>
    <xdr:ext cx="469744" cy="259045"/>
    <xdr:sp macro="" textlink="">
      <xdr:nvSpPr>
        <xdr:cNvPr id="439" name="n_2mainValue【消防施設】&#10;一人当たり面積">
          <a:extLst>
            <a:ext uri="{FF2B5EF4-FFF2-40B4-BE49-F238E27FC236}">
              <a16:creationId xmlns:a16="http://schemas.microsoft.com/office/drawing/2014/main" id="{E8C78E5F-FC67-498F-B973-1ADC7F13F71D}"/>
            </a:ext>
          </a:extLst>
        </xdr:cNvPr>
        <xdr:cNvSpPr txBox="1"/>
      </xdr:nvSpPr>
      <xdr:spPr>
        <a:xfrm>
          <a:off x="20199427" y="148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131298</xdr:rowOff>
    </xdr:from>
    <xdr:ext cx="469744" cy="259045"/>
    <xdr:sp macro="" textlink="">
      <xdr:nvSpPr>
        <xdr:cNvPr id="440" name="n_3mainValue【消防施設】&#10;一人当たり面積">
          <a:extLst>
            <a:ext uri="{FF2B5EF4-FFF2-40B4-BE49-F238E27FC236}">
              <a16:creationId xmlns:a16="http://schemas.microsoft.com/office/drawing/2014/main" id="{E73271C4-F318-45A9-BE10-631D9B2AEC83}"/>
            </a:ext>
          </a:extLst>
        </xdr:cNvPr>
        <xdr:cNvSpPr txBox="1"/>
      </xdr:nvSpPr>
      <xdr:spPr>
        <a:xfrm>
          <a:off x="19310427" y="1487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134819</xdr:rowOff>
    </xdr:from>
    <xdr:ext cx="469744" cy="259045"/>
    <xdr:sp macro="" textlink="">
      <xdr:nvSpPr>
        <xdr:cNvPr id="441" name="n_4mainValue【消防施設】&#10;一人当たり面積">
          <a:extLst>
            <a:ext uri="{FF2B5EF4-FFF2-40B4-BE49-F238E27FC236}">
              <a16:creationId xmlns:a16="http://schemas.microsoft.com/office/drawing/2014/main" id="{78E57DFD-A50C-4719-B2CA-819DD6042E3B}"/>
            </a:ext>
          </a:extLst>
        </xdr:cNvPr>
        <xdr:cNvSpPr txBox="1"/>
      </xdr:nvSpPr>
      <xdr:spPr>
        <a:xfrm>
          <a:off x="18421427" y="1453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2" name="正方形/長方形 441">
          <a:extLst>
            <a:ext uri="{FF2B5EF4-FFF2-40B4-BE49-F238E27FC236}">
              <a16:creationId xmlns:a16="http://schemas.microsoft.com/office/drawing/2014/main" id="{F6760145-FB3D-4462-ADD2-79E5978DDFD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3" name="正方形/長方形 442">
          <a:extLst>
            <a:ext uri="{FF2B5EF4-FFF2-40B4-BE49-F238E27FC236}">
              <a16:creationId xmlns:a16="http://schemas.microsoft.com/office/drawing/2014/main" id="{93D89F8C-AD17-4CF4-A5AE-F4FD8D0C851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4" name="正方形/長方形 443">
          <a:extLst>
            <a:ext uri="{FF2B5EF4-FFF2-40B4-BE49-F238E27FC236}">
              <a16:creationId xmlns:a16="http://schemas.microsoft.com/office/drawing/2014/main" id="{D7F543E7-5ECF-4735-9A63-D7B9AB157C2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5" name="正方形/長方形 444">
          <a:extLst>
            <a:ext uri="{FF2B5EF4-FFF2-40B4-BE49-F238E27FC236}">
              <a16:creationId xmlns:a16="http://schemas.microsoft.com/office/drawing/2014/main" id="{3CCBBFA8-1251-4740-9425-610EB71EF55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6" name="正方形/長方形 445">
          <a:extLst>
            <a:ext uri="{FF2B5EF4-FFF2-40B4-BE49-F238E27FC236}">
              <a16:creationId xmlns:a16="http://schemas.microsoft.com/office/drawing/2014/main" id="{4EFA6AFA-7A62-4ABF-B315-BA8D9B85B0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7" name="正方形/長方形 446">
          <a:extLst>
            <a:ext uri="{FF2B5EF4-FFF2-40B4-BE49-F238E27FC236}">
              <a16:creationId xmlns:a16="http://schemas.microsoft.com/office/drawing/2014/main" id="{644E94DB-E5ED-4398-A5CE-9142990756A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8" name="正方形/長方形 447">
          <a:extLst>
            <a:ext uri="{FF2B5EF4-FFF2-40B4-BE49-F238E27FC236}">
              <a16:creationId xmlns:a16="http://schemas.microsoft.com/office/drawing/2014/main" id="{AA4F7324-5099-4C5F-8A97-62B92DE9AD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9" name="正方形/長方形 448">
          <a:extLst>
            <a:ext uri="{FF2B5EF4-FFF2-40B4-BE49-F238E27FC236}">
              <a16:creationId xmlns:a16="http://schemas.microsoft.com/office/drawing/2014/main" id="{3E3FB7A6-B1C1-454C-9C28-F6624555E27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0" name="テキスト ボックス 449">
          <a:extLst>
            <a:ext uri="{FF2B5EF4-FFF2-40B4-BE49-F238E27FC236}">
              <a16:creationId xmlns:a16="http://schemas.microsoft.com/office/drawing/2014/main" id="{3D15398F-36DF-4F2B-A85E-4520DA2F8E2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1" name="直線コネクタ 450">
          <a:extLst>
            <a:ext uri="{FF2B5EF4-FFF2-40B4-BE49-F238E27FC236}">
              <a16:creationId xmlns:a16="http://schemas.microsoft.com/office/drawing/2014/main" id="{BDE4BB4C-A645-4D8C-BD8B-A644EAB50F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2" name="テキスト ボックス 451">
          <a:extLst>
            <a:ext uri="{FF2B5EF4-FFF2-40B4-BE49-F238E27FC236}">
              <a16:creationId xmlns:a16="http://schemas.microsoft.com/office/drawing/2014/main" id="{A5C99AF8-8DDC-412B-B808-05A3D9EDAC6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3" name="直線コネクタ 452">
          <a:extLst>
            <a:ext uri="{FF2B5EF4-FFF2-40B4-BE49-F238E27FC236}">
              <a16:creationId xmlns:a16="http://schemas.microsoft.com/office/drawing/2014/main" id="{934E3038-1AB7-41C8-8DF3-C8F716B4EF1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4" name="テキスト ボックス 453">
          <a:extLst>
            <a:ext uri="{FF2B5EF4-FFF2-40B4-BE49-F238E27FC236}">
              <a16:creationId xmlns:a16="http://schemas.microsoft.com/office/drawing/2014/main" id="{E4806282-D3CB-4088-9E0F-30B63DD4D24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5" name="直線コネクタ 454">
          <a:extLst>
            <a:ext uri="{FF2B5EF4-FFF2-40B4-BE49-F238E27FC236}">
              <a16:creationId xmlns:a16="http://schemas.microsoft.com/office/drawing/2014/main" id="{66F57C0C-0E41-4B4C-8A91-E062DCC8DA9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6" name="テキスト ボックス 455">
          <a:extLst>
            <a:ext uri="{FF2B5EF4-FFF2-40B4-BE49-F238E27FC236}">
              <a16:creationId xmlns:a16="http://schemas.microsoft.com/office/drawing/2014/main" id="{00B0B245-3010-4E94-A5BE-7B5D26CF359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7" name="直線コネクタ 456">
          <a:extLst>
            <a:ext uri="{FF2B5EF4-FFF2-40B4-BE49-F238E27FC236}">
              <a16:creationId xmlns:a16="http://schemas.microsoft.com/office/drawing/2014/main" id="{F4918005-0639-4540-8F52-36CDF3D7CFD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8" name="テキスト ボックス 457">
          <a:extLst>
            <a:ext uri="{FF2B5EF4-FFF2-40B4-BE49-F238E27FC236}">
              <a16:creationId xmlns:a16="http://schemas.microsoft.com/office/drawing/2014/main" id="{FEA737F6-69C4-4F78-B498-244DA862490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9" name="直線コネクタ 458">
          <a:extLst>
            <a:ext uri="{FF2B5EF4-FFF2-40B4-BE49-F238E27FC236}">
              <a16:creationId xmlns:a16="http://schemas.microsoft.com/office/drawing/2014/main" id="{8E4ABA45-0BA7-4056-BE84-C67753DCC11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0" name="テキスト ボックス 459">
          <a:extLst>
            <a:ext uri="{FF2B5EF4-FFF2-40B4-BE49-F238E27FC236}">
              <a16:creationId xmlns:a16="http://schemas.microsoft.com/office/drawing/2014/main" id="{FFCCFAF4-4350-42C7-8985-8E8A1D5F9B2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1" name="直線コネクタ 460">
          <a:extLst>
            <a:ext uri="{FF2B5EF4-FFF2-40B4-BE49-F238E27FC236}">
              <a16:creationId xmlns:a16="http://schemas.microsoft.com/office/drawing/2014/main" id="{2B64D524-610F-4158-96F1-1F6D1AC0266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2" name="テキスト ボックス 461">
          <a:extLst>
            <a:ext uri="{FF2B5EF4-FFF2-40B4-BE49-F238E27FC236}">
              <a16:creationId xmlns:a16="http://schemas.microsoft.com/office/drawing/2014/main" id="{6374018C-79AF-45FE-8C33-0222E7F9E9E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3" name="直線コネクタ 462">
          <a:extLst>
            <a:ext uri="{FF2B5EF4-FFF2-40B4-BE49-F238E27FC236}">
              <a16:creationId xmlns:a16="http://schemas.microsoft.com/office/drawing/2014/main" id="{EBE696A8-E061-4ED5-BD40-0C6AB1177E8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4" name="テキスト ボックス 463">
          <a:extLst>
            <a:ext uri="{FF2B5EF4-FFF2-40B4-BE49-F238E27FC236}">
              <a16:creationId xmlns:a16="http://schemas.microsoft.com/office/drawing/2014/main" id="{E382C8DE-1D3F-4352-807F-F61EA07CC7B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5" name="直線コネクタ 464">
          <a:extLst>
            <a:ext uri="{FF2B5EF4-FFF2-40B4-BE49-F238E27FC236}">
              <a16:creationId xmlns:a16="http://schemas.microsoft.com/office/drawing/2014/main" id="{4B8FF358-EA11-47AA-AE8F-6BC650AA29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庁舎】&#10;有形固定資産減価償却率グラフ枠">
          <a:extLst>
            <a:ext uri="{FF2B5EF4-FFF2-40B4-BE49-F238E27FC236}">
              <a16:creationId xmlns:a16="http://schemas.microsoft.com/office/drawing/2014/main" id="{E3A7F836-03FF-48F6-929B-1BE11AC95B1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467" name="直線コネクタ 466">
          <a:extLst>
            <a:ext uri="{FF2B5EF4-FFF2-40B4-BE49-F238E27FC236}">
              <a16:creationId xmlns:a16="http://schemas.microsoft.com/office/drawing/2014/main" id="{68DAC264-F846-4A98-8154-F61F4239F3F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8" name="【庁舎】&#10;有形固定資産減価償却率最小値テキスト">
          <a:extLst>
            <a:ext uri="{FF2B5EF4-FFF2-40B4-BE49-F238E27FC236}">
              <a16:creationId xmlns:a16="http://schemas.microsoft.com/office/drawing/2014/main" id="{EB403BC3-E3BD-41DC-B616-0AA69341DE5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9" name="直線コネクタ 468">
          <a:extLst>
            <a:ext uri="{FF2B5EF4-FFF2-40B4-BE49-F238E27FC236}">
              <a16:creationId xmlns:a16="http://schemas.microsoft.com/office/drawing/2014/main" id="{97676E2B-98CB-45AF-ACBC-64A7D41CF24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70" name="【庁舎】&#10;有形固定資産減価償却率最大値テキスト">
          <a:extLst>
            <a:ext uri="{FF2B5EF4-FFF2-40B4-BE49-F238E27FC236}">
              <a16:creationId xmlns:a16="http://schemas.microsoft.com/office/drawing/2014/main" id="{1876EE52-2B9D-45DB-9E77-FDC8A7E67AAA}"/>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71" name="直線コネクタ 470">
          <a:extLst>
            <a:ext uri="{FF2B5EF4-FFF2-40B4-BE49-F238E27FC236}">
              <a16:creationId xmlns:a16="http://schemas.microsoft.com/office/drawing/2014/main" id="{6732939C-E7AD-465B-9F15-2005002E7FF6}"/>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472" name="【庁舎】&#10;有形固定資産減価償却率平均値テキスト">
          <a:extLst>
            <a:ext uri="{FF2B5EF4-FFF2-40B4-BE49-F238E27FC236}">
              <a16:creationId xmlns:a16="http://schemas.microsoft.com/office/drawing/2014/main" id="{352B492A-F79A-423C-95BD-D345DB03418A}"/>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73" name="フローチャート: 判断 472">
          <a:extLst>
            <a:ext uri="{FF2B5EF4-FFF2-40B4-BE49-F238E27FC236}">
              <a16:creationId xmlns:a16="http://schemas.microsoft.com/office/drawing/2014/main" id="{8F06F909-E2E9-492A-B41B-427B385A46D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74" name="フローチャート: 判断 473">
          <a:extLst>
            <a:ext uri="{FF2B5EF4-FFF2-40B4-BE49-F238E27FC236}">
              <a16:creationId xmlns:a16="http://schemas.microsoft.com/office/drawing/2014/main" id="{8EEB0031-45C4-4A4A-BC74-F3A22C372042}"/>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475" name="フローチャート: 判断 474">
          <a:extLst>
            <a:ext uri="{FF2B5EF4-FFF2-40B4-BE49-F238E27FC236}">
              <a16:creationId xmlns:a16="http://schemas.microsoft.com/office/drawing/2014/main" id="{5F11C9AD-9EA0-4F91-9A54-6DDE23D8D6D2}"/>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76" name="フローチャート: 判断 475">
          <a:extLst>
            <a:ext uri="{FF2B5EF4-FFF2-40B4-BE49-F238E27FC236}">
              <a16:creationId xmlns:a16="http://schemas.microsoft.com/office/drawing/2014/main" id="{25724CF2-112E-49B7-BCB2-82A07230315C}"/>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77" name="フローチャート: 判断 476">
          <a:extLst>
            <a:ext uri="{FF2B5EF4-FFF2-40B4-BE49-F238E27FC236}">
              <a16:creationId xmlns:a16="http://schemas.microsoft.com/office/drawing/2014/main" id="{12AA2CB1-74EC-42BC-95E8-A000220D6061}"/>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6C345A64-0CBB-45BC-B904-53CF882E444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36EBF957-E096-4773-AED0-9C4A6CD2DB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55E4A200-B90B-4D4B-BEEE-AE8EC2FFF2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77F229A-BF1E-4BE6-870C-CBBF95DD42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2E9D03D0-6BDC-44F5-A326-A95C7C1E1C7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483" name="楕円 482">
          <a:extLst>
            <a:ext uri="{FF2B5EF4-FFF2-40B4-BE49-F238E27FC236}">
              <a16:creationId xmlns:a16="http://schemas.microsoft.com/office/drawing/2014/main" id="{C805B81C-14EA-4971-9C0E-7D7FBDC1DE52}"/>
            </a:ext>
          </a:extLst>
        </xdr:cNvPr>
        <xdr:cNvSpPr/>
      </xdr:nvSpPr>
      <xdr:spPr>
        <a:xfrm>
          <a:off x="162687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21789</xdr:rowOff>
    </xdr:from>
    <xdr:ext cx="405111" cy="259045"/>
    <xdr:sp macro="" textlink="">
      <xdr:nvSpPr>
        <xdr:cNvPr id="484" name="【庁舎】&#10;有形固定資産減価償却率該当値テキスト">
          <a:extLst>
            <a:ext uri="{FF2B5EF4-FFF2-40B4-BE49-F238E27FC236}">
              <a16:creationId xmlns:a16="http://schemas.microsoft.com/office/drawing/2014/main" id="{6E976D22-1D0D-471E-80F2-F96E31B74048}"/>
            </a:ext>
          </a:extLst>
        </xdr:cNvPr>
        <xdr:cNvSpPr txBox="1"/>
      </xdr:nvSpPr>
      <xdr:spPr>
        <a:xfrm>
          <a:off x="16357600"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10705</xdr:rowOff>
    </xdr:from>
    <xdr:to>
      <xdr:col>81</xdr:col>
      <xdr:colOff>101600</xdr:colOff>
      <xdr:row>104</xdr:row>
      <xdr:rowOff>112305</xdr:rowOff>
    </xdr:to>
    <xdr:sp macro="" textlink="">
      <xdr:nvSpPr>
        <xdr:cNvPr id="485" name="楕円 484">
          <a:extLst>
            <a:ext uri="{FF2B5EF4-FFF2-40B4-BE49-F238E27FC236}">
              <a16:creationId xmlns:a16="http://schemas.microsoft.com/office/drawing/2014/main" id="{39F4DDD1-6060-40E7-9179-9C855F2701AD}"/>
            </a:ext>
          </a:extLst>
        </xdr:cNvPr>
        <xdr:cNvSpPr/>
      </xdr:nvSpPr>
      <xdr:spPr>
        <a:xfrm>
          <a:off x="15430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61505</xdr:rowOff>
    </xdr:from>
    <xdr:to>
      <xdr:col>85</xdr:col>
      <xdr:colOff>127000</xdr:colOff>
      <xdr:row>104</xdr:row>
      <xdr:rowOff>94162</xdr:rowOff>
    </xdr:to>
    <xdr:cxnSp macro="">
      <xdr:nvCxnSpPr>
        <xdr:cNvPr id="486" name="直線コネクタ 485">
          <a:extLst>
            <a:ext uri="{FF2B5EF4-FFF2-40B4-BE49-F238E27FC236}">
              <a16:creationId xmlns:a16="http://schemas.microsoft.com/office/drawing/2014/main" id="{7DC303A8-5EAB-45C9-ABCB-2ACFEE35FACF}"/>
            </a:ext>
          </a:extLst>
        </xdr:cNvPr>
        <xdr:cNvCxnSpPr/>
      </xdr:nvCxnSpPr>
      <xdr:spPr>
        <a:xfrm>
          <a:off x="15481300" y="1789230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7438</xdr:rowOff>
    </xdr:from>
    <xdr:to>
      <xdr:col>76</xdr:col>
      <xdr:colOff>165100</xdr:colOff>
      <xdr:row>104</xdr:row>
      <xdr:rowOff>109038</xdr:rowOff>
    </xdr:to>
    <xdr:sp macro="" textlink="">
      <xdr:nvSpPr>
        <xdr:cNvPr id="487" name="楕円 486">
          <a:extLst>
            <a:ext uri="{FF2B5EF4-FFF2-40B4-BE49-F238E27FC236}">
              <a16:creationId xmlns:a16="http://schemas.microsoft.com/office/drawing/2014/main" id="{5B335CA1-7751-415A-8488-5E7CFEFF676C}"/>
            </a:ext>
          </a:extLst>
        </xdr:cNvPr>
        <xdr:cNvSpPr/>
      </xdr:nvSpPr>
      <xdr:spPr>
        <a:xfrm>
          <a:off x="14541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58238</xdr:rowOff>
    </xdr:from>
    <xdr:to>
      <xdr:col>81</xdr:col>
      <xdr:colOff>50800</xdr:colOff>
      <xdr:row>104</xdr:row>
      <xdr:rowOff>61505</xdr:rowOff>
    </xdr:to>
    <xdr:cxnSp macro="">
      <xdr:nvCxnSpPr>
        <xdr:cNvPr id="488" name="直線コネクタ 487">
          <a:extLst>
            <a:ext uri="{FF2B5EF4-FFF2-40B4-BE49-F238E27FC236}">
              <a16:creationId xmlns:a16="http://schemas.microsoft.com/office/drawing/2014/main" id="{947996E9-E241-4AE8-A317-39147202E8C5}"/>
            </a:ext>
          </a:extLst>
        </xdr:cNvPr>
        <xdr:cNvCxnSpPr/>
      </xdr:nvCxnSpPr>
      <xdr:spPr>
        <a:xfrm>
          <a:off x="14592300" y="178890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489" name="楕円 488">
          <a:extLst>
            <a:ext uri="{FF2B5EF4-FFF2-40B4-BE49-F238E27FC236}">
              <a16:creationId xmlns:a16="http://schemas.microsoft.com/office/drawing/2014/main" id="{603E5B9E-4086-457F-8D76-D61CCA13AD2E}"/>
            </a:ext>
          </a:extLst>
        </xdr:cNvPr>
        <xdr:cNvSpPr/>
      </xdr:nvSpPr>
      <xdr:spPr>
        <a:xfrm>
          <a:off x="13652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58238</xdr:rowOff>
    </xdr:from>
    <xdr:to>
      <xdr:col>76</xdr:col>
      <xdr:colOff>114300</xdr:colOff>
      <xdr:row>105</xdr:row>
      <xdr:rowOff>35379</xdr:rowOff>
    </xdr:to>
    <xdr:cxnSp macro="">
      <xdr:nvCxnSpPr>
        <xdr:cNvPr id="490" name="直線コネクタ 489">
          <a:extLst>
            <a:ext uri="{FF2B5EF4-FFF2-40B4-BE49-F238E27FC236}">
              <a16:creationId xmlns:a16="http://schemas.microsoft.com/office/drawing/2014/main" id="{15E56613-89B5-4A2A-AF33-806F2D4CAA85}"/>
            </a:ext>
          </a:extLst>
        </xdr:cNvPr>
        <xdr:cNvCxnSpPr/>
      </xdr:nvCxnSpPr>
      <xdr:spPr>
        <a:xfrm flipV="1">
          <a:off x="13703300" y="17889038"/>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xdr:rowOff>
    </xdr:from>
    <xdr:to>
      <xdr:col>67</xdr:col>
      <xdr:colOff>101600</xdr:colOff>
      <xdr:row>105</xdr:row>
      <xdr:rowOff>109038</xdr:rowOff>
    </xdr:to>
    <xdr:sp macro="" textlink="">
      <xdr:nvSpPr>
        <xdr:cNvPr id="491" name="楕円 490">
          <a:extLst>
            <a:ext uri="{FF2B5EF4-FFF2-40B4-BE49-F238E27FC236}">
              <a16:creationId xmlns:a16="http://schemas.microsoft.com/office/drawing/2014/main" id="{8A7297C1-9C99-41DB-81F0-D3B7D2121CEB}"/>
            </a:ext>
          </a:extLst>
        </xdr:cNvPr>
        <xdr:cNvSpPr/>
      </xdr:nvSpPr>
      <xdr:spPr>
        <a:xfrm>
          <a:off x="12763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35379</xdr:rowOff>
    </xdr:from>
    <xdr:to>
      <xdr:col>71</xdr:col>
      <xdr:colOff>177800</xdr:colOff>
      <xdr:row>105</xdr:row>
      <xdr:rowOff>58238</xdr:rowOff>
    </xdr:to>
    <xdr:cxnSp macro="">
      <xdr:nvCxnSpPr>
        <xdr:cNvPr id="492" name="直線コネクタ 491">
          <a:extLst>
            <a:ext uri="{FF2B5EF4-FFF2-40B4-BE49-F238E27FC236}">
              <a16:creationId xmlns:a16="http://schemas.microsoft.com/office/drawing/2014/main" id="{EC2D2DAC-CAB1-4B22-A1A9-F018275C22F3}"/>
            </a:ext>
          </a:extLst>
        </xdr:cNvPr>
        <xdr:cNvCxnSpPr/>
      </xdr:nvCxnSpPr>
      <xdr:spPr>
        <a:xfrm flipV="1">
          <a:off x="12814300" y="1803762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493" name="n_1aveValue【庁舎】&#10;有形固定資産減価償却率">
          <a:extLst>
            <a:ext uri="{FF2B5EF4-FFF2-40B4-BE49-F238E27FC236}">
              <a16:creationId xmlns:a16="http://schemas.microsoft.com/office/drawing/2014/main" id="{720DB0F3-7609-4AFC-B630-981E2629E351}"/>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494" name="n_2aveValue【庁舎】&#10;有形固定資産減価償却率">
          <a:extLst>
            <a:ext uri="{FF2B5EF4-FFF2-40B4-BE49-F238E27FC236}">
              <a16:creationId xmlns:a16="http://schemas.microsoft.com/office/drawing/2014/main" id="{AB7FCE31-162B-4CCE-99D5-D86253E46B03}"/>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495" name="n_3aveValue【庁舎】&#10;有形固定資産減価償却率">
          <a:extLst>
            <a:ext uri="{FF2B5EF4-FFF2-40B4-BE49-F238E27FC236}">
              <a16:creationId xmlns:a16="http://schemas.microsoft.com/office/drawing/2014/main" id="{92F2F1B7-6FB8-4D10-B18D-470624735D70}"/>
            </a:ext>
          </a:extLst>
        </xdr:cNvPr>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496" name="n_4aveValue【庁舎】&#10;有形固定資産減価償却率">
          <a:extLst>
            <a:ext uri="{FF2B5EF4-FFF2-40B4-BE49-F238E27FC236}">
              <a16:creationId xmlns:a16="http://schemas.microsoft.com/office/drawing/2014/main" id="{A569EAFC-0195-48C7-88BE-D0AAA8191544}"/>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128832</xdr:rowOff>
    </xdr:from>
    <xdr:ext cx="405111" cy="259045"/>
    <xdr:sp macro="" textlink="">
      <xdr:nvSpPr>
        <xdr:cNvPr id="497" name="n_1mainValue【庁舎】&#10;有形固定資産減価償却率">
          <a:extLst>
            <a:ext uri="{FF2B5EF4-FFF2-40B4-BE49-F238E27FC236}">
              <a16:creationId xmlns:a16="http://schemas.microsoft.com/office/drawing/2014/main" id="{861D9087-3B3C-4448-83C5-E38A678B21B2}"/>
            </a:ext>
          </a:extLst>
        </xdr:cNvPr>
        <xdr:cNvSpPr txBox="1"/>
      </xdr:nvSpPr>
      <xdr:spPr>
        <a:xfrm>
          <a:off x="152660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125565</xdr:rowOff>
    </xdr:from>
    <xdr:ext cx="405111" cy="259045"/>
    <xdr:sp macro="" textlink="">
      <xdr:nvSpPr>
        <xdr:cNvPr id="498" name="n_2mainValue【庁舎】&#10;有形固定資産減価償却率">
          <a:extLst>
            <a:ext uri="{FF2B5EF4-FFF2-40B4-BE49-F238E27FC236}">
              <a16:creationId xmlns:a16="http://schemas.microsoft.com/office/drawing/2014/main" id="{7DA5DEB1-862D-4891-922B-58C873DD69B3}"/>
            </a:ext>
          </a:extLst>
        </xdr:cNvPr>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499" name="n_3mainValue【庁舎】&#10;有形固定資産減価償却率">
          <a:extLst>
            <a:ext uri="{FF2B5EF4-FFF2-40B4-BE49-F238E27FC236}">
              <a16:creationId xmlns:a16="http://schemas.microsoft.com/office/drawing/2014/main" id="{6D2C83C7-4B59-459A-B2DB-2280C384BBE3}"/>
            </a:ext>
          </a:extLst>
        </xdr:cNvPr>
        <xdr:cNvSpPr txBox="1"/>
      </xdr:nvSpPr>
      <xdr:spPr>
        <a:xfrm>
          <a:off x="13500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500" name="n_4mainValue【庁舎】&#10;有形固定資産減価償却率">
          <a:extLst>
            <a:ext uri="{FF2B5EF4-FFF2-40B4-BE49-F238E27FC236}">
              <a16:creationId xmlns:a16="http://schemas.microsoft.com/office/drawing/2014/main" id="{A24EC324-D51E-4CB4-917A-9217EA607387}"/>
            </a:ext>
          </a:extLst>
        </xdr:cNvPr>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a:extLst>
            <a:ext uri="{FF2B5EF4-FFF2-40B4-BE49-F238E27FC236}">
              <a16:creationId xmlns:a16="http://schemas.microsoft.com/office/drawing/2014/main" id="{60D2AB55-4CEA-4DC6-84C8-25DEDBBAE93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a:extLst>
            <a:ext uri="{FF2B5EF4-FFF2-40B4-BE49-F238E27FC236}">
              <a16:creationId xmlns:a16="http://schemas.microsoft.com/office/drawing/2014/main" id="{0D42FA51-AE46-40EC-AAC5-D65F3152ED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a:extLst>
            <a:ext uri="{FF2B5EF4-FFF2-40B4-BE49-F238E27FC236}">
              <a16:creationId xmlns:a16="http://schemas.microsoft.com/office/drawing/2014/main" id="{42EC69D8-6D69-4586-88B3-03C2E85CE4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a:extLst>
            <a:ext uri="{FF2B5EF4-FFF2-40B4-BE49-F238E27FC236}">
              <a16:creationId xmlns:a16="http://schemas.microsoft.com/office/drawing/2014/main" id="{3AF1F3CB-0C46-4F82-ADA8-5DB9972704A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a:extLst>
            <a:ext uri="{FF2B5EF4-FFF2-40B4-BE49-F238E27FC236}">
              <a16:creationId xmlns:a16="http://schemas.microsoft.com/office/drawing/2014/main" id="{123349F6-C9CB-4DB6-BF2D-9DC2B76015E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a:extLst>
            <a:ext uri="{FF2B5EF4-FFF2-40B4-BE49-F238E27FC236}">
              <a16:creationId xmlns:a16="http://schemas.microsoft.com/office/drawing/2014/main" id="{DC73E8EE-C19B-4E9E-9F79-3DFEEA7E093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a:extLst>
            <a:ext uri="{FF2B5EF4-FFF2-40B4-BE49-F238E27FC236}">
              <a16:creationId xmlns:a16="http://schemas.microsoft.com/office/drawing/2014/main" id="{698C55A5-1410-4B15-B547-0B6AD39DEF5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a:extLst>
            <a:ext uri="{FF2B5EF4-FFF2-40B4-BE49-F238E27FC236}">
              <a16:creationId xmlns:a16="http://schemas.microsoft.com/office/drawing/2014/main" id="{23F0758D-62F9-4530-91F5-1DB3E5A4DFB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a:extLst>
            <a:ext uri="{FF2B5EF4-FFF2-40B4-BE49-F238E27FC236}">
              <a16:creationId xmlns:a16="http://schemas.microsoft.com/office/drawing/2014/main" id="{E761DEF5-32C9-4409-A819-99B7034CA45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a:extLst>
            <a:ext uri="{FF2B5EF4-FFF2-40B4-BE49-F238E27FC236}">
              <a16:creationId xmlns:a16="http://schemas.microsoft.com/office/drawing/2014/main" id="{83794628-BBF5-4BE8-A98A-497D7546F7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1" name="直線コネクタ 510">
          <a:extLst>
            <a:ext uri="{FF2B5EF4-FFF2-40B4-BE49-F238E27FC236}">
              <a16:creationId xmlns:a16="http://schemas.microsoft.com/office/drawing/2014/main" id="{1C0F2A33-5E81-4E58-AC33-2D82D2E6E0B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2" name="テキスト ボックス 511">
          <a:extLst>
            <a:ext uri="{FF2B5EF4-FFF2-40B4-BE49-F238E27FC236}">
              <a16:creationId xmlns:a16="http://schemas.microsoft.com/office/drawing/2014/main" id="{E4332392-EE67-41EE-9821-938F71CDD2B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3" name="直線コネクタ 512">
          <a:extLst>
            <a:ext uri="{FF2B5EF4-FFF2-40B4-BE49-F238E27FC236}">
              <a16:creationId xmlns:a16="http://schemas.microsoft.com/office/drawing/2014/main" id="{2F4DE20B-4D77-40D3-9C8B-E904D430630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4" name="テキスト ボックス 513">
          <a:extLst>
            <a:ext uri="{FF2B5EF4-FFF2-40B4-BE49-F238E27FC236}">
              <a16:creationId xmlns:a16="http://schemas.microsoft.com/office/drawing/2014/main" id="{373E3A4F-9A5E-4050-AB5A-273CBB22A14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5" name="直線コネクタ 514">
          <a:extLst>
            <a:ext uri="{FF2B5EF4-FFF2-40B4-BE49-F238E27FC236}">
              <a16:creationId xmlns:a16="http://schemas.microsoft.com/office/drawing/2014/main" id="{3C9A87D7-7DC6-4F36-BB53-77B40FE0D34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6" name="テキスト ボックス 515">
          <a:extLst>
            <a:ext uri="{FF2B5EF4-FFF2-40B4-BE49-F238E27FC236}">
              <a16:creationId xmlns:a16="http://schemas.microsoft.com/office/drawing/2014/main" id="{9CE9E8C2-62BD-476E-BB89-058A9C2AF44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7" name="直線コネクタ 516">
          <a:extLst>
            <a:ext uri="{FF2B5EF4-FFF2-40B4-BE49-F238E27FC236}">
              <a16:creationId xmlns:a16="http://schemas.microsoft.com/office/drawing/2014/main" id="{D8AE00E0-0E2D-4750-97CB-B635CFAB73A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8" name="テキスト ボックス 517">
          <a:extLst>
            <a:ext uri="{FF2B5EF4-FFF2-40B4-BE49-F238E27FC236}">
              <a16:creationId xmlns:a16="http://schemas.microsoft.com/office/drawing/2014/main" id="{898D2D7E-1AA1-469A-9B48-F52DCAD5905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9" name="直線コネクタ 518">
          <a:extLst>
            <a:ext uri="{FF2B5EF4-FFF2-40B4-BE49-F238E27FC236}">
              <a16:creationId xmlns:a16="http://schemas.microsoft.com/office/drawing/2014/main" id="{46A0849E-77C7-4522-9056-8BB56C4C510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20" name="テキスト ボックス 519">
          <a:extLst>
            <a:ext uri="{FF2B5EF4-FFF2-40B4-BE49-F238E27FC236}">
              <a16:creationId xmlns:a16="http://schemas.microsoft.com/office/drawing/2014/main" id="{728B5070-E60D-4BCC-9EE1-681102A7C9FC}"/>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1" name="直線コネクタ 520">
          <a:extLst>
            <a:ext uri="{FF2B5EF4-FFF2-40B4-BE49-F238E27FC236}">
              <a16:creationId xmlns:a16="http://schemas.microsoft.com/office/drawing/2014/main" id="{72FFD025-C328-47D1-A664-D9E0525D84E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2" name="テキスト ボックス 521">
          <a:extLst>
            <a:ext uri="{FF2B5EF4-FFF2-40B4-BE49-F238E27FC236}">
              <a16:creationId xmlns:a16="http://schemas.microsoft.com/office/drawing/2014/main" id="{3264B162-8135-4090-91F4-33DD893BF51E}"/>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3" name="【庁舎】&#10;一人当たり面積グラフ枠">
          <a:extLst>
            <a:ext uri="{FF2B5EF4-FFF2-40B4-BE49-F238E27FC236}">
              <a16:creationId xmlns:a16="http://schemas.microsoft.com/office/drawing/2014/main" id="{4F753CBD-2CAB-4E01-9F66-E424449E519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24" name="直線コネクタ 523">
          <a:extLst>
            <a:ext uri="{FF2B5EF4-FFF2-40B4-BE49-F238E27FC236}">
              <a16:creationId xmlns:a16="http://schemas.microsoft.com/office/drawing/2014/main" id="{85CE8574-A6C6-4CDE-A9F1-42A9F3E78508}"/>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25" name="【庁舎】&#10;一人当たり面積最小値テキスト">
          <a:extLst>
            <a:ext uri="{FF2B5EF4-FFF2-40B4-BE49-F238E27FC236}">
              <a16:creationId xmlns:a16="http://schemas.microsoft.com/office/drawing/2014/main" id="{08B2F30C-EA55-425F-9FF1-2710CC9598E3}"/>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26" name="直線コネクタ 525">
          <a:extLst>
            <a:ext uri="{FF2B5EF4-FFF2-40B4-BE49-F238E27FC236}">
              <a16:creationId xmlns:a16="http://schemas.microsoft.com/office/drawing/2014/main" id="{97422EAD-2D91-4341-A3EB-DE2B45F1AC7E}"/>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27" name="【庁舎】&#10;一人当たり面積最大値テキスト">
          <a:extLst>
            <a:ext uri="{FF2B5EF4-FFF2-40B4-BE49-F238E27FC236}">
              <a16:creationId xmlns:a16="http://schemas.microsoft.com/office/drawing/2014/main" id="{BEFB07A3-5513-4741-86FC-45EDF9A086C8}"/>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28" name="直線コネクタ 527">
          <a:extLst>
            <a:ext uri="{FF2B5EF4-FFF2-40B4-BE49-F238E27FC236}">
              <a16:creationId xmlns:a16="http://schemas.microsoft.com/office/drawing/2014/main" id="{5733DCD9-FD8E-4A52-ADF8-76DB3D8E9214}"/>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529" name="【庁舎】&#10;一人当たり面積平均値テキスト">
          <a:extLst>
            <a:ext uri="{FF2B5EF4-FFF2-40B4-BE49-F238E27FC236}">
              <a16:creationId xmlns:a16="http://schemas.microsoft.com/office/drawing/2014/main" id="{CBC93CB7-4FEF-4157-9CA9-B6FB95E6349B}"/>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30" name="フローチャート: 判断 529">
          <a:extLst>
            <a:ext uri="{FF2B5EF4-FFF2-40B4-BE49-F238E27FC236}">
              <a16:creationId xmlns:a16="http://schemas.microsoft.com/office/drawing/2014/main" id="{BF2BAA0B-5326-4FB2-82B5-BD61399B181E}"/>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31" name="フローチャート: 判断 530">
          <a:extLst>
            <a:ext uri="{FF2B5EF4-FFF2-40B4-BE49-F238E27FC236}">
              <a16:creationId xmlns:a16="http://schemas.microsoft.com/office/drawing/2014/main" id="{CF2C1604-D311-4768-9780-73093DDE067B}"/>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32" name="フローチャート: 判断 531">
          <a:extLst>
            <a:ext uri="{FF2B5EF4-FFF2-40B4-BE49-F238E27FC236}">
              <a16:creationId xmlns:a16="http://schemas.microsoft.com/office/drawing/2014/main" id="{991E267B-F606-4528-9C69-1AEFC0787315}"/>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156211</xdr:rowOff>
    </xdr:from>
    <xdr:to>
      <xdr:col>102</xdr:col>
      <xdr:colOff>165100</xdr:colOff>
      <xdr:row>108</xdr:row>
      <xdr:rowOff>86361</xdr:rowOff>
    </xdr:to>
    <xdr:sp macro="" textlink="">
      <xdr:nvSpPr>
        <xdr:cNvPr id="533" name="フローチャート: 判断 532">
          <a:extLst>
            <a:ext uri="{FF2B5EF4-FFF2-40B4-BE49-F238E27FC236}">
              <a16:creationId xmlns:a16="http://schemas.microsoft.com/office/drawing/2014/main" id="{EEB9A551-EF88-4663-AF0A-442A3DAA3A3E}"/>
            </a:ext>
          </a:extLst>
        </xdr:cNvPr>
        <xdr:cNvSpPr/>
      </xdr:nvSpPr>
      <xdr:spPr>
        <a:xfrm>
          <a:off x="19494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534" name="フローチャート: 判断 533">
          <a:extLst>
            <a:ext uri="{FF2B5EF4-FFF2-40B4-BE49-F238E27FC236}">
              <a16:creationId xmlns:a16="http://schemas.microsoft.com/office/drawing/2014/main" id="{5C703B8A-DBD4-4A82-BF3D-C925CF04AA46}"/>
            </a:ext>
          </a:extLst>
        </xdr:cNvPr>
        <xdr:cNvSpPr/>
      </xdr:nvSpPr>
      <xdr:spPr>
        <a:xfrm>
          <a:off x="18605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90FDD64B-116C-45D1-97FB-E816F58EF11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FFFD718-59CE-4740-B4C2-EE61450D72B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D39BD1E5-4E4C-46AD-B5E4-7C36471F8EE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ABA95E3A-134D-4725-822B-6103D36390F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2B7D62FB-4BC7-42A2-B5BE-7BF9744BF60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28956</xdr:rowOff>
    </xdr:from>
    <xdr:to>
      <xdr:col>116</xdr:col>
      <xdr:colOff>114300</xdr:colOff>
      <xdr:row>106</xdr:row>
      <xdr:rowOff>130556</xdr:rowOff>
    </xdr:to>
    <xdr:sp macro="" textlink="">
      <xdr:nvSpPr>
        <xdr:cNvPr id="540" name="楕円 539">
          <a:extLst>
            <a:ext uri="{FF2B5EF4-FFF2-40B4-BE49-F238E27FC236}">
              <a16:creationId xmlns:a16="http://schemas.microsoft.com/office/drawing/2014/main" id="{CBD0E018-DA1E-4669-BAD1-B706B75832CD}"/>
            </a:ext>
          </a:extLst>
        </xdr:cNvPr>
        <xdr:cNvSpPr/>
      </xdr:nvSpPr>
      <xdr:spPr>
        <a:xfrm>
          <a:off x="22110700" y="1820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51833</xdr:rowOff>
    </xdr:from>
    <xdr:ext cx="469744" cy="259045"/>
    <xdr:sp macro="" textlink="">
      <xdr:nvSpPr>
        <xdr:cNvPr id="541" name="【庁舎】&#10;一人当たり面積該当値テキスト">
          <a:extLst>
            <a:ext uri="{FF2B5EF4-FFF2-40B4-BE49-F238E27FC236}">
              <a16:creationId xmlns:a16="http://schemas.microsoft.com/office/drawing/2014/main" id="{4D0D0076-4782-40B0-9F40-6CFE72BFF24C}"/>
            </a:ext>
          </a:extLst>
        </xdr:cNvPr>
        <xdr:cNvSpPr txBox="1"/>
      </xdr:nvSpPr>
      <xdr:spPr>
        <a:xfrm>
          <a:off x="22199600"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23240</xdr:rowOff>
    </xdr:from>
    <xdr:to>
      <xdr:col>112</xdr:col>
      <xdr:colOff>38100</xdr:colOff>
      <xdr:row>106</xdr:row>
      <xdr:rowOff>124840</xdr:rowOff>
    </xdr:to>
    <xdr:sp macro="" textlink="">
      <xdr:nvSpPr>
        <xdr:cNvPr id="542" name="楕円 541">
          <a:extLst>
            <a:ext uri="{FF2B5EF4-FFF2-40B4-BE49-F238E27FC236}">
              <a16:creationId xmlns:a16="http://schemas.microsoft.com/office/drawing/2014/main" id="{6CD373A6-094F-402B-9ECC-F7ED7DC2A403}"/>
            </a:ext>
          </a:extLst>
        </xdr:cNvPr>
        <xdr:cNvSpPr/>
      </xdr:nvSpPr>
      <xdr:spPr>
        <a:xfrm>
          <a:off x="21272500" y="181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74040</xdr:rowOff>
    </xdr:from>
    <xdr:to>
      <xdr:col>116</xdr:col>
      <xdr:colOff>63500</xdr:colOff>
      <xdr:row>106</xdr:row>
      <xdr:rowOff>79756</xdr:rowOff>
    </xdr:to>
    <xdr:cxnSp macro="">
      <xdr:nvCxnSpPr>
        <xdr:cNvPr id="543" name="直線コネクタ 542">
          <a:extLst>
            <a:ext uri="{FF2B5EF4-FFF2-40B4-BE49-F238E27FC236}">
              <a16:creationId xmlns:a16="http://schemas.microsoft.com/office/drawing/2014/main" id="{FDA31248-F536-477E-B6F5-B0810301E694}"/>
            </a:ext>
          </a:extLst>
        </xdr:cNvPr>
        <xdr:cNvCxnSpPr/>
      </xdr:nvCxnSpPr>
      <xdr:spPr>
        <a:xfrm>
          <a:off x="21323300" y="1824774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38100</xdr:rowOff>
    </xdr:from>
    <xdr:to>
      <xdr:col>107</xdr:col>
      <xdr:colOff>101600</xdr:colOff>
      <xdr:row>106</xdr:row>
      <xdr:rowOff>139700</xdr:rowOff>
    </xdr:to>
    <xdr:sp macro="" textlink="">
      <xdr:nvSpPr>
        <xdr:cNvPr id="544" name="楕円 543">
          <a:extLst>
            <a:ext uri="{FF2B5EF4-FFF2-40B4-BE49-F238E27FC236}">
              <a16:creationId xmlns:a16="http://schemas.microsoft.com/office/drawing/2014/main" id="{F21B09CC-1FFD-48D6-8F5D-4F42891B0C70}"/>
            </a:ext>
          </a:extLst>
        </xdr:cNvPr>
        <xdr:cNvSpPr/>
      </xdr:nvSpPr>
      <xdr:spPr>
        <a:xfrm>
          <a:off x="20383500" y="182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74040</xdr:rowOff>
    </xdr:from>
    <xdr:to>
      <xdr:col>111</xdr:col>
      <xdr:colOff>177800</xdr:colOff>
      <xdr:row>106</xdr:row>
      <xdr:rowOff>88900</xdr:rowOff>
    </xdr:to>
    <xdr:cxnSp macro="">
      <xdr:nvCxnSpPr>
        <xdr:cNvPr id="545" name="直線コネクタ 544">
          <a:extLst>
            <a:ext uri="{FF2B5EF4-FFF2-40B4-BE49-F238E27FC236}">
              <a16:creationId xmlns:a16="http://schemas.microsoft.com/office/drawing/2014/main" id="{0ABFD18E-CF4E-4B53-A018-CE6694155EFB}"/>
            </a:ext>
          </a:extLst>
        </xdr:cNvPr>
        <xdr:cNvCxnSpPr/>
      </xdr:nvCxnSpPr>
      <xdr:spPr>
        <a:xfrm flipV="1">
          <a:off x="20434300" y="18247740"/>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123698</xdr:rowOff>
    </xdr:from>
    <xdr:to>
      <xdr:col>102</xdr:col>
      <xdr:colOff>165100</xdr:colOff>
      <xdr:row>107</xdr:row>
      <xdr:rowOff>53848</xdr:rowOff>
    </xdr:to>
    <xdr:sp macro="" textlink="">
      <xdr:nvSpPr>
        <xdr:cNvPr id="546" name="楕円 545">
          <a:extLst>
            <a:ext uri="{FF2B5EF4-FFF2-40B4-BE49-F238E27FC236}">
              <a16:creationId xmlns:a16="http://schemas.microsoft.com/office/drawing/2014/main" id="{D0F8F924-982D-46B0-A061-5A2BF864A168}"/>
            </a:ext>
          </a:extLst>
        </xdr:cNvPr>
        <xdr:cNvSpPr/>
      </xdr:nvSpPr>
      <xdr:spPr>
        <a:xfrm>
          <a:off x="19494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88900</xdr:rowOff>
    </xdr:from>
    <xdr:to>
      <xdr:col>107</xdr:col>
      <xdr:colOff>50800</xdr:colOff>
      <xdr:row>107</xdr:row>
      <xdr:rowOff>3048</xdr:rowOff>
    </xdr:to>
    <xdr:cxnSp macro="">
      <xdr:nvCxnSpPr>
        <xdr:cNvPr id="547" name="直線コネクタ 546">
          <a:extLst>
            <a:ext uri="{FF2B5EF4-FFF2-40B4-BE49-F238E27FC236}">
              <a16:creationId xmlns:a16="http://schemas.microsoft.com/office/drawing/2014/main" id="{AB0F8B3D-EA59-4771-9EDB-4F03609876B5}"/>
            </a:ext>
          </a:extLst>
        </xdr:cNvPr>
        <xdr:cNvCxnSpPr/>
      </xdr:nvCxnSpPr>
      <xdr:spPr>
        <a:xfrm flipV="1">
          <a:off x="19545300" y="18262600"/>
          <a:ext cx="8890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122301</xdr:rowOff>
    </xdr:from>
    <xdr:to>
      <xdr:col>98</xdr:col>
      <xdr:colOff>38100</xdr:colOff>
      <xdr:row>107</xdr:row>
      <xdr:rowOff>52451</xdr:rowOff>
    </xdr:to>
    <xdr:sp macro="" textlink="">
      <xdr:nvSpPr>
        <xdr:cNvPr id="548" name="楕円 547">
          <a:extLst>
            <a:ext uri="{FF2B5EF4-FFF2-40B4-BE49-F238E27FC236}">
              <a16:creationId xmlns:a16="http://schemas.microsoft.com/office/drawing/2014/main" id="{0C30E3A8-7110-4ADA-BE53-877021B2A24A}"/>
            </a:ext>
          </a:extLst>
        </xdr:cNvPr>
        <xdr:cNvSpPr/>
      </xdr:nvSpPr>
      <xdr:spPr>
        <a:xfrm>
          <a:off x="18605500" y="182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1651</xdr:rowOff>
    </xdr:from>
    <xdr:to>
      <xdr:col>102</xdr:col>
      <xdr:colOff>114300</xdr:colOff>
      <xdr:row>107</xdr:row>
      <xdr:rowOff>3048</xdr:rowOff>
    </xdr:to>
    <xdr:cxnSp macro="">
      <xdr:nvCxnSpPr>
        <xdr:cNvPr id="549" name="直線コネクタ 548">
          <a:extLst>
            <a:ext uri="{FF2B5EF4-FFF2-40B4-BE49-F238E27FC236}">
              <a16:creationId xmlns:a16="http://schemas.microsoft.com/office/drawing/2014/main" id="{BF64C74F-5106-4C92-862F-94CDC5CB82D5}"/>
            </a:ext>
          </a:extLst>
        </xdr:cNvPr>
        <xdr:cNvCxnSpPr/>
      </xdr:nvCxnSpPr>
      <xdr:spPr>
        <a:xfrm>
          <a:off x="18656300" y="1834680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550" name="n_1aveValue【庁舎】&#10;一人当たり面積">
          <a:extLst>
            <a:ext uri="{FF2B5EF4-FFF2-40B4-BE49-F238E27FC236}">
              <a16:creationId xmlns:a16="http://schemas.microsoft.com/office/drawing/2014/main" id="{A83478A3-7ACF-4A62-B43B-0576AA70DFBD}"/>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551" name="n_2aveValue【庁舎】&#10;一人当たり面積">
          <a:extLst>
            <a:ext uri="{FF2B5EF4-FFF2-40B4-BE49-F238E27FC236}">
              <a16:creationId xmlns:a16="http://schemas.microsoft.com/office/drawing/2014/main" id="{1BEEB561-ED71-48E0-A836-3FA54E282503}"/>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77488</xdr:rowOff>
    </xdr:from>
    <xdr:ext cx="469744" cy="259045"/>
    <xdr:sp macro="" textlink="">
      <xdr:nvSpPr>
        <xdr:cNvPr id="552" name="n_3aveValue【庁舎】&#10;一人当たり面積">
          <a:extLst>
            <a:ext uri="{FF2B5EF4-FFF2-40B4-BE49-F238E27FC236}">
              <a16:creationId xmlns:a16="http://schemas.microsoft.com/office/drawing/2014/main" id="{FE568CB8-7AF4-4116-84EC-F474ECFE3FB7}"/>
            </a:ext>
          </a:extLst>
        </xdr:cNvPr>
        <xdr:cNvSpPr txBox="1"/>
      </xdr:nvSpPr>
      <xdr:spPr>
        <a:xfrm>
          <a:off x="19310427" y="185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80027</xdr:rowOff>
    </xdr:from>
    <xdr:ext cx="469744" cy="259045"/>
    <xdr:sp macro="" textlink="">
      <xdr:nvSpPr>
        <xdr:cNvPr id="553" name="n_4aveValue【庁舎】&#10;一人当たり面積">
          <a:extLst>
            <a:ext uri="{FF2B5EF4-FFF2-40B4-BE49-F238E27FC236}">
              <a16:creationId xmlns:a16="http://schemas.microsoft.com/office/drawing/2014/main" id="{C9CC89E9-9665-49E8-BFD3-DE084A8F926D}"/>
            </a:ext>
          </a:extLst>
        </xdr:cNvPr>
        <xdr:cNvSpPr txBox="1"/>
      </xdr:nvSpPr>
      <xdr:spPr>
        <a:xfrm>
          <a:off x="18421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141367</xdr:rowOff>
    </xdr:from>
    <xdr:ext cx="469744" cy="259045"/>
    <xdr:sp macro="" textlink="">
      <xdr:nvSpPr>
        <xdr:cNvPr id="554" name="n_1mainValue【庁舎】&#10;一人当たり面積">
          <a:extLst>
            <a:ext uri="{FF2B5EF4-FFF2-40B4-BE49-F238E27FC236}">
              <a16:creationId xmlns:a16="http://schemas.microsoft.com/office/drawing/2014/main" id="{27E0E895-698A-43BD-9967-8AF29414FA8C}"/>
            </a:ext>
          </a:extLst>
        </xdr:cNvPr>
        <xdr:cNvSpPr txBox="1"/>
      </xdr:nvSpPr>
      <xdr:spPr>
        <a:xfrm>
          <a:off x="21075727" y="179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156227</xdr:rowOff>
    </xdr:from>
    <xdr:ext cx="469744" cy="259045"/>
    <xdr:sp macro="" textlink="">
      <xdr:nvSpPr>
        <xdr:cNvPr id="555" name="n_2mainValue【庁舎】&#10;一人当たり面積">
          <a:extLst>
            <a:ext uri="{FF2B5EF4-FFF2-40B4-BE49-F238E27FC236}">
              <a16:creationId xmlns:a16="http://schemas.microsoft.com/office/drawing/2014/main" id="{0B0020FD-A88C-4330-9FDE-D0996B864F30}"/>
            </a:ext>
          </a:extLst>
        </xdr:cNvPr>
        <xdr:cNvSpPr txBox="1"/>
      </xdr:nvSpPr>
      <xdr:spPr>
        <a:xfrm>
          <a:off x="201994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70375</xdr:rowOff>
    </xdr:from>
    <xdr:ext cx="469744" cy="259045"/>
    <xdr:sp macro="" textlink="">
      <xdr:nvSpPr>
        <xdr:cNvPr id="556" name="n_3mainValue【庁舎】&#10;一人当たり面積">
          <a:extLst>
            <a:ext uri="{FF2B5EF4-FFF2-40B4-BE49-F238E27FC236}">
              <a16:creationId xmlns:a16="http://schemas.microsoft.com/office/drawing/2014/main" id="{A2247313-4531-4F11-95A2-A01A9D2E02F8}"/>
            </a:ext>
          </a:extLst>
        </xdr:cNvPr>
        <xdr:cNvSpPr txBox="1"/>
      </xdr:nvSpPr>
      <xdr:spPr>
        <a:xfrm>
          <a:off x="19310427" y="180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68978</xdr:rowOff>
    </xdr:from>
    <xdr:ext cx="469744" cy="259045"/>
    <xdr:sp macro="" textlink="">
      <xdr:nvSpPr>
        <xdr:cNvPr id="557" name="n_4mainValue【庁舎】&#10;一人当たり面積">
          <a:extLst>
            <a:ext uri="{FF2B5EF4-FFF2-40B4-BE49-F238E27FC236}">
              <a16:creationId xmlns:a16="http://schemas.microsoft.com/office/drawing/2014/main" id="{55C6E58B-99C2-48AD-98AC-48711D2E2BF6}"/>
            </a:ext>
          </a:extLst>
        </xdr:cNvPr>
        <xdr:cNvSpPr txBox="1"/>
      </xdr:nvSpPr>
      <xdr:spPr>
        <a:xfrm>
          <a:off x="18421427" y="1807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7E6440CA-5A33-4FB6-BCE5-B96C134965D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C9F047C5-7644-43FE-A92E-AC1461E49C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3DED633A-4E45-4F68-A592-34108605119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庁舎を除き</a:t>
          </a:r>
          <a:r>
            <a:rPr kumimoji="1" lang="ja-JP" altLang="ja-JP" sz="1100">
              <a:solidFill>
                <a:schemeClr val="dk1"/>
              </a:solidFill>
              <a:effectLst/>
              <a:latin typeface="+mn-lt"/>
              <a:ea typeface="+mn-ea"/>
              <a:cs typeface="+mn-cs"/>
            </a:rPr>
            <a:t>、有形固定資産減価償却率は類似団体平均を下回っており、資産の老朽化が比較的進行していない状況である。</a:t>
          </a:r>
          <a:endParaRPr lang="ja-JP" altLang="ja-JP" sz="1400">
            <a:effectLst/>
          </a:endParaRPr>
        </a:p>
        <a:p>
          <a:r>
            <a:rPr kumimoji="1" lang="ja-JP" altLang="ja-JP" sz="1100">
              <a:solidFill>
                <a:schemeClr val="dk1"/>
              </a:solidFill>
              <a:effectLst/>
              <a:latin typeface="+mn-lt"/>
              <a:ea typeface="+mn-ea"/>
              <a:cs typeface="+mn-cs"/>
            </a:rPr>
            <a:t>老朽化した施設については，公共施設等総合管理計画に基づき，予防保全型の修繕に切替え，施設の長寿命化を図っていく。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655
101.15
4,818,750
4,633,801
58,787
1,699,203
6,011,701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地理的に特異条件下にあるため、人口が少ないことや村内に安定した収入を得られる産業や企業がなく、村民所得が低いことなどから、財政基盤が弱く、類似団体平均を下回っている。引き続き、人口減少を食い止めるために展開している産業育成施策を中心とした定住促進対策に取り組み、村民所得の向上に努め、税収等の財源確保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51102</xdr:rowOff>
    </xdr:from>
    <xdr:to>
      <xdr:col>23</xdr:col>
      <xdr:colOff>133350</xdr:colOff>
      <xdr:row>45</xdr:row>
      <xdr:rowOff>51102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66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51102</xdr:rowOff>
    </xdr:from>
    <xdr:to>
      <xdr:col>19</xdr:col>
      <xdr:colOff>133350</xdr:colOff>
      <xdr:row>45</xdr:row>
      <xdr:rowOff>51102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66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51102</xdr:rowOff>
    </xdr:from>
    <xdr:to>
      <xdr:col>15</xdr:col>
      <xdr:colOff>82550</xdr:colOff>
      <xdr:row>45</xdr:row>
      <xdr:rowOff>51102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66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51102</xdr:rowOff>
    </xdr:from>
    <xdr:to>
      <xdr:col>11</xdr:col>
      <xdr:colOff>31750</xdr:colOff>
      <xdr:row>45</xdr:row>
      <xdr:rowOff>51102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66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145644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302</xdr:rowOff>
    </xdr:from>
    <xdr:to>
      <xdr:col>23</xdr:col>
      <xdr:colOff>184150</xdr:colOff>
      <xdr:row>45</xdr:row>
      <xdr:rowOff>101902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67629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61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302</xdr:rowOff>
    </xdr:from>
    <xdr:to>
      <xdr:col>19</xdr:col>
      <xdr:colOff>184150</xdr:colOff>
      <xdr:row>45</xdr:row>
      <xdr:rowOff>101902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86679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801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302</xdr:rowOff>
    </xdr:from>
    <xdr:to>
      <xdr:col>15</xdr:col>
      <xdr:colOff>133350</xdr:colOff>
      <xdr:row>45</xdr:row>
      <xdr:rowOff>101902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86679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302</xdr:rowOff>
    </xdr:from>
    <xdr:to>
      <xdr:col>11</xdr:col>
      <xdr:colOff>82550</xdr:colOff>
      <xdr:row>45</xdr:row>
      <xdr:rowOff>101902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86679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302</xdr:rowOff>
    </xdr:from>
    <xdr:to>
      <xdr:col>7</xdr:col>
      <xdr:colOff>31750</xdr:colOff>
      <xdr:row>45</xdr:row>
      <xdr:rowOff>101902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86679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ポイント上昇しており、類似団体平均値を上回った。若い職員を多く抱え、有人</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島が広域に分散していることにより、マンパワーも必要となることから今後の人件費の増加が懸念される。このため、効率的な運営に努め、経常経費の抑制に努める。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46482</xdr:rowOff>
    </xdr:from>
    <xdr:to>
      <xdr:col>23</xdr:col>
      <xdr:colOff>133350</xdr:colOff>
      <xdr:row>65</xdr:row>
      <xdr:rowOff>77851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90732"/>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143129</xdr:rowOff>
    </xdr:from>
    <xdr:to>
      <xdr:col>19</xdr:col>
      <xdr:colOff>133350</xdr:colOff>
      <xdr:row>65</xdr:row>
      <xdr:rowOff>46482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15929"/>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143129</xdr:rowOff>
    </xdr:from>
    <xdr:to>
      <xdr:col>15</xdr:col>
      <xdr:colOff>82550</xdr:colOff>
      <xdr:row>64</xdr:row>
      <xdr:rowOff>157607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1592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157607</xdr:rowOff>
    </xdr:from>
    <xdr:to>
      <xdr:col>11</xdr:col>
      <xdr:colOff>31750</xdr:colOff>
      <xdr:row>65</xdr:row>
      <xdr:rowOff>44069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3040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85742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27051</xdr:rowOff>
    </xdr:from>
    <xdr:to>
      <xdr:col>23</xdr:col>
      <xdr:colOff>184150</xdr:colOff>
      <xdr:row>65</xdr:row>
      <xdr:rowOff>128651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7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170578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4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82059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2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92329</xdr:rowOff>
    </xdr:from>
    <xdr:to>
      <xdr:col>15</xdr:col>
      <xdr:colOff>133350</xdr:colOff>
      <xdr:row>65</xdr:row>
      <xdr:rowOff>22479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7256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5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106807</xdr:rowOff>
    </xdr:from>
    <xdr:to>
      <xdr:col>11</xdr:col>
      <xdr:colOff>82550</xdr:colOff>
      <xdr:row>65</xdr:row>
      <xdr:rowOff>36957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7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47134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4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164719</xdr:rowOff>
    </xdr:from>
    <xdr:to>
      <xdr:col>7</xdr:col>
      <xdr:colOff>31750</xdr:colOff>
      <xdr:row>65</xdr:row>
      <xdr:rowOff>94869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79646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2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[1,744,200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有人島７島に要する行政コストに対して、分母となる人口が少数であることから類似団体平均を大きく上回っている。人件費で</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％）増、物件費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a:t>
          </a:r>
          <a:r>
            <a:rPr lang="ja-JP" altLang="ja-JP" sz="1100" b="0" i="0" baseline="0">
              <a:solidFill>
                <a:schemeClr val="dk1"/>
              </a:solidFill>
              <a:effectLst/>
              <a:latin typeface="+mn-lt"/>
              <a:ea typeface="+mn-ea"/>
              <a:cs typeface="+mn-cs"/>
            </a:rPr>
            <a:t>一人あたりの決算額は約</a:t>
          </a:r>
          <a:r>
            <a:rPr lang="en-US" altLang="ja-JP" sz="1100" b="0" i="0" baseline="0">
              <a:solidFill>
                <a:schemeClr val="dk1"/>
              </a:solidFill>
              <a:effectLst/>
              <a:latin typeface="+mn-lt"/>
              <a:ea typeface="+mn-ea"/>
              <a:cs typeface="+mn-cs"/>
            </a:rPr>
            <a:t>70</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人件費の増加は、衛生費の看護師増員に伴うものや、地域おこし協力隊員の増員が大きく影響している。物件費については、</a:t>
          </a:r>
          <a:r>
            <a:rPr kumimoji="1" lang="ja-JP" altLang="en-US" sz="1100">
              <a:solidFill>
                <a:schemeClr val="dk1"/>
              </a:solidFill>
              <a:effectLst/>
              <a:latin typeface="+mn-lt"/>
              <a:ea typeface="+mn-ea"/>
              <a:cs typeface="+mn-cs"/>
            </a:rPr>
            <a:t>飛行場整備に係る事業やテレワーク、ワーケーションに係る事業が完了したことにより減少したことなどが</a:t>
          </a:r>
          <a:r>
            <a:rPr kumimoji="1" lang="ja-JP" altLang="ja-JP" sz="1100">
              <a:solidFill>
                <a:schemeClr val="dk1"/>
              </a:solidFill>
              <a:effectLst/>
              <a:latin typeface="+mn-lt"/>
              <a:ea typeface="+mn-ea"/>
              <a:cs typeface="+mn-cs"/>
            </a:rPr>
            <a:t>影響している。</a:t>
          </a:r>
          <a:r>
            <a:rPr lang="ja-JP" altLang="ja-JP" sz="1100" b="0" i="0" baseline="0">
              <a:solidFill>
                <a:schemeClr val="dk1"/>
              </a:solidFill>
              <a:effectLst/>
              <a:latin typeface="+mn-lt"/>
              <a:ea typeface="+mn-ea"/>
              <a:cs typeface="+mn-cs"/>
            </a:rPr>
            <a:t>引き続き定員管理を含め効率的な運営に努める。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100326</xdr:rowOff>
    </xdr:from>
    <xdr:to>
      <xdr:col>23</xdr:col>
      <xdr:colOff>133350</xdr:colOff>
      <xdr:row>84</xdr:row>
      <xdr:rowOff>128589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02126"/>
          <a:ext cx="838200" cy="2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72479</xdr:rowOff>
    </xdr:from>
    <xdr:to>
      <xdr:col>19</xdr:col>
      <xdr:colOff>133350</xdr:colOff>
      <xdr:row>84</xdr:row>
      <xdr:rowOff>128589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74279"/>
          <a:ext cx="889000" cy="5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40013</xdr:rowOff>
    </xdr:from>
    <xdr:to>
      <xdr:col>15</xdr:col>
      <xdr:colOff>82550</xdr:colOff>
      <xdr:row>84</xdr:row>
      <xdr:rowOff>72479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41813"/>
          <a:ext cx="889000" cy="3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137404</xdr:rowOff>
    </xdr:from>
    <xdr:to>
      <xdr:col>11</xdr:col>
      <xdr:colOff>31750</xdr:colOff>
      <xdr:row>84</xdr:row>
      <xdr:rowOff>40013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67754"/>
          <a:ext cx="889000" cy="7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50434</xdr:rowOff>
    </xdr:from>
    <xdr:to>
      <xdr:col>11</xdr:col>
      <xdr:colOff>82550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162211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34699</xdr:rowOff>
    </xdr:from>
    <xdr:to>
      <xdr:col>7</xdr:col>
      <xdr:colOff>31750</xdr:colOff>
      <xdr:row>81</xdr:row>
      <xdr:rowOff>136299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146476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9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49526</xdr:rowOff>
    </xdr:from>
    <xdr:to>
      <xdr:col>23</xdr:col>
      <xdr:colOff>184150</xdr:colOff>
      <xdr:row>84</xdr:row>
      <xdr:rowOff>151126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21603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2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77789</xdr:rowOff>
    </xdr:from>
    <xdr:to>
      <xdr:col>19</xdr:col>
      <xdr:colOff>184150</xdr:colOff>
      <xdr:row>85</xdr:row>
      <xdr:rowOff>7939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164166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65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21679</xdr:rowOff>
    </xdr:from>
    <xdr:to>
      <xdr:col>15</xdr:col>
      <xdr:colOff>133350</xdr:colOff>
      <xdr:row>84</xdr:row>
      <xdr:rowOff>123279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108056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0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160663</xdr:rowOff>
    </xdr:from>
    <xdr:to>
      <xdr:col>11</xdr:col>
      <xdr:colOff>82550</xdr:colOff>
      <xdr:row>84</xdr:row>
      <xdr:rowOff>90813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9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75590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7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86604</xdr:rowOff>
    </xdr:from>
    <xdr:to>
      <xdr:col>7</xdr:col>
      <xdr:colOff>31750</xdr:colOff>
      <xdr:row>84</xdr:row>
      <xdr:rowOff>16754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1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0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職員の採用・退職や経験年数階層の変動指数が減少していることから前年度比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ﾎﾟｲﾝﾄ</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している。類似団体平均と同様の水準であるが、今後においても、国や県、周辺市町村の動向を参考に給与の適正化に努める</a:t>
          </a:r>
          <a:r>
            <a:rPr kumimoji="1" lang="ja-JP" altLang="en-US"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84582</xdr:rowOff>
    </xdr:from>
    <xdr:to>
      <xdr:col>81</xdr:col>
      <xdr:colOff>44450</xdr:colOff>
      <xdr:row>87</xdr:row>
      <xdr:rowOff>113537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00732"/>
          <a:ext cx="8382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84582</xdr:rowOff>
    </xdr:from>
    <xdr:to>
      <xdr:col>77</xdr:col>
      <xdr:colOff>44450</xdr:colOff>
      <xdr:row>88</xdr:row>
      <xdr:rowOff>43435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00732"/>
          <a:ext cx="889000" cy="13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28956</xdr:rowOff>
    </xdr:from>
    <xdr:to>
      <xdr:col>72</xdr:col>
      <xdr:colOff>203200</xdr:colOff>
      <xdr:row>88</xdr:row>
      <xdr:rowOff>43435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16556"/>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28956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876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62737</xdr:rowOff>
    </xdr:from>
    <xdr:to>
      <xdr:col>81</xdr:col>
      <xdr:colOff>95250</xdr:colOff>
      <xdr:row>87</xdr:row>
      <xdr:rowOff>164337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79264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33782</xdr:rowOff>
    </xdr:from>
    <xdr:to>
      <xdr:col>77</xdr:col>
      <xdr:colOff>95250</xdr:colOff>
      <xdr:row>87</xdr:row>
      <xdr:rowOff>135382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145559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1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164085</xdr:rowOff>
    </xdr:from>
    <xdr:to>
      <xdr:col>73</xdr:col>
      <xdr:colOff>44450</xdr:colOff>
      <xdr:row>88</xdr:row>
      <xdr:rowOff>94235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79012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149606</xdr:rowOff>
    </xdr:from>
    <xdr:to>
      <xdr:col>68</xdr:col>
      <xdr:colOff>203200</xdr:colOff>
      <xdr:row>88</xdr:row>
      <xdr:rowOff>79756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人口が減少したこと</a:t>
          </a:r>
          <a:r>
            <a:rPr lang="ja-JP" altLang="en-US" sz="1100" b="0" i="0" baseline="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衛生費の看護師増員に伴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6.59</a:t>
          </a:r>
          <a:r>
            <a:rPr kumimoji="1" lang="ja-JP" altLang="ja-JP" sz="1100">
              <a:solidFill>
                <a:schemeClr val="dk1"/>
              </a:solidFill>
              <a:effectLst/>
              <a:latin typeface="+mn-lt"/>
              <a:ea typeface="+mn-ea"/>
              <a:cs typeface="+mn-cs"/>
            </a:rPr>
            <a:t>人増加している。</a:t>
          </a:r>
          <a:r>
            <a:rPr lang="ja-JP" altLang="ja-JP" sz="1100" b="0" i="0" baseline="0">
              <a:solidFill>
                <a:schemeClr val="dk1"/>
              </a:solidFill>
              <a:effectLst/>
              <a:latin typeface="+mn-lt"/>
              <a:ea typeface="+mn-ea"/>
              <a:cs typeface="+mn-cs"/>
            </a:rPr>
            <a:t>有人離島を複数かかえているため、人口規模に対して、人的にも財的にも大きな負担をしいられていることから、類似団体の平均を大きく上回っている。行政サービスを低下させることなく、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90297</xdr:rowOff>
    </xdr:from>
    <xdr:to>
      <xdr:col>81</xdr:col>
      <xdr:colOff>44450</xdr:colOff>
      <xdr:row>62</xdr:row>
      <xdr:rowOff>166019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720197"/>
          <a:ext cx="838200" cy="7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28823</xdr:rowOff>
    </xdr:from>
    <xdr:to>
      <xdr:col>77</xdr:col>
      <xdr:colOff>44450</xdr:colOff>
      <xdr:row>62</xdr:row>
      <xdr:rowOff>90297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658723"/>
          <a:ext cx="889000" cy="6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25721</xdr:rowOff>
    </xdr:from>
    <xdr:to>
      <xdr:col>72</xdr:col>
      <xdr:colOff>203200</xdr:colOff>
      <xdr:row>62</xdr:row>
      <xdr:rowOff>28823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55621"/>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149715</xdr:rowOff>
    </xdr:from>
    <xdr:to>
      <xdr:col>68</xdr:col>
      <xdr:colOff>152400</xdr:colOff>
      <xdr:row>62</xdr:row>
      <xdr:rowOff>25721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08165"/>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28273</xdr:rowOff>
    </xdr:from>
    <xdr:to>
      <xdr:col>68</xdr:col>
      <xdr:colOff>203200</xdr:colOff>
      <xdr:row>59</xdr:row>
      <xdr:rowOff>129873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140050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23792</xdr:rowOff>
    </xdr:from>
    <xdr:to>
      <xdr:col>64</xdr:col>
      <xdr:colOff>152400</xdr:colOff>
      <xdr:row>59</xdr:row>
      <xdr:rowOff>125392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135569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115219</xdr:rowOff>
    </xdr:from>
    <xdr:to>
      <xdr:col>81</xdr:col>
      <xdr:colOff>95250</xdr:colOff>
      <xdr:row>63</xdr:row>
      <xdr:rowOff>45369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87296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71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39497</xdr:rowOff>
    </xdr:from>
    <xdr:to>
      <xdr:col>77</xdr:col>
      <xdr:colOff>95250</xdr:colOff>
      <xdr:row>62</xdr:row>
      <xdr:rowOff>141097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125874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55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149473</xdr:rowOff>
    </xdr:from>
    <xdr:to>
      <xdr:col>73</xdr:col>
      <xdr:colOff>44450</xdr:colOff>
      <xdr:row>62</xdr:row>
      <xdr:rowOff>79623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64400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69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146371</xdr:rowOff>
    </xdr:from>
    <xdr:to>
      <xdr:col>68</xdr:col>
      <xdr:colOff>203200</xdr:colOff>
      <xdr:row>62</xdr:row>
      <xdr:rowOff>76521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61298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9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98915</xdr:rowOff>
    </xdr:from>
    <xdr:to>
      <xdr:col>64</xdr:col>
      <xdr:colOff>152400</xdr:colOff>
      <xdr:row>62</xdr:row>
      <xdr:rowOff>29065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13842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4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単年度比率では前年度比で約</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ポイント下回った。</a:t>
          </a:r>
          <a:r>
            <a:rPr lang="ja-JP" altLang="ja-JP" sz="1100" b="0" i="0" baseline="0">
              <a:solidFill>
                <a:schemeClr val="dk1"/>
              </a:solidFill>
              <a:effectLst/>
              <a:latin typeface="+mn-lt"/>
              <a:ea typeface="+mn-ea"/>
              <a:cs typeface="+mn-cs"/>
            </a:rPr>
            <a:t>地方債発行についてシミレーションを的確に行い公債費比率の上昇に注意を払い、交付税措置率の低い地方債の借入れの抑制を行う。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54610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5630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91261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43</xdr:row>
      <xdr:rowOff>22860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10565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143510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395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充当可能財源が将来負担額を上回っているため、将来負担比率は発生していないが、平成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大型事業（ﾌﾞﾛｰﾄﾞﾊﾞﾝﾄﾞ再整備、防災行政無線整備、庁舎耐震化、非常用発電機整備など）がスタートし、それらに伴う起債、基金の取り崩しを行なわなければならず、今後数年は将来負担比率が上昇する懸念がある。公共施設の修繕のための基金創設や、起債枠の設定などの対応を図り、将来の負担要因を減らし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655
101.15
4,818,750
4,633,801
58,787
1,699,203
6,011,701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前年度と比較して</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高くなった。退職者の不補充で人件費を抑制してきたが、人口激減対策、子育て対策、情報通信対策、医療・介護環境の充実、産業振興などの対策のため、ここ数年、新規職員を積極的に採用している。これらの人件費が将来的に大きな負担となることが予想されることから、</a:t>
          </a:r>
          <a:r>
            <a:rPr lang="en-US" altLang="ja-JP" sz="1100" b="0" i="0" baseline="0">
              <a:solidFill>
                <a:schemeClr val="dk1"/>
              </a:solidFill>
              <a:effectLst/>
              <a:latin typeface="+mn-lt"/>
              <a:ea typeface="+mn-ea"/>
              <a:cs typeface="+mn-cs"/>
            </a:rPr>
            <a:t>ICT</a:t>
          </a:r>
          <a:r>
            <a:rPr lang="ja-JP" altLang="ja-JP" sz="1100" b="0" i="0" baseline="0">
              <a:solidFill>
                <a:schemeClr val="dk1"/>
              </a:solidFill>
              <a:effectLst/>
              <a:latin typeface="+mn-lt"/>
              <a:ea typeface="+mn-ea"/>
              <a:cs typeface="+mn-cs"/>
            </a:rPr>
            <a:t>の積極的な導入などの働き方改革、デジタル化を進め、全体業務の効率化を図るとともに人件費の抑制、適正化に努める。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36</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53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54610</xdr:rowOff>
    </xdr:from>
    <xdr:to>
      <xdr:col>19</xdr:col>
      <xdr:colOff>187325</xdr:colOff>
      <xdr:row>36</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68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54610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68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95250</xdr:rowOff>
    </xdr:from>
    <xdr:to>
      <xdr:col>24</xdr:col>
      <xdr:colOff>76200</xdr:colOff>
      <xdr:row>37</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72390</xdr:rowOff>
    </xdr:from>
    <xdr:to>
      <xdr:col>20</xdr:col>
      <xdr:colOff>38100</xdr:colOff>
      <xdr:row>37</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xdr:rowOff>
    </xdr:from>
    <xdr:to>
      <xdr:col>15</xdr:col>
      <xdr:colOff>149225</xdr:colOff>
      <xdr:row>36</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49530</xdr:rowOff>
    </xdr:from>
    <xdr:to>
      <xdr:col>6</xdr:col>
      <xdr:colOff>171450</xdr:colOff>
      <xdr:row>36</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物件費の総額では前年度比で</a:t>
          </a:r>
          <a:r>
            <a:rPr kumimoji="1" lang="en-US" altLang="ja-JP" sz="1100" b="0" i="0" baseline="0">
              <a:solidFill>
                <a:schemeClr val="dk1"/>
              </a:solidFill>
              <a:effectLst/>
              <a:latin typeface="+mn-lt"/>
              <a:ea typeface="+mn-ea"/>
              <a:cs typeface="+mn-cs"/>
            </a:rPr>
            <a:t>63</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となっており、経常収支比率に占める物件費の比率も、</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ﾎﾟｲﾝﾄ</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a:t>
          </a:r>
          <a:endParaRPr lang="ja-JP" altLang="ja-JP">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今後も人口対策に係る産業振興等の事業のほか、</a:t>
          </a:r>
          <a:r>
            <a:rPr lang="ja-JP" altLang="en-US" sz="1100" b="0" i="0" baseline="0">
              <a:solidFill>
                <a:schemeClr val="dk1"/>
              </a:solidFill>
              <a:effectLst/>
              <a:latin typeface="+mn-lt"/>
              <a:ea typeface="+mn-ea"/>
              <a:cs typeface="+mn-cs"/>
            </a:rPr>
            <a:t>デジタル化関連事業</a:t>
          </a:r>
          <a:r>
            <a:rPr lang="ja-JP" altLang="ja-JP" sz="1100" b="0" i="0" baseline="0">
              <a:solidFill>
                <a:schemeClr val="dk1"/>
              </a:solidFill>
              <a:effectLst/>
              <a:latin typeface="+mn-lt"/>
              <a:ea typeface="+mn-ea"/>
              <a:cs typeface="+mn-cs"/>
            </a:rPr>
            <a:t>や子育て関連事業、介護事業などの需要が伸びると考えられ、また働き方改革に伴う事業の外部委託も増えることが予想されることから、緊急性・必要性を見極め、効率のよい財政運営に努める。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18</xdr:row>
      <xdr:rowOff>72136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5765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72136</xdr:rowOff>
    </xdr:from>
    <xdr:to>
      <xdr:col>78</xdr:col>
      <xdr:colOff>69850</xdr:colOff>
      <xdr:row>18</xdr:row>
      <xdr:rowOff>99568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58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21844</xdr:rowOff>
    </xdr:from>
    <xdr:to>
      <xdr:col>73</xdr:col>
      <xdr:colOff>180975</xdr:colOff>
      <xdr:row>18</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079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21844</xdr:rowOff>
    </xdr:from>
    <xdr:to>
      <xdr:col>69</xdr:col>
      <xdr:colOff>92075</xdr:colOff>
      <xdr:row>18</xdr:row>
      <xdr:rowOff>44704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07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48768</xdr:rowOff>
    </xdr:from>
    <xdr:to>
      <xdr:col>74</xdr:col>
      <xdr:colOff>31750</xdr:colOff>
      <xdr:row>18</xdr:row>
      <xdr:rowOff>150368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135145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142494</xdr:rowOff>
    </xdr:from>
    <xdr:to>
      <xdr:col>69</xdr:col>
      <xdr:colOff>142875</xdr:colOff>
      <xdr:row>18</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57421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165354</xdr:rowOff>
    </xdr:from>
    <xdr:to>
      <xdr:col>65</xdr:col>
      <xdr:colOff>53975</xdr:colOff>
      <xdr:row>18</xdr:row>
      <xdr:rowOff>95504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80281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扶助費については、同水準で推移している。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十島村が扶助費の比率が低い要因については、医療福祉施設等が脆弱であることも一つの要因として考えられる。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村単独の扶助費については、制度の見直しを実施し、財政への負担軽減に努めており、今後についても財政状況をみながら抑制に努める。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9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その他</a:t>
          </a:r>
          <a:r>
            <a:rPr lang="ja-JP" altLang="ja-JP" sz="1100" b="0" i="0" baseline="0">
              <a:solidFill>
                <a:schemeClr val="dk1"/>
              </a:solidFill>
              <a:effectLst/>
              <a:latin typeface="+mn-lt"/>
              <a:ea typeface="+mn-ea"/>
              <a:cs typeface="+mn-cs"/>
            </a:rPr>
            <a:t>については、経常収支比率では</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ﾎﾟｲﾝﾄ</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している。対前年度比で</a:t>
          </a:r>
          <a:r>
            <a:rPr lang="ja-JP" altLang="en-US" sz="1100" b="0" i="0" baseline="0">
              <a:solidFill>
                <a:schemeClr val="dk1"/>
              </a:solidFill>
              <a:effectLst/>
              <a:latin typeface="+mn-lt"/>
              <a:ea typeface="+mn-ea"/>
              <a:cs typeface="+mn-cs"/>
            </a:rPr>
            <a:t>積立金</a:t>
          </a:r>
          <a:r>
            <a:rPr lang="ja-JP" altLang="ja-JP" sz="1100" b="0" i="0" baseline="0">
              <a:solidFill>
                <a:schemeClr val="dk1"/>
              </a:solidFill>
              <a:effectLst/>
              <a:latin typeface="+mn-lt"/>
              <a:ea typeface="+mn-ea"/>
              <a:cs typeface="+mn-cs"/>
            </a:rPr>
            <a:t>で</a:t>
          </a:r>
          <a:r>
            <a:rPr lang="en-US" altLang="ja-JP" sz="1100" b="0" i="0" baseline="0">
              <a:solidFill>
                <a:schemeClr val="dk1"/>
              </a:solidFill>
              <a:effectLst/>
              <a:latin typeface="+mn-lt"/>
              <a:ea typeface="+mn-ea"/>
              <a:cs typeface="+mn-cs"/>
            </a:rPr>
            <a:t>140</a:t>
          </a:r>
          <a:r>
            <a:rPr lang="ja-JP" altLang="ja-JP" sz="1100" b="0" i="0" baseline="0">
              <a:solidFill>
                <a:schemeClr val="dk1"/>
              </a:solidFill>
              <a:effectLst/>
              <a:latin typeface="+mn-lt"/>
              <a:ea typeface="+mn-ea"/>
              <a:cs typeface="+mn-cs"/>
            </a:rPr>
            <a:t>百万円の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などが影響している。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52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97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56</xdr:row>
      <xdr:rowOff>96520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4996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66040</xdr:rowOff>
    </xdr:from>
    <xdr:to>
      <xdr:col>69</xdr:col>
      <xdr:colOff>92075</xdr:colOff>
      <xdr:row>55</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3243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xdr:rowOff>
    </xdr:from>
    <xdr:to>
      <xdr:col>65</xdr:col>
      <xdr:colOff>53975</xdr:colOff>
      <xdr:row>54</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127017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補助費は、前年度比で</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8.9</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となっているが、補助費等の割合は前年度と比較して</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下がった</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今後、更なる人口対策を講じていく中で、産業分野の育成、</a:t>
          </a:r>
          <a:r>
            <a:rPr lang="en-US" altLang="ja-JP" sz="1100" b="0" i="0" baseline="0">
              <a:solidFill>
                <a:schemeClr val="dk1"/>
              </a:solidFill>
              <a:effectLst/>
              <a:latin typeface="+mn-lt"/>
              <a:ea typeface="+mn-ea"/>
              <a:cs typeface="+mn-cs"/>
            </a:rPr>
            <a:t>UI</a:t>
          </a:r>
          <a:r>
            <a:rPr lang="ja-JP" altLang="ja-JP" sz="1100" b="0" i="0" baseline="0">
              <a:solidFill>
                <a:schemeClr val="dk1"/>
              </a:solidFill>
              <a:effectLst/>
              <a:latin typeface="+mn-lt"/>
              <a:ea typeface="+mn-ea"/>
              <a:cs typeface="+mn-cs"/>
            </a:rPr>
            <a:t>ﾀｰﾝ者の生活基盤の確立を支援するための補助費の要望が予想されるが、制度の実態及び効果を検証しながら終期の設定を含め随時見直しをしていくこととする。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53848</xdr:rowOff>
    </xdr:from>
    <xdr:to>
      <xdr:col>82</xdr:col>
      <xdr:colOff>107950</xdr:colOff>
      <xdr:row>34</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88314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108712</xdr:rowOff>
    </xdr:from>
    <xdr:to>
      <xdr:col>78</xdr:col>
      <xdr:colOff>69850</xdr:colOff>
      <xdr:row>34</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380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67564</xdr:rowOff>
    </xdr:from>
    <xdr:to>
      <xdr:col>73</xdr:col>
      <xdr:colOff>180975</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8968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67564</xdr:rowOff>
    </xdr:from>
    <xdr:to>
      <xdr:col>69</xdr:col>
      <xdr:colOff>92075</xdr:colOff>
      <xdr:row>34</xdr:row>
      <xdr:rowOff>72136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8968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83075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xdr:rowOff>
    </xdr:from>
    <xdr:to>
      <xdr:col>69</xdr:col>
      <xdr:colOff>142875</xdr:colOff>
      <xdr:row>34</xdr:row>
      <xdr:rowOff>118364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128541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公債費については、類似団体と比較して高くなっている。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財政力が弱いことから今後も港湾、道路、防災対策</a:t>
          </a:r>
          <a:r>
            <a:rPr lang="ja-JP" altLang="en-US" sz="1100" b="0" i="0" baseline="0">
              <a:solidFill>
                <a:schemeClr val="dk1"/>
              </a:solidFill>
              <a:effectLst/>
              <a:latin typeface="+mn-lt"/>
              <a:ea typeface="+mn-ea"/>
              <a:cs typeface="+mn-cs"/>
            </a:rPr>
            <a:t>、教育関連</a:t>
          </a:r>
          <a:r>
            <a:rPr lang="ja-JP" altLang="ja-JP" sz="1100" b="0" i="0" baseline="0">
              <a:solidFill>
                <a:schemeClr val="dk1"/>
              </a:solidFill>
              <a:effectLst/>
              <a:latin typeface="+mn-lt"/>
              <a:ea typeface="+mn-ea"/>
              <a:cs typeface="+mn-cs"/>
            </a:rPr>
            <a:t>を中心にまだ多くの地方債を必要とするが、シミレーションを的確に行い地方債残高の減少に努める。なお、平成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年度から複数年にわたる大規模事業がスタートし、令和</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年度に公債費のピークを迎えることが予想されるため、ここ数年は状況を注視していく必要がある。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123189</xdr:rowOff>
    </xdr:from>
    <xdr:to>
      <xdr:col>24</xdr:col>
      <xdr:colOff>25400</xdr:colOff>
      <xdr:row>79</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496289"/>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123189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4543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79</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4543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100330</xdr:rowOff>
    </xdr:from>
    <xdr:to>
      <xdr:col>11</xdr:col>
      <xdr:colOff>9525</xdr:colOff>
      <xdr:row>80</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6448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114300</xdr:rowOff>
    </xdr:from>
    <xdr:to>
      <xdr:col>24</xdr:col>
      <xdr:colOff>76200</xdr:colOff>
      <xdr:row>80</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86377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72389</xdr:rowOff>
    </xdr:from>
    <xdr:to>
      <xdr:col>20</xdr:col>
      <xdr:colOff>38100</xdr:colOff>
      <xdr:row>79</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158766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49530</xdr:rowOff>
    </xdr:from>
    <xdr:to>
      <xdr:col>11</xdr:col>
      <xdr:colOff>60325</xdr:colOff>
      <xdr:row>79</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19050</xdr:rowOff>
    </xdr:from>
    <xdr:to>
      <xdr:col>6</xdr:col>
      <xdr:colOff>171450</xdr:colOff>
      <xdr:row>80</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公債費以外の経常収支比率は類似団体の中でも低くなっているが、特別会計への繰出金については、料金の見直し、保険料の適正化に努め、普通会計の負担軽減に努める。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125367</xdr:rowOff>
    </xdr:from>
    <xdr:to>
      <xdr:col>82</xdr:col>
      <xdr:colOff>107950</xdr:colOff>
      <xdr:row>76</xdr:row>
      <xdr:rowOff>94343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984117"/>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29029</xdr:rowOff>
    </xdr:from>
    <xdr:to>
      <xdr:col>78</xdr:col>
      <xdr:colOff>69850</xdr:colOff>
      <xdr:row>76</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592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56787</xdr:rowOff>
    </xdr:from>
    <xdr:to>
      <xdr:col>73</xdr:col>
      <xdr:colOff>180975</xdr:colOff>
      <xdr:row>76</xdr:row>
      <xdr:rowOff>29029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1553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14333</xdr:rowOff>
    </xdr:from>
    <xdr:to>
      <xdr:col>69</xdr:col>
      <xdr:colOff>92075</xdr:colOff>
      <xdr:row>75</xdr:row>
      <xdr:rowOff>56787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730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74567</xdr:rowOff>
    </xdr:from>
    <xdr:to>
      <xdr:col>82</xdr:col>
      <xdr:colOff>158750</xdr:colOff>
      <xdr:row>76</xdr:row>
      <xdr:rowOff>4716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91094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7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43543</xdr:rowOff>
    </xdr:from>
    <xdr:to>
      <xdr:col>78</xdr:col>
      <xdr:colOff>120650</xdr:colOff>
      <xdr:row>76</xdr:row>
      <xdr:rowOff>145143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155320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4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149679</xdr:rowOff>
    </xdr:from>
    <xdr:to>
      <xdr:col>74</xdr:col>
      <xdr:colOff>31750</xdr:colOff>
      <xdr:row>76</xdr:row>
      <xdr:rowOff>79829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90005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7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5987</xdr:rowOff>
    </xdr:from>
    <xdr:to>
      <xdr:col>69</xdr:col>
      <xdr:colOff>142875</xdr:colOff>
      <xdr:row>75</xdr:row>
      <xdr:rowOff>107587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6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117764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3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134983</xdr:rowOff>
    </xdr:from>
    <xdr:to>
      <xdr:col>65</xdr:col>
      <xdr:colOff>53975</xdr:colOff>
      <xdr:row>75</xdr:row>
      <xdr:rowOff>65133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75310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46368</xdr:rowOff>
    </xdr:from>
    <xdr:to>
      <xdr:col>29</xdr:col>
      <xdr:colOff>127000</xdr:colOff>
      <xdr:row>13</xdr:row>
      <xdr:rowOff>104245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322843"/>
          <a:ext cx="647700" cy="57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104245</xdr:rowOff>
    </xdr:from>
    <xdr:to>
      <xdr:col>26</xdr:col>
      <xdr:colOff>50800</xdr:colOff>
      <xdr:row>14</xdr:row>
      <xdr:rowOff>46799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380720"/>
          <a:ext cx="698500" cy="11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46799</xdr:rowOff>
    </xdr:from>
    <xdr:to>
      <xdr:col>22</xdr:col>
      <xdr:colOff>114300</xdr:colOff>
      <xdr:row>14</xdr:row>
      <xdr:rowOff>69160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2494724"/>
          <a:ext cx="698500" cy="22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69160</xdr:rowOff>
    </xdr:from>
    <xdr:to>
      <xdr:col>18</xdr:col>
      <xdr:colOff>177800</xdr:colOff>
      <xdr:row>14</xdr:row>
      <xdr:rowOff>116229</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517085"/>
          <a:ext cx="698500" cy="47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97743</xdr:rowOff>
    </xdr:from>
    <xdr:to>
      <xdr:col>19</xdr:col>
      <xdr:colOff>38100</xdr:colOff>
      <xdr:row>19</xdr:row>
      <xdr:rowOff>27893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31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12670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105824</xdr:rowOff>
    </xdr:from>
    <xdr:to>
      <xdr:col>15</xdr:col>
      <xdr:colOff>101600</xdr:colOff>
      <xdr:row>19</xdr:row>
      <xdr:rowOff>35974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39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20751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2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167018</xdr:rowOff>
    </xdr:from>
    <xdr:to>
      <xdr:col>29</xdr:col>
      <xdr:colOff>177800</xdr:colOff>
      <xdr:row>13</xdr:row>
      <xdr:rowOff>97168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272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12095</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11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53445</xdr:rowOff>
    </xdr:from>
    <xdr:to>
      <xdr:col>26</xdr:col>
      <xdr:colOff>101600</xdr:colOff>
      <xdr:row>13</xdr:row>
      <xdr:rowOff>155045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329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165222</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098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167449</xdr:rowOff>
    </xdr:from>
    <xdr:to>
      <xdr:col>22</xdr:col>
      <xdr:colOff>165100</xdr:colOff>
      <xdr:row>14</xdr:row>
      <xdr:rowOff>97599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44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107776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21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18360</xdr:rowOff>
    </xdr:from>
    <xdr:to>
      <xdr:col>19</xdr:col>
      <xdr:colOff>38100</xdr:colOff>
      <xdr:row>14</xdr:row>
      <xdr:rowOff>119960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466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130137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23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65429</xdr:rowOff>
    </xdr:from>
    <xdr:to>
      <xdr:col>15</xdr:col>
      <xdr:colOff>101600</xdr:colOff>
      <xdr:row>14</xdr:row>
      <xdr:rowOff>167029</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513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5756</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28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71092</xdr:rowOff>
    </xdr:from>
    <xdr:to>
      <xdr:col>29</xdr:col>
      <xdr:colOff>127000</xdr:colOff>
      <xdr:row>36</xdr:row>
      <xdr:rowOff>97918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81442"/>
          <a:ext cx="647700" cy="369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97918</xdr:rowOff>
    </xdr:from>
    <xdr:to>
      <xdr:col>26</xdr:col>
      <xdr:colOff>50800</xdr:colOff>
      <xdr:row>36</xdr:row>
      <xdr:rowOff>118748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51168"/>
          <a:ext cx="698500" cy="20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7062</xdr:rowOff>
    </xdr:from>
    <xdr:to>
      <xdr:col>22</xdr:col>
      <xdr:colOff>114300</xdr:colOff>
      <xdr:row>36</xdr:row>
      <xdr:rowOff>118748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617412"/>
          <a:ext cx="698500" cy="454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7062</xdr:rowOff>
    </xdr:from>
    <xdr:to>
      <xdr:col>18</xdr:col>
      <xdr:colOff>177800</xdr:colOff>
      <xdr:row>35</xdr:row>
      <xdr:rowOff>48510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617412"/>
          <a:ext cx="698500" cy="4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334194</xdr:rowOff>
    </xdr:from>
    <xdr:to>
      <xdr:col>19</xdr:col>
      <xdr:colOff>38100</xdr:colOff>
      <xdr:row>36</xdr:row>
      <xdr:rowOff>92894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77671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xdr:rowOff>
    </xdr:from>
    <xdr:to>
      <xdr:col>15</xdr:col>
      <xdr:colOff>101600</xdr:colOff>
      <xdr:row>36</xdr:row>
      <xdr:rowOff>102286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53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87063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20292</xdr:rowOff>
    </xdr:from>
    <xdr:to>
      <xdr:col>29</xdr:col>
      <xdr:colOff>177800</xdr:colOff>
      <xdr:row>35</xdr:row>
      <xdr:rowOff>121892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30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208269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7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47118</xdr:rowOff>
    </xdr:from>
    <xdr:to>
      <xdr:col>26</xdr:col>
      <xdr:colOff>101600</xdr:colOff>
      <xdr:row>36</xdr:row>
      <xdr:rowOff>148718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00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133495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86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67948</xdr:rowOff>
    </xdr:from>
    <xdr:to>
      <xdr:col>22</xdr:col>
      <xdr:colOff>165100</xdr:colOff>
      <xdr:row>36</xdr:row>
      <xdr:rowOff>169548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21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154325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0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299162</xdr:rowOff>
    </xdr:from>
    <xdr:to>
      <xdr:col>19</xdr:col>
      <xdr:colOff>38100</xdr:colOff>
      <xdr:row>35</xdr:row>
      <xdr:rowOff>57862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66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68038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33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340610</xdr:rowOff>
    </xdr:from>
    <xdr:to>
      <xdr:col>15</xdr:col>
      <xdr:colOff>101600</xdr:colOff>
      <xdr:row>35</xdr:row>
      <xdr:rowOff>99310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08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109487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37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655
101.15
4,818,750
4,633,801
58,787
1,699,203
6,011,701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86027</xdr:rowOff>
    </xdr:from>
    <xdr:to>
      <xdr:col>24</xdr:col>
      <xdr:colOff>63500</xdr:colOff>
      <xdr:row>31</xdr:row>
      <xdr:rowOff>7443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229527"/>
          <a:ext cx="838200" cy="9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7443</xdr:rowOff>
    </xdr:from>
    <xdr:to>
      <xdr:col>19</xdr:col>
      <xdr:colOff>177800</xdr:colOff>
      <xdr:row>31</xdr:row>
      <xdr:rowOff>132151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322393"/>
          <a:ext cx="889000" cy="12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132151</xdr:rowOff>
    </xdr:from>
    <xdr:to>
      <xdr:col>15</xdr:col>
      <xdr:colOff>50800</xdr:colOff>
      <xdr:row>31</xdr:row>
      <xdr:rowOff>140967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447101"/>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140967</xdr:rowOff>
    </xdr:from>
    <xdr:to>
      <xdr:col>10</xdr:col>
      <xdr:colOff>114300</xdr:colOff>
      <xdr:row>33</xdr:row>
      <xdr:rowOff>5113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455917"/>
          <a:ext cx="889000" cy="20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25059</xdr:rowOff>
    </xdr:from>
    <xdr:to>
      <xdr:col>10</xdr:col>
      <xdr:colOff>165100</xdr:colOff>
      <xdr:row>37</xdr:row>
      <xdr:rowOff>126659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117786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67598</xdr:rowOff>
    </xdr:from>
    <xdr:to>
      <xdr:col>6</xdr:col>
      <xdr:colOff>38100</xdr:colOff>
      <xdr:row>37</xdr:row>
      <xdr:rowOff>169197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160324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35227</xdr:rowOff>
    </xdr:from>
    <xdr:to>
      <xdr:col>24</xdr:col>
      <xdr:colOff>114300</xdr:colOff>
      <xdr:row>30</xdr:row>
      <xdr:rowOff>136827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1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121604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0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128093</xdr:rowOff>
    </xdr:from>
    <xdr:to>
      <xdr:col>20</xdr:col>
      <xdr:colOff>38100</xdr:colOff>
      <xdr:row>31</xdr:row>
      <xdr:rowOff>58243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2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74770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04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81351</xdr:rowOff>
    </xdr:from>
    <xdr:to>
      <xdr:col>15</xdr:col>
      <xdr:colOff>101600</xdr:colOff>
      <xdr:row>32</xdr:row>
      <xdr:rowOff>11501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39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28028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17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90167</xdr:rowOff>
    </xdr:from>
    <xdr:to>
      <xdr:col>10</xdr:col>
      <xdr:colOff>165100</xdr:colOff>
      <xdr:row>32</xdr:row>
      <xdr:rowOff>20317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4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36844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18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125763</xdr:rowOff>
    </xdr:from>
    <xdr:to>
      <xdr:col>6</xdr:col>
      <xdr:colOff>38100</xdr:colOff>
      <xdr:row>33</xdr:row>
      <xdr:rowOff>55913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6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72440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38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12543</xdr:rowOff>
    </xdr:from>
    <xdr:to>
      <xdr:col>24</xdr:col>
      <xdr:colOff>63500</xdr:colOff>
      <xdr:row>55</xdr:row>
      <xdr:rowOff>73968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442293"/>
          <a:ext cx="8382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12543</xdr:rowOff>
    </xdr:from>
    <xdr:to>
      <xdr:col>19</xdr:col>
      <xdr:colOff>177800</xdr:colOff>
      <xdr:row>55</xdr:row>
      <xdr:rowOff>47441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442293"/>
          <a:ext cx="889000" cy="3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47441</xdr:rowOff>
    </xdr:from>
    <xdr:to>
      <xdr:col>15</xdr:col>
      <xdr:colOff>50800</xdr:colOff>
      <xdr:row>55</xdr:row>
      <xdr:rowOff>85500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477191"/>
          <a:ext cx="889000" cy="3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85500</xdr:rowOff>
    </xdr:from>
    <xdr:to>
      <xdr:col>10</xdr:col>
      <xdr:colOff>114300</xdr:colOff>
      <xdr:row>55</xdr:row>
      <xdr:rowOff>112257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15250"/>
          <a:ext cx="889000" cy="2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18145</xdr:rowOff>
    </xdr:from>
    <xdr:to>
      <xdr:col>10</xdr:col>
      <xdr:colOff>165100</xdr:colOff>
      <xdr:row>57</xdr:row>
      <xdr:rowOff>119745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9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110872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8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20616</xdr:rowOff>
    </xdr:from>
    <xdr:to>
      <xdr:col>6</xdr:col>
      <xdr:colOff>38100</xdr:colOff>
      <xdr:row>57</xdr:row>
      <xdr:rowOff>122216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113343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8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23168</xdr:rowOff>
    </xdr:from>
    <xdr:to>
      <xdr:col>24</xdr:col>
      <xdr:colOff>114300</xdr:colOff>
      <xdr:row>55</xdr:row>
      <xdr:rowOff>124768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5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46045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133193</xdr:rowOff>
    </xdr:from>
    <xdr:to>
      <xdr:col>20</xdr:col>
      <xdr:colOff>38100</xdr:colOff>
      <xdr:row>55</xdr:row>
      <xdr:rowOff>63343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79870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16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168091</xdr:rowOff>
    </xdr:from>
    <xdr:to>
      <xdr:col>15</xdr:col>
      <xdr:colOff>101600</xdr:colOff>
      <xdr:row>55</xdr:row>
      <xdr:rowOff>98241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42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114768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0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34700</xdr:rowOff>
    </xdr:from>
    <xdr:to>
      <xdr:col>10</xdr:col>
      <xdr:colOff>165100</xdr:colOff>
      <xdr:row>55</xdr:row>
      <xdr:rowOff>136300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4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152827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23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61457</xdr:rowOff>
    </xdr:from>
    <xdr:to>
      <xdr:col>6</xdr:col>
      <xdr:colOff>38100</xdr:colOff>
      <xdr:row>55</xdr:row>
      <xdr:rowOff>163057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9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8134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6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113311</xdr:rowOff>
    </xdr:from>
    <xdr:to>
      <xdr:col>24</xdr:col>
      <xdr:colOff>63500</xdr:colOff>
      <xdr:row>78</xdr:row>
      <xdr:rowOff>128778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86411"/>
          <a:ext cx="838200" cy="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107714</xdr:rowOff>
    </xdr:from>
    <xdr:to>
      <xdr:col>19</xdr:col>
      <xdr:colOff>177800</xdr:colOff>
      <xdr:row>78</xdr:row>
      <xdr:rowOff>113311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80814"/>
          <a:ext cx="889000" cy="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97802</xdr:rowOff>
    </xdr:from>
    <xdr:to>
      <xdr:col>15</xdr:col>
      <xdr:colOff>50800</xdr:colOff>
      <xdr:row>78</xdr:row>
      <xdr:rowOff>107714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70902"/>
          <a:ext cx="889000" cy="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97802</xdr:rowOff>
    </xdr:from>
    <xdr:to>
      <xdr:col>10</xdr:col>
      <xdr:colOff>114300</xdr:colOff>
      <xdr:row>78</xdr:row>
      <xdr:rowOff>104949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70902"/>
          <a:ext cx="889000" cy="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77978</xdr:rowOff>
    </xdr:from>
    <xdr:to>
      <xdr:col>24</xdr:col>
      <xdr:colOff>114300</xdr:colOff>
      <xdr:row>79</xdr:row>
      <xdr:rowOff>8128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164355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6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62511</xdr:rowOff>
    </xdr:from>
    <xdr:to>
      <xdr:col>20</xdr:col>
      <xdr:colOff>38100</xdr:colOff>
      <xdr:row>78</xdr:row>
      <xdr:rowOff>164111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155238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56914</xdr:rowOff>
    </xdr:from>
    <xdr:to>
      <xdr:col>15</xdr:col>
      <xdr:colOff>101600</xdr:colOff>
      <xdr:row>78</xdr:row>
      <xdr:rowOff>158514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149641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47002</xdr:rowOff>
    </xdr:from>
    <xdr:to>
      <xdr:col>10</xdr:col>
      <xdr:colOff>165100</xdr:colOff>
      <xdr:row>78</xdr:row>
      <xdr:rowOff>148602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2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139729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1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54149</xdr:rowOff>
    </xdr:from>
    <xdr:to>
      <xdr:col>6</xdr:col>
      <xdr:colOff>38100</xdr:colOff>
      <xdr:row>78</xdr:row>
      <xdr:rowOff>155749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146876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131646</xdr:rowOff>
    </xdr:from>
    <xdr:to>
      <xdr:col>24</xdr:col>
      <xdr:colOff>63500</xdr:colOff>
      <xdr:row>95</xdr:row>
      <xdr:rowOff>105349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247946"/>
          <a:ext cx="838200" cy="14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17635</xdr:rowOff>
    </xdr:from>
    <xdr:to>
      <xdr:col>19</xdr:col>
      <xdr:colOff>177800</xdr:colOff>
      <xdr:row>95</xdr:row>
      <xdr:rowOff>105349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133935"/>
          <a:ext cx="889000" cy="25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17635</xdr:rowOff>
    </xdr:from>
    <xdr:to>
      <xdr:col>15</xdr:col>
      <xdr:colOff>50800</xdr:colOff>
      <xdr:row>95</xdr:row>
      <xdr:rowOff>132057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133935"/>
          <a:ext cx="889000" cy="28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132057</xdr:rowOff>
    </xdr:from>
    <xdr:to>
      <xdr:col>10</xdr:col>
      <xdr:colOff>114300</xdr:colOff>
      <xdr:row>96</xdr:row>
      <xdr:rowOff>55980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419807"/>
          <a:ext cx="889000" cy="9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80846</xdr:rowOff>
    </xdr:from>
    <xdr:to>
      <xdr:col>24</xdr:col>
      <xdr:colOff>114300</xdr:colOff>
      <xdr:row>95</xdr:row>
      <xdr:rowOff>10996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1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103723</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04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54549</xdr:rowOff>
    </xdr:from>
    <xdr:to>
      <xdr:col>20</xdr:col>
      <xdr:colOff>38100</xdr:colOff>
      <xdr:row>95</xdr:row>
      <xdr:rowOff>156149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34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147276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4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138285</xdr:rowOff>
    </xdr:from>
    <xdr:to>
      <xdr:col>15</xdr:col>
      <xdr:colOff>101600</xdr:colOff>
      <xdr:row>94</xdr:row>
      <xdr:rowOff>68435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0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84962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8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81257</xdr:rowOff>
    </xdr:from>
    <xdr:to>
      <xdr:col>10</xdr:col>
      <xdr:colOff>165100</xdr:colOff>
      <xdr:row>96</xdr:row>
      <xdr:rowOff>11407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3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27934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14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5180</xdr:rowOff>
    </xdr:from>
    <xdr:to>
      <xdr:col>6</xdr:col>
      <xdr:colOff>38100</xdr:colOff>
      <xdr:row>96</xdr:row>
      <xdr:rowOff>106780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4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97907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55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156858</xdr:rowOff>
    </xdr:from>
    <xdr:to>
      <xdr:col>55</xdr:col>
      <xdr:colOff>0</xdr:colOff>
      <xdr:row>37</xdr:row>
      <xdr:rowOff>7865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29058"/>
          <a:ext cx="8382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160749</xdr:rowOff>
    </xdr:from>
    <xdr:to>
      <xdr:col>50</xdr:col>
      <xdr:colOff>114300</xdr:colOff>
      <xdr:row>37</xdr:row>
      <xdr:rowOff>7865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6332949"/>
          <a:ext cx="889000" cy="1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74180</xdr:rowOff>
    </xdr:from>
    <xdr:to>
      <xdr:col>45</xdr:col>
      <xdr:colOff>177800</xdr:colOff>
      <xdr:row>36</xdr:row>
      <xdr:rowOff>160749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246380"/>
          <a:ext cx="889000" cy="8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74180</xdr:rowOff>
    </xdr:from>
    <xdr:to>
      <xdr:col>41</xdr:col>
      <xdr:colOff>50800</xdr:colOff>
      <xdr:row>37</xdr:row>
      <xdr:rowOff>14813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246380"/>
          <a:ext cx="889000" cy="1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123522</xdr:rowOff>
    </xdr:from>
    <xdr:to>
      <xdr:col>41</xdr:col>
      <xdr:colOff>101600</xdr:colOff>
      <xdr:row>37</xdr:row>
      <xdr:rowOff>53672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29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44799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8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78565</xdr:rowOff>
    </xdr:from>
    <xdr:to>
      <xdr:col>36</xdr:col>
      <xdr:colOff>165100</xdr:colOff>
      <xdr:row>38</xdr:row>
      <xdr:rowOff>8716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221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171293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106058</xdr:rowOff>
    </xdr:from>
    <xdr:to>
      <xdr:col>55</xdr:col>
      <xdr:colOff>50800</xdr:colOff>
      <xdr:row>37</xdr:row>
      <xdr:rowOff>36208</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128935</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2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128515</xdr:rowOff>
    </xdr:from>
    <xdr:to>
      <xdr:col>50</xdr:col>
      <xdr:colOff>165100</xdr:colOff>
      <xdr:row>37</xdr:row>
      <xdr:rowOff>58665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75192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07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109949</xdr:rowOff>
    </xdr:from>
    <xdr:to>
      <xdr:col>46</xdr:col>
      <xdr:colOff>38100</xdr:colOff>
      <xdr:row>37</xdr:row>
      <xdr:rowOff>40099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2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56626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0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23380</xdr:rowOff>
    </xdr:from>
    <xdr:to>
      <xdr:col>41</xdr:col>
      <xdr:colOff>101600</xdr:colOff>
      <xdr:row>36</xdr:row>
      <xdr:rowOff>124980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1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141507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970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135463</xdr:rowOff>
    </xdr:from>
    <xdr:to>
      <xdr:col>36</xdr:col>
      <xdr:colOff>165100</xdr:colOff>
      <xdr:row>37</xdr:row>
      <xdr:rowOff>65613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3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82140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8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54156</xdr:rowOff>
    </xdr:from>
    <xdr:to>
      <xdr:col>55</xdr:col>
      <xdr:colOff>0</xdr:colOff>
      <xdr:row>55</xdr:row>
      <xdr:rowOff>70070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312456"/>
          <a:ext cx="838200" cy="18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136759</xdr:rowOff>
    </xdr:from>
    <xdr:to>
      <xdr:col>50</xdr:col>
      <xdr:colOff>114300</xdr:colOff>
      <xdr:row>54</xdr:row>
      <xdr:rowOff>54156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052159"/>
          <a:ext cx="889000" cy="26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136759</xdr:rowOff>
    </xdr:from>
    <xdr:to>
      <xdr:col>45</xdr:col>
      <xdr:colOff>177800</xdr:colOff>
      <xdr:row>53</xdr:row>
      <xdr:rowOff>18449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052159"/>
          <a:ext cx="889000" cy="5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18449</xdr:rowOff>
    </xdr:from>
    <xdr:to>
      <xdr:col>41</xdr:col>
      <xdr:colOff>50800</xdr:colOff>
      <xdr:row>53</xdr:row>
      <xdr:rowOff>23091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105299"/>
          <a:ext cx="889000" cy="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112810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120276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19270</xdr:rowOff>
    </xdr:from>
    <xdr:to>
      <xdr:col>55</xdr:col>
      <xdr:colOff>50800</xdr:colOff>
      <xdr:row>55</xdr:row>
      <xdr:rowOff>120870</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4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42147</xdr:rowOff>
    </xdr:from>
    <xdr:ext cx="690189"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300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3356</xdr:rowOff>
    </xdr:from>
    <xdr:to>
      <xdr:col>50</xdr:col>
      <xdr:colOff>165100</xdr:colOff>
      <xdr:row>54</xdr:row>
      <xdr:rowOff>104956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52</xdr:row>
      <xdr:rowOff>121483</xdr:rowOff>
    </xdr:from>
    <xdr:ext cx="690189"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94205" y="9036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85959</xdr:rowOff>
    </xdr:from>
    <xdr:to>
      <xdr:col>46</xdr:col>
      <xdr:colOff>38100</xdr:colOff>
      <xdr:row>53</xdr:row>
      <xdr:rowOff>16109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00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51</xdr:row>
      <xdr:rowOff>32636</xdr:rowOff>
    </xdr:from>
    <xdr:ext cx="690189"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05205" y="87765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139099</xdr:rowOff>
    </xdr:from>
    <xdr:to>
      <xdr:col>41</xdr:col>
      <xdr:colOff>101600</xdr:colOff>
      <xdr:row>53</xdr:row>
      <xdr:rowOff>69249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0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51</xdr:row>
      <xdr:rowOff>85776</xdr:rowOff>
    </xdr:from>
    <xdr:ext cx="690189"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16205" y="8829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143741</xdr:rowOff>
    </xdr:from>
    <xdr:to>
      <xdr:col>36</xdr:col>
      <xdr:colOff>165100</xdr:colOff>
      <xdr:row>53</xdr:row>
      <xdr:rowOff>73891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0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51</xdr:row>
      <xdr:rowOff>90418</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27205" y="88343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88688</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775988"/>
          <a:ext cx="1270" cy="73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35365</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5512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88688</xdr:rowOff>
    </xdr:from>
    <xdr:to>
      <xdr:col>55</xdr:col>
      <xdr:colOff>88900</xdr:colOff>
      <xdr:row>74</xdr:row>
      <xdr:rowOff>88688</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77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55766</xdr:rowOff>
    </xdr:from>
    <xdr:to>
      <xdr:col>55</xdr:col>
      <xdr:colOff>0</xdr:colOff>
      <xdr:row>77</xdr:row>
      <xdr:rowOff>75261</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085966"/>
          <a:ext cx="838200" cy="19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13696</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86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35269</xdr:rowOff>
    </xdr:from>
    <xdr:to>
      <xdr:col>55</xdr:col>
      <xdr:colOff>50800</xdr:colOff>
      <xdr:row>78</xdr:row>
      <xdr:rowOff>136869</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40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144443</xdr:rowOff>
    </xdr:from>
    <xdr:to>
      <xdr:col>50</xdr:col>
      <xdr:colOff>114300</xdr:colOff>
      <xdr:row>76</xdr:row>
      <xdr:rowOff>55766</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2317393"/>
          <a:ext cx="889000" cy="76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44059</xdr:rowOff>
    </xdr:from>
    <xdr:to>
      <xdr:col>50</xdr:col>
      <xdr:colOff>165100</xdr:colOff>
      <xdr:row>78</xdr:row>
      <xdr:rowOff>145659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41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136786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5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144443</xdr:rowOff>
    </xdr:from>
    <xdr:to>
      <xdr:col>45</xdr:col>
      <xdr:colOff>177800</xdr:colOff>
      <xdr:row>75</xdr:row>
      <xdr:rowOff>139728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2317393"/>
          <a:ext cx="889000" cy="68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25468</xdr:rowOff>
    </xdr:from>
    <xdr:to>
      <xdr:col>46</xdr:col>
      <xdr:colOff>38100</xdr:colOff>
      <xdr:row>78</xdr:row>
      <xdr:rowOff>127068</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118195</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9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119349</xdr:rowOff>
    </xdr:from>
    <xdr:to>
      <xdr:col>41</xdr:col>
      <xdr:colOff>50800</xdr:colOff>
      <xdr:row>75</xdr:row>
      <xdr:rowOff>139728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2292299"/>
          <a:ext cx="889000" cy="70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52512</xdr:rowOff>
    </xdr:from>
    <xdr:to>
      <xdr:col>41</xdr:col>
      <xdr:colOff>101600</xdr:colOff>
      <xdr:row>78</xdr:row>
      <xdr:rowOff>154112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145239</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51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53527</xdr:rowOff>
    </xdr:from>
    <xdr:to>
      <xdr:col>36</xdr:col>
      <xdr:colOff>165100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146254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5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24461</xdr:rowOff>
    </xdr:from>
    <xdr:to>
      <xdr:col>55</xdr:col>
      <xdr:colOff>50800</xdr:colOff>
      <xdr:row>77</xdr:row>
      <xdr:rowOff>126061</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2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47338</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07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4966</xdr:rowOff>
    </xdr:from>
    <xdr:to>
      <xdr:col>50</xdr:col>
      <xdr:colOff>165100</xdr:colOff>
      <xdr:row>76</xdr:row>
      <xdr:rowOff>106566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0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123093</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281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93643</xdr:rowOff>
    </xdr:from>
    <xdr:to>
      <xdr:col>46</xdr:col>
      <xdr:colOff>38100</xdr:colOff>
      <xdr:row>72</xdr:row>
      <xdr:rowOff>23793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22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70</xdr:row>
      <xdr:rowOff>40320</xdr:rowOff>
    </xdr:from>
    <xdr:ext cx="69018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05205" y="120418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88928</xdr:rowOff>
    </xdr:from>
    <xdr:to>
      <xdr:col>41</xdr:col>
      <xdr:colOff>101600</xdr:colOff>
      <xdr:row>76</xdr:row>
      <xdr:rowOff>19078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294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74</xdr:row>
      <xdr:rowOff>35605</xdr:rowOff>
    </xdr:from>
    <xdr:ext cx="69018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16205" y="1272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68549</xdr:rowOff>
    </xdr:from>
    <xdr:to>
      <xdr:col>36</xdr:col>
      <xdr:colOff>165100</xdr:colOff>
      <xdr:row>71</xdr:row>
      <xdr:rowOff>170149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22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70</xdr:row>
      <xdr:rowOff>15226</xdr:rowOff>
    </xdr:from>
    <xdr:ext cx="690189"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27205" y="12016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98003</xdr:rowOff>
    </xdr:from>
    <xdr:to>
      <xdr:col>55</xdr:col>
      <xdr:colOff>0</xdr:colOff>
      <xdr:row>96</xdr:row>
      <xdr:rowOff>18411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385753"/>
          <a:ext cx="838200" cy="9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98003</xdr:rowOff>
    </xdr:from>
    <xdr:to>
      <xdr:col>50</xdr:col>
      <xdr:colOff>114300</xdr:colOff>
      <xdr:row>96</xdr:row>
      <xdr:rowOff>60032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385753"/>
          <a:ext cx="889000" cy="13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111007</xdr:rowOff>
    </xdr:from>
    <xdr:to>
      <xdr:col>45</xdr:col>
      <xdr:colOff>177800</xdr:colOff>
      <xdr:row>96</xdr:row>
      <xdr:rowOff>60032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227307"/>
          <a:ext cx="889000" cy="2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111007</xdr:rowOff>
    </xdr:from>
    <xdr:to>
      <xdr:col>41</xdr:col>
      <xdr:colOff>50800</xdr:colOff>
      <xdr:row>96</xdr:row>
      <xdr:rowOff>124440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227307"/>
          <a:ext cx="889000" cy="3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47774</xdr:rowOff>
    </xdr:from>
    <xdr:to>
      <xdr:col>41</xdr:col>
      <xdr:colOff>101600</xdr:colOff>
      <xdr:row>98</xdr:row>
      <xdr:rowOff>149374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140501</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56352</xdr:rowOff>
    </xdr:from>
    <xdr:to>
      <xdr:col>36</xdr:col>
      <xdr:colOff>165100</xdr:colOff>
      <xdr:row>98</xdr:row>
      <xdr:rowOff>157952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149079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5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139061</xdr:rowOff>
    </xdr:from>
    <xdr:to>
      <xdr:col>55</xdr:col>
      <xdr:colOff>50800</xdr:colOff>
      <xdr:row>96</xdr:row>
      <xdr:rowOff>69211</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42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161938</xdr:rowOff>
    </xdr:from>
    <xdr:ext cx="690189"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2782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47203</xdr:rowOff>
    </xdr:from>
    <xdr:to>
      <xdr:col>50</xdr:col>
      <xdr:colOff>165100</xdr:colOff>
      <xdr:row>95</xdr:row>
      <xdr:rowOff>148803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33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93</xdr:row>
      <xdr:rowOff>165330</xdr:rowOff>
    </xdr:from>
    <xdr:ext cx="690189"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294205" y="161101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9232</xdr:rowOff>
    </xdr:from>
    <xdr:to>
      <xdr:col>46</xdr:col>
      <xdr:colOff>38100</xdr:colOff>
      <xdr:row>96</xdr:row>
      <xdr:rowOff>110832</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4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94</xdr:row>
      <xdr:rowOff>127359</xdr:rowOff>
    </xdr:from>
    <xdr:ext cx="690189"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05205" y="16243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60207</xdr:rowOff>
    </xdr:from>
    <xdr:to>
      <xdr:col>41</xdr:col>
      <xdr:colOff>101600</xdr:colOff>
      <xdr:row>94</xdr:row>
      <xdr:rowOff>161807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17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93</xdr:row>
      <xdr:rowOff>6884</xdr:rowOff>
    </xdr:from>
    <xdr:ext cx="690189"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16205" y="15951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73640</xdr:rowOff>
    </xdr:from>
    <xdr:to>
      <xdr:col>36</xdr:col>
      <xdr:colOff>165100</xdr:colOff>
      <xdr:row>97</xdr:row>
      <xdr:rowOff>3790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5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95</xdr:row>
      <xdr:rowOff>20317</xdr:rowOff>
    </xdr:from>
    <xdr:ext cx="690189"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27205" y="1630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6" name="災害復旧事業費グラフ枠">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41964</xdr:rowOff>
    </xdr:from>
    <xdr:to>
      <xdr:col>85</xdr:col>
      <xdr:colOff>126364</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6317595" y="5871264"/>
          <a:ext cx="1269" cy="78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149327</xdr:rowOff>
    </xdr:from>
    <xdr:ext cx="249299" cy="259045"/>
    <xdr:sp macro="" textlink="">
      <xdr:nvSpPr>
        <xdr:cNvPr id="498" name="災害復旧事業費最小値テキスト">
          <a:extLst>
            <a:ext uri="{FF2B5EF4-FFF2-40B4-BE49-F238E27FC236}">
              <a16:creationId xmlns:a16="http://schemas.microsoft.com/office/drawing/2014/main" id="{00000000-0008-0000-0600-0000F2010000}"/>
            </a:ext>
          </a:extLst>
        </xdr:cNvPr>
        <xdr:cNvSpPr txBox="1"/>
      </xdr:nvSpPr>
      <xdr:spPr>
        <a:xfrm>
          <a:off x="16370300" y="666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160091</xdr:rowOff>
    </xdr:from>
    <xdr:ext cx="599010" cy="259045"/>
    <xdr:sp macro="" textlink="">
      <xdr:nvSpPr>
        <xdr:cNvPr id="500" name="災害復旧事業費最大値テキスト">
          <a:extLst>
            <a:ext uri="{FF2B5EF4-FFF2-40B4-BE49-F238E27FC236}">
              <a16:creationId xmlns:a16="http://schemas.microsoft.com/office/drawing/2014/main" id="{00000000-0008-0000-0600-0000F4010000}"/>
            </a:ext>
          </a:extLst>
        </xdr:cNvPr>
        <xdr:cNvSpPr txBox="1"/>
      </xdr:nvSpPr>
      <xdr:spPr>
        <a:xfrm>
          <a:off x="16370300" y="564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41964</xdr:rowOff>
    </xdr:from>
    <xdr:to>
      <xdr:col>86</xdr:col>
      <xdr:colOff>25400</xdr:colOff>
      <xdr:row>34</xdr:row>
      <xdr:rowOff>41964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587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110615</xdr:rowOff>
    </xdr:from>
    <xdr:to>
      <xdr:col>85</xdr:col>
      <xdr:colOff>127000</xdr:colOff>
      <xdr:row>34</xdr:row>
      <xdr:rowOff>41964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5481300" y="5597015"/>
          <a:ext cx="838200" cy="27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22327</xdr:rowOff>
    </xdr:from>
    <xdr:ext cx="534377" cy="259045"/>
    <xdr:sp macro="" textlink="">
      <xdr:nvSpPr>
        <xdr:cNvPr id="503" name="災害復旧事業費平均値テキスト">
          <a:extLst>
            <a:ext uri="{FF2B5EF4-FFF2-40B4-BE49-F238E27FC236}">
              <a16:creationId xmlns:a16="http://schemas.microsoft.com/office/drawing/2014/main" id="{00000000-0008-0000-0600-0000F7010000}"/>
            </a:ext>
          </a:extLst>
        </xdr:cNvPr>
        <xdr:cNvSpPr txBox="1"/>
      </xdr:nvSpPr>
      <xdr:spPr>
        <a:xfrm>
          <a:off x="16370300" y="6537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43900</xdr:rowOff>
    </xdr:from>
    <xdr:to>
      <xdr:col>85</xdr:col>
      <xdr:colOff>177800</xdr:colOff>
      <xdr:row>38</xdr:row>
      <xdr:rowOff>145500</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6268700" y="655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9288</xdr:rowOff>
    </xdr:from>
    <xdr:to>
      <xdr:col>81</xdr:col>
      <xdr:colOff>50800</xdr:colOff>
      <xdr:row>32</xdr:row>
      <xdr:rowOff>110615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4592300" y="5324238"/>
          <a:ext cx="889000" cy="27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42773</xdr:rowOff>
    </xdr:from>
    <xdr:to>
      <xdr:col>81</xdr:col>
      <xdr:colOff>101600</xdr:colOff>
      <xdr:row>38</xdr:row>
      <xdr:rowOff>144373</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5430500" y="6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135500</xdr:rowOff>
    </xdr:from>
    <xdr:ext cx="534377"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5214111" y="665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9288</xdr:rowOff>
    </xdr:from>
    <xdr:to>
      <xdr:col>76</xdr:col>
      <xdr:colOff>114300</xdr:colOff>
      <xdr:row>32</xdr:row>
      <xdr:rowOff>86039</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3703300" y="5324238"/>
          <a:ext cx="889000" cy="24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40346</xdr:rowOff>
    </xdr:from>
    <xdr:to>
      <xdr:col>76</xdr:col>
      <xdr:colOff>165100</xdr:colOff>
      <xdr:row>38</xdr:row>
      <xdr:rowOff>141946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45415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133073</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325111" y="66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86039</xdr:rowOff>
    </xdr:from>
    <xdr:to>
      <xdr:col>71</xdr:col>
      <xdr:colOff>177800</xdr:colOff>
      <xdr:row>36</xdr:row>
      <xdr:rowOff>32910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2814300" y="5572439"/>
          <a:ext cx="889000" cy="6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34985</xdr:rowOff>
    </xdr:from>
    <xdr:to>
      <xdr:col>72</xdr:col>
      <xdr:colOff>38100</xdr:colOff>
      <xdr:row>38</xdr:row>
      <xdr:rowOff>136585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3652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127712</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3436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36213</xdr:rowOff>
    </xdr:from>
    <xdr:to>
      <xdr:col>67</xdr:col>
      <xdr:colOff>101600</xdr:colOff>
      <xdr:row>38</xdr:row>
      <xdr:rowOff>137813</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2763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128940</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547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162614</xdr:rowOff>
    </xdr:from>
    <xdr:to>
      <xdr:col>85</xdr:col>
      <xdr:colOff>177800</xdr:colOff>
      <xdr:row>34</xdr:row>
      <xdr:rowOff>92764</xdr:rowOff>
    </xdr:to>
    <xdr:sp macro="" textlink="">
      <xdr:nvSpPr>
        <xdr:cNvPr id="521" name="楕円 520">
          <a:extLst>
            <a:ext uri="{FF2B5EF4-FFF2-40B4-BE49-F238E27FC236}">
              <a16:creationId xmlns:a16="http://schemas.microsoft.com/office/drawing/2014/main" id="{00000000-0008-0000-0600-000009020000}"/>
            </a:ext>
          </a:extLst>
        </xdr:cNvPr>
        <xdr:cNvSpPr/>
      </xdr:nvSpPr>
      <xdr:spPr>
        <a:xfrm>
          <a:off x="16268700" y="582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115641</xdr:rowOff>
    </xdr:from>
    <xdr:ext cx="599010" cy="259045"/>
    <xdr:sp macro="" textlink="">
      <xdr:nvSpPr>
        <xdr:cNvPr id="522" name="災害復旧事業費該当値テキスト">
          <a:extLst>
            <a:ext uri="{FF2B5EF4-FFF2-40B4-BE49-F238E27FC236}">
              <a16:creationId xmlns:a16="http://schemas.microsoft.com/office/drawing/2014/main" id="{00000000-0008-0000-0600-00000A020000}"/>
            </a:ext>
          </a:extLst>
        </xdr:cNvPr>
        <xdr:cNvSpPr txBox="1"/>
      </xdr:nvSpPr>
      <xdr:spPr>
        <a:xfrm>
          <a:off x="16370300" y="57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59815</xdr:rowOff>
    </xdr:from>
    <xdr:to>
      <xdr:col>81</xdr:col>
      <xdr:colOff>101600</xdr:colOff>
      <xdr:row>32</xdr:row>
      <xdr:rowOff>161415</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5430500" y="5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6492</xdr:rowOff>
    </xdr:from>
    <xdr:ext cx="59901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181795" y="532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129938</xdr:rowOff>
    </xdr:from>
    <xdr:to>
      <xdr:col>76</xdr:col>
      <xdr:colOff>165100</xdr:colOff>
      <xdr:row>31</xdr:row>
      <xdr:rowOff>60088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4541500" y="52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76615</xdr:rowOff>
    </xdr:from>
    <xdr:ext cx="59901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292795" y="504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35239</xdr:rowOff>
    </xdr:from>
    <xdr:to>
      <xdr:col>72</xdr:col>
      <xdr:colOff>38100</xdr:colOff>
      <xdr:row>32</xdr:row>
      <xdr:rowOff>136839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3652500" y="55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153366</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03795" y="529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153560</xdr:rowOff>
    </xdr:from>
    <xdr:to>
      <xdr:col>67</xdr:col>
      <xdr:colOff>101600</xdr:colOff>
      <xdr:row>36</xdr:row>
      <xdr:rowOff>83710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2763500" y="61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100237</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14795" y="592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130024</xdr:rowOff>
    </xdr:from>
    <xdr:to>
      <xdr:col>85</xdr:col>
      <xdr:colOff>126364</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302974"/>
          <a:ext cx="1269" cy="1340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76701</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207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130024</xdr:rowOff>
    </xdr:from>
    <xdr:to>
      <xdr:col>86</xdr:col>
      <xdr:colOff>25400</xdr:colOff>
      <xdr:row>71</xdr:row>
      <xdr:rowOff>130024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302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31064</xdr:rowOff>
    </xdr:from>
    <xdr:to>
      <xdr:col>85</xdr:col>
      <xdr:colOff>127000</xdr:colOff>
      <xdr:row>71</xdr:row>
      <xdr:rowOff>146746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2204014"/>
          <a:ext cx="838200" cy="1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73641</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275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95214</xdr:rowOff>
    </xdr:from>
    <xdr:to>
      <xdr:col>85</xdr:col>
      <xdr:colOff>177800</xdr:colOff>
      <xdr:row>78</xdr:row>
      <xdr:rowOff>25364</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29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31064</xdr:rowOff>
    </xdr:from>
    <xdr:to>
      <xdr:col>81</xdr:col>
      <xdr:colOff>50800</xdr:colOff>
      <xdr:row>73</xdr:row>
      <xdr:rowOff>138010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2204014"/>
          <a:ext cx="889000" cy="44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123253</xdr:rowOff>
    </xdr:from>
    <xdr:to>
      <xdr:col>81</xdr:col>
      <xdr:colOff>101600</xdr:colOff>
      <xdr:row>78</xdr:row>
      <xdr:rowOff>53403</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3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44530</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41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137606</xdr:rowOff>
    </xdr:from>
    <xdr:to>
      <xdr:col>76</xdr:col>
      <xdr:colOff>114300</xdr:colOff>
      <xdr:row>73</xdr:row>
      <xdr:rowOff>138010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2139106"/>
          <a:ext cx="889000" cy="5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146397</xdr:rowOff>
    </xdr:from>
    <xdr:to>
      <xdr:col>76</xdr:col>
      <xdr:colOff>165100</xdr:colOff>
      <xdr:row>78</xdr:row>
      <xdr:rowOff>76547</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34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67674</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44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137606</xdr:rowOff>
    </xdr:from>
    <xdr:to>
      <xdr:col>71</xdr:col>
      <xdr:colOff>177800</xdr:colOff>
      <xdr:row>72</xdr:row>
      <xdr:rowOff>153259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2139106"/>
          <a:ext cx="889000" cy="35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145799</xdr:rowOff>
    </xdr:from>
    <xdr:to>
      <xdr:col>72</xdr:col>
      <xdr:colOff>38100</xdr:colOff>
      <xdr:row>78</xdr:row>
      <xdr:rowOff>75949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67076</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44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153046</xdr:rowOff>
    </xdr:from>
    <xdr:to>
      <xdr:col>67</xdr:col>
      <xdr:colOff>101600</xdr:colOff>
      <xdr:row>78</xdr:row>
      <xdr:rowOff>83196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74323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95946</xdr:rowOff>
    </xdr:from>
    <xdr:to>
      <xdr:col>85</xdr:col>
      <xdr:colOff>177800</xdr:colOff>
      <xdr:row>72</xdr:row>
      <xdr:rowOff>26096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2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32251</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20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151714</xdr:rowOff>
    </xdr:from>
    <xdr:to>
      <xdr:col>81</xdr:col>
      <xdr:colOff>101600</xdr:colOff>
      <xdr:row>71</xdr:row>
      <xdr:rowOff>81864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1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98391</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192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87210</xdr:rowOff>
    </xdr:from>
    <xdr:to>
      <xdr:col>76</xdr:col>
      <xdr:colOff>165100</xdr:colOff>
      <xdr:row>74</xdr:row>
      <xdr:rowOff>17360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26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33887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37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86806</xdr:rowOff>
    </xdr:from>
    <xdr:to>
      <xdr:col>72</xdr:col>
      <xdr:colOff>38100</xdr:colOff>
      <xdr:row>71</xdr:row>
      <xdr:rowOff>16956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20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33483</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186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102459</xdr:rowOff>
    </xdr:from>
    <xdr:to>
      <xdr:col>67</xdr:col>
      <xdr:colOff>101600</xdr:colOff>
      <xdr:row>73</xdr:row>
      <xdr:rowOff>32609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24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49136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22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74053</xdr:rowOff>
    </xdr:from>
    <xdr:to>
      <xdr:col>85</xdr:col>
      <xdr:colOff>127000</xdr:colOff>
      <xdr:row>95</xdr:row>
      <xdr:rowOff>11621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018903"/>
          <a:ext cx="838200" cy="2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74053</xdr:rowOff>
    </xdr:from>
    <xdr:to>
      <xdr:col>81</xdr:col>
      <xdr:colOff>50800</xdr:colOff>
      <xdr:row>94</xdr:row>
      <xdr:rowOff>106082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018903"/>
          <a:ext cx="889000" cy="20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106082</xdr:rowOff>
    </xdr:from>
    <xdr:to>
      <xdr:col>76</xdr:col>
      <xdr:colOff>114300</xdr:colOff>
      <xdr:row>95</xdr:row>
      <xdr:rowOff>38926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222382"/>
          <a:ext cx="889000" cy="10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38926</xdr:rowOff>
    </xdr:from>
    <xdr:to>
      <xdr:col>71</xdr:col>
      <xdr:colOff>177800</xdr:colOff>
      <xdr:row>95</xdr:row>
      <xdr:rowOff>155296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326676"/>
          <a:ext cx="889000" cy="1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132271</xdr:rowOff>
    </xdr:from>
    <xdr:to>
      <xdr:col>85</xdr:col>
      <xdr:colOff>177800</xdr:colOff>
      <xdr:row>95</xdr:row>
      <xdr:rowOff>62421</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2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155148</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09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23253</xdr:rowOff>
    </xdr:from>
    <xdr:to>
      <xdr:col>81</xdr:col>
      <xdr:colOff>101600</xdr:colOff>
      <xdr:row>93</xdr:row>
      <xdr:rowOff>124853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59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141380</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574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55282</xdr:rowOff>
    </xdr:from>
    <xdr:to>
      <xdr:col>76</xdr:col>
      <xdr:colOff>165100</xdr:colOff>
      <xdr:row>94</xdr:row>
      <xdr:rowOff>156882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1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1959</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5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159576</xdr:rowOff>
    </xdr:from>
    <xdr:to>
      <xdr:col>72</xdr:col>
      <xdr:colOff>38100</xdr:colOff>
      <xdr:row>95</xdr:row>
      <xdr:rowOff>89726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27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106253</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05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104496</xdr:rowOff>
    </xdr:from>
    <xdr:to>
      <xdr:col>67</xdr:col>
      <xdr:colOff>101600</xdr:colOff>
      <xdr:row>96</xdr:row>
      <xdr:rowOff>34646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3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51173</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16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20984</xdr:rowOff>
    </xdr:from>
    <xdr:to>
      <xdr:col>102</xdr:col>
      <xdr:colOff>165100</xdr:colOff>
      <xdr:row>39</xdr:row>
      <xdr:rowOff>122584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0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139111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8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36376</xdr:rowOff>
    </xdr:from>
    <xdr:to>
      <xdr:col>98</xdr:col>
      <xdr:colOff>38100</xdr:colOff>
      <xdr:row>39</xdr:row>
      <xdr:rowOff>137976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154503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51679</xdr:rowOff>
    </xdr:from>
    <xdr:to>
      <xdr:col>102</xdr:col>
      <xdr:colOff>165100</xdr:colOff>
      <xdr:row>58</xdr:row>
      <xdr:rowOff>153279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169806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52370</xdr:rowOff>
    </xdr:from>
    <xdr:to>
      <xdr:col>98</xdr:col>
      <xdr:colOff>38100</xdr:colOff>
      <xdr:row>58</xdr:row>
      <xdr:rowOff>153970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170497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152081</xdr:rowOff>
    </xdr:from>
    <xdr:to>
      <xdr:col>116</xdr:col>
      <xdr:colOff>63500</xdr:colOff>
      <xdr:row>71</xdr:row>
      <xdr:rowOff>118456</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2153581"/>
          <a:ext cx="838200" cy="13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118456</xdr:rowOff>
    </xdr:from>
    <xdr:to>
      <xdr:col>111</xdr:col>
      <xdr:colOff>177800</xdr:colOff>
      <xdr:row>73</xdr:row>
      <xdr:rowOff>24240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2291406"/>
          <a:ext cx="889000" cy="2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24240</xdr:rowOff>
    </xdr:from>
    <xdr:to>
      <xdr:col>107</xdr:col>
      <xdr:colOff>50800</xdr:colOff>
      <xdr:row>75</xdr:row>
      <xdr:rowOff>135742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540090"/>
          <a:ext cx="889000" cy="45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135742</xdr:rowOff>
    </xdr:from>
    <xdr:to>
      <xdr:col>102</xdr:col>
      <xdr:colOff>114300</xdr:colOff>
      <xdr:row>75</xdr:row>
      <xdr:rowOff>166649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994492"/>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23902</xdr:rowOff>
    </xdr:from>
    <xdr:to>
      <xdr:col>102</xdr:col>
      <xdr:colOff>165100</xdr:colOff>
      <xdr:row>77</xdr:row>
      <xdr:rowOff>125502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116629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1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30564</xdr:rowOff>
    </xdr:from>
    <xdr:to>
      <xdr:col>98</xdr:col>
      <xdr:colOff>38100</xdr:colOff>
      <xdr:row>77</xdr:row>
      <xdr:rowOff>132164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123291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2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101281</xdr:rowOff>
    </xdr:from>
    <xdr:to>
      <xdr:col>116</xdr:col>
      <xdr:colOff>114300</xdr:colOff>
      <xdr:row>71</xdr:row>
      <xdr:rowOff>31431</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10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54308</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05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67656</xdr:rowOff>
    </xdr:from>
    <xdr:to>
      <xdr:col>112</xdr:col>
      <xdr:colOff>38100</xdr:colOff>
      <xdr:row>71</xdr:row>
      <xdr:rowOff>169256</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24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14333</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0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144890</xdr:rowOff>
    </xdr:from>
    <xdr:to>
      <xdr:col>107</xdr:col>
      <xdr:colOff>101600</xdr:colOff>
      <xdr:row>73</xdr:row>
      <xdr:rowOff>75040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48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91567</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2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84942</xdr:rowOff>
    </xdr:from>
    <xdr:to>
      <xdr:col>102</xdr:col>
      <xdr:colOff>165100</xdr:colOff>
      <xdr:row>76</xdr:row>
      <xdr:rowOff>15092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9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31619</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1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115849</xdr:rowOff>
    </xdr:from>
    <xdr:to>
      <xdr:col>98</xdr:col>
      <xdr:colOff>38100</xdr:colOff>
      <xdr:row>76</xdr:row>
      <xdr:rowOff>45999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9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62526</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74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地理的な要件から、本土の市町村、類似市町村と比較しても行政コストがよりかかることは明白である。行政コストに対して、分母となる人口が少数であることから、維持補修費、失業対策費、投資及び出資金、貸付金、前年度繰上充用金以外は類似団体平均を大きく上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また、離島である本村においては、インフラの整備が必要であり、その他、子育て支援関係、高齢者支援関係、医療関係、情報通信等、これまで脆弱であった所に力を入れ定住促進につなげていく必要があることから、人件費及び物件費については、今後も増加することが見込ま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有人</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島に港湾を１０（うち県管理港湾が１つ）抱えている点、島外の企業による施工となる点から建設コストが割高となる特徴があるため普通建設事業の住民一人あたりのコストが類似団体よりかなり高い状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666
655
101.15
4,818,750
4,633,801
58,787
1,699,203
6,011,701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80734</xdr:rowOff>
    </xdr:from>
    <xdr:to>
      <xdr:col>24</xdr:col>
      <xdr:colOff>63500</xdr:colOff>
      <xdr:row>34</xdr:row>
      <xdr:rowOff>89560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910034"/>
          <a:ext cx="838200" cy="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89560</xdr:rowOff>
    </xdr:from>
    <xdr:to>
      <xdr:col>19</xdr:col>
      <xdr:colOff>177800</xdr:colOff>
      <xdr:row>34</xdr:row>
      <xdr:rowOff>118313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918860"/>
          <a:ext cx="889000" cy="2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61214</xdr:rowOff>
    </xdr:from>
    <xdr:to>
      <xdr:col>15</xdr:col>
      <xdr:colOff>50800</xdr:colOff>
      <xdr:row>34</xdr:row>
      <xdr:rowOff>118313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890514"/>
          <a:ext cx="889000" cy="5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168427</xdr:rowOff>
    </xdr:from>
    <xdr:to>
      <xdr:col>10</xdr:col>
      <xdr:colOff>114300</xdr:colOff>
      <xdr:row>34</xdr:row>
      <xdr:rowOff>61214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826277"/>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118491</xdr:rowOff>
    </xdr:from>
    <xdr:to>
      <xdr:col>10</xdr:col>
      <xdr:colOff>165100</xdr:colOff>
      <xdr:row>38</xdr:row>
      <xdr:rowOff>48640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621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39768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111303</xdr:rowOff>
    </xdr:from>
    <xdr:to>
      <xdr:col>6</xdr:col>
      <xdr:colOff>38100</xdr:colOff>
      <xdr:row>38</xdr:row>
      <xdr:rowOff>41453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32580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29934</xdr:rowOff>
    </xdr:from>
    <xdr:to>
      <xdr:col>24</xdr:col>
      <xdr:colOff>114300</xdr:colOff>
      <xdr:row>34</xdr:row>
      <xdr:rowOff>131534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8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52811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7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38760</xdr:rowOff>
    </xdr:from>
    <xdr:to>
      <xdr:col>20</xdr:col>
      <xdr:colOff>38100</xdr:colOff>
      <xdr:row>34</xdr:row>
      <xdr:rowOff>140360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8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156887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64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67513</xdr:rowOff>
    </xdr:from>
    <xdr:to>
      <xdr:col>15</xdr:col>
      <xdr:colOff>101600</xdr:colOff>
      <xdr:row>34</xdr:row>
      <xdr:rowOff>169113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8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14190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6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10414</xdr:rowOff>
    </xdr:from>
    <xdr:to>
      <xdr:col>10</xdr:col>
      <xdr:colOff>165100</xdr:colOff>
      <xdr:row>34</xdr:row>
      <xdr:rowOff>112014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8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128541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6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117627</xdr:rowOff>
    </xdr:from>
    <xdr:to>
      <xdr:col>6</xdr:col>
      <xdr:colOff>38100</xdr:colOff>
      <xdr:row>34</xdr:row>
      <xdr:rowOff>47777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7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64304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5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138804</xdr:rowOff>
    </xdr:from>
    <xdr:to>
      <xdr:col>24</xdr:col>
      <xdr:colOff>63500</xdr:colOff>
      <xdr:row>57</xdr:row>
      <xdr:rowOff>32916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740004"/>
          <a:ext cx="838200" cy="6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74758</xdr:rowOff>
    </xdr:from>
    <xdr:to>
      <xdr:col>19</xdr:col>
      <xdr:colOff>177800</xdr:colOff>
      <xdr:row>56</xdr:row>
      <xdr:rowOff>138804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333058"/>
          <a:ext cx="889000" cy="4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74758</xdr:rowOff>
    </xdr:from>
    <xdr:to>
      <xdr:col>15</xdr:col>
      <xdr:colOff>50800</xdr:colOff>
      <xdr:row>54</xdr:row>
      <xdr:rowOff>107952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333058"/>
          <a:ext cx="889000" cy="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107952</xdr:rowOff>
    </xdr:from>
    <xdr:to>
      <xdr:col>10</xdr:col>
      <xdr:colOff>114300</xdr:colOff>
      <xdr:row>55</xdr:row>
      <xdr:rowOff>34374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366252"/>
          <a:ext cx="889000" cy="9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116884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153566</xdr:rowOff>
    </xdr:from>
    <xdr:to>
      <xdr:col>24</xdr:col>
      <xdr:colOff>114300</xdr:colOff>
      <xdr:row>57</xdr:row>
      <xdr:rowOff>83716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4993</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061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88004</xdr:rowOff>
    </xdr:from>
    <xdr:to>
      <xdr:col>20</xdr:col>
      <xdr:colOff>38100</xdr:colOff>
      <xdr:row>57</xdr:row>
      <xdr:rowOff>18154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34681</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464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23958</xdr:rowOff>
    </xdr:from>
    <xdr:to>
      <xdr:col>15</xdr:col>
      <xdr:colOff>101600</xdr:colOff>
      <xdr:row>54</xdr:row>
      <xdr:rowOff>125558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2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142085</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0574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57152</xdr:rowOff>
    </xdr:from>
    <xdr:to>
      <xdr:col>10</xdr:col>
      <xdr:colOff>165100</xdr:colOff>
      <xdr:row>54</xdr:row>
      <xdr:rowOff>158752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3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3829</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090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155024</xdr:rowOff>
    </xdr:from>
    <xdr:to>
      <xdr:col>6</xdr:col>
      <xdr:colOff>38100</xdr:colOff>
      <xdr:row>55</xdr:row>
      <xdr:rowOff>85174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41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101701</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91885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46725</xdr:rowOff>
    </xdr:from>
    <xdr:to>
      <xdr:col>24</xdr:col>
      <xdr:colOff>63500</xdr:colOff>
      <xdr:row>74</xdr:row>
      <xdr:rowOff>87792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391125"/>
          <a:ext cx="838200" cy="38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23013</xdr:rowOff>
    </xdr:from>
    <xdr:to>
      <xdr:col>19</xdr:col>
      <xdr:colOff>177800</xdr:colOff>
      <xdr:row>74</xdr:row>
      <xdr:rowOff>87792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710313"/>
          <a:ext cx="889000" cy="6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23013</xdr:rowOff>
    </xdr:from>
    <xdr:to>
      <xdr:col>15</xdr:col>
      <xdr:colOff>50800</xdr:colOff>
      <xdr:row>75</xdr:row>
      <xdr:rowOff>57809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10313"/>
          <a:ext cx="889000" cy="20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62544</xdr:rowOff>
    </xdr:from>
    <xdr:to>
      <xdr:col>10</xdr:col>
      <xdr:colOff>114300</xdr:colOff>
      <xdr:row>75</xdr:row>
      <xdr:rowOff>57809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749844"/>
          <a:ext cx="889000" cy="16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120019</xdr:rowOff>
    </xdr:from>
    <xdr:to>
      <xdr:col>10</xdr:col>
      <xdr:colOff>165100</xdr:colOff>
      <xdr:row>77</xdr:row>
      <xdr:rowOff>50169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41296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6029</xdr:rowOff>
    </xdr:from>
    <xdr:to>
      <xdr:col>6</xdr:col>
      <xdr:colOff>38100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167375</xdr:rowOff>
    </xdr:from>
    <xdr:to>
      <xdr:col>24</xdr:col>
      <xdr:colOff>114300</xdr:colOff>
      <xdr:row>72</xdr:row>
      <xdr:rowOff>97525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34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18802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19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36992</xdr:rowOff>
    </xdr:from>
    <xdr:to>
      <xdr:col>20</xdr:col>
      <xdr:colOff>38100</xdr:colOff>
      <xdr:row>74</xdr:row>
      <xdr:rowOff>138592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2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155119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9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143663</xdr:rowOff>
    </xdr:from>
    <xdr:to>
      <xdr:col>15</xdr:col>
      <xdr:colOff>101600</xdr:colOff>
      <xdr:row>74</xdr:row>
      <xdr:rowOff>73813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65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90340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4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7009</xdr:rowOff>
    </xdr:from>
    <xdr:to>
      <xdr:col>10</xdr:col>
      <xdr:colOff>165100</xdr:colOff>
      <xdr:row>75</xdr:row>
      <xdr:rowOff>108609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125136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4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11744</xdr:rowOff>
    </xdr:from>
    <xdr:to>
      <xdr:col>6</xdr:col>
      <xdr:colOff>38100</xdr:colOff>
      <xdr:row>74</xdr:row>
      <xdr:rowOff>113344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6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129871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47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67408</xdr:rowOff>
    </xdr:from>
    <xdr:to>
      <xdr:col>24</xdr:col>
      <xdr:colOff>63500</xdr:colOff>
      <xdr:row>92</xdr:row>
      <xdr:rowOff>53022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5669358"/>
          <a:ext cx="838200" cy="15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67408</xdr:rowOff>
    </xdr:from>
    <xdr:to>
      <xdr:col>19</xdr:col>
      <xdr:colOff>177800</xdr:colOff>
      <xdr:row>91</xdr:row>
      <xdr:rowOff>71842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5669358"/>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24366</xdr:rowOff>
    </xdr:from>
    <xdr:to>
      <xdr:col>15</xdr:col>
      <xdr:colOff>50800</xdr:colOff>
      <xdr:row>91</xdr:row>
      <xdr:rowOff>71842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5626316"/>
          <a:ext cx="889000" cy="4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24366</xdr:rowOff>
    </xdr:from>
    <xdr:to>
      <xdr:col>10</xdr:col>
      <xdr:colOff>114300</xdr:colOff>
      <xdr:row>92</xdr:row>
      <xdr:rowOff>77699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5626316"/>
          <a:ext cx="889000" cy="22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141802</xdr:rowOff>
    </xdr:from>
    <xdr:to>
      <xdr:col>10</xdr:col>
      <xdr:colOff>165100</xdr:colOff>
      <xdr:row>97</xdr:row>
      <xdr:rowOff>71952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63079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9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2375</xdr:rowOff>
    </xdr:from>
    <xdr:to>
      <xdr:col>6</xdr:col>
      <xdr:colOff>38100</xdr:colOff>
      <xdr:row>97</xdr:row>
      <xdr:rowOff>103975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95102</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72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2222</xdr:rowOff>
    </xdr:from>
    <xdr:to>
      <xdr:col>24</xdr:col>
      <xdr:colOff>114300</xdr:colOff>
      <xdr:row>92</xdr:row>
      <xdr:rowOff>103822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7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25099</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62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16608</xdr:rowOff>
    </xdr:from>
    <xdr:to>
      <xdr:col>20</xdr:col>
      <xdr:colOff>38100</xdr:colOff>
      <xdr:row>91</xdr:row>
      <xdr:rowOff>118208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56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134735</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539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21042</xdr:rowOff>
    </xdr:from>
    <xdr:to>
      <xdr:col>15</xdr:col>
      <xdr:colOff>101600</xdr:colOff>
      <xdr:row>91</xdr:row>
      <xdr:rowOff>122642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56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139169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539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145016</xdr:rowOff>
    </xdr:from>
    <xdr:to>
      <xdr:col>10</xdr:col>
      <xdr:colOff>165100</xdr:colOff>
      <xdr:row>91</xdr:row>
      <xdr:rowOff>75166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55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91693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535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26899</xdr:rowOff>
    </xdr:from>
    <xdr:to>
      <xdr:col>6</xdr:col>
      <xdr:colOff>38100</xdr:colOff>
      <xdr:row>92</xdr:row>
      <xdr:rowOff>128499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58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145026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557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3835</xdr:rowOff>
    </xdr:from>
    <xdr:to>
      <xdr:col>55</xdr:col>
      <xdr:colOff>0</xdr:colOff>
      <xdr:row>30</xdr:row>
      <xdr:rowOff>127356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147335"/>
          <a:ext cx="838200" cy="12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127356</xdr:rowOff>
    </xdr:from>
    <xdr:to>
      <xdr:col>50</xdr:col>
      <xdr:colOff>114300</xdr:colOff>
      <xdr:row>32</xdr:row>
      <xdr:rowOff>21685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270856"/>
          <a:ext cx="889000" cy="2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161931</xdr:rowOff>
    </xdr:from>
    <xdr:to>
      <xdr:col>45</xdr:col>
      <xdr:colOff>177800</xdr:colOff>
      <xdr:row>32</xdr:row>
      <xdr:rowOff>21685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5305431"/>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161931</xdr:rowOff>
    </xdr:from>
    <xdr:to>
      <xdr:col>41</xdr:col>
      <xdr:colOff>50800</xdr:colOff>
      <xdr:row>38</xdr:row>
      <xdr:rowOff>36468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5305431"/>
          <a:ext cx="889000" cy="124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151174</xdr:rowOff>
    </xdr:from>
    <xdr:to>
      <xdr:col>41</xdr:col>
      <xdr:colOff>101600</xdr:colOff>
      <xdr:row>39</xdr:row>
      <xdr:rowOff>81324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72451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75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154356</xdr:rowOff>
    </xdr:from>
    <xdr:to>
      <xdr:col>36</xdr:col>
      <xdr:colOff>165100</xdr:colOff>
      <xdr:row>39</xdr:row>
      <xdr:rowOff>84506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75633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124485</xdr:rowOff>
    </xdr:from>
    <xdr:to>
      <xdr:col>55</xdr:col>
      <xdr:colOff>50800</xdr:colOff>
      <xdr:row>30</xdr:row>
      <xdr:rowOff>54635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09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77512</xdr:rowOff>
    </xdr:from>
    <xdr:ext cx="534377"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04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76556</xdr:rowOff>
    </xdr:from>
    <xdr:to>
      <xdr:col>50</xdr:col>
      <xdr:colOff>165100</xdr:colOff>
      <xdr:row>31</xdr:row>
      <xdr:rowOff>6706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22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23233</xdr:rowOff>
    </xdr:from>
    <xdr:ext cx="534377"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72111" y="499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142335</xdr:rowOff>
    </xdr:from>
    <xdr:to>
      <xdr:col>46</xdr:col>
      <xdr:colOff>38100</xdr:colOff>
      <xdr:row>32</xdr:row>
      <xdr:rowOff>72485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45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89012</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483111" y="52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111131</xdr:rowOff>
    </xdr:from>
    <xdr:to>
      <xdr:col>41</xdr:col>
      <xdr:colOff>101600</xdr:colOff>
      <xdr:row>31</xdr:row>
      <xdr:rowOff>41281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2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57808</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594111" y="502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157118</xdr:rowOff>
    </xdr:from>
    <xdr:to>
      <xdr:col>36</xdr:col>
      <xdr:colOff>165100</xdr:colOff>
      <xdr:row>38</xdr:row>
      <xdr:rowOff>87268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103795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7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52556</xdr:rowOff>
    </xdr:from>
    <xdr:to>
      <xdr:col>55</xdr:col>
      <xdr:colOff>0</xdr:colOff>
      <xdr:row>56</xdr:row>
      <xdr:rowOff>127570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53756"/>
          <a:ext cx="838200" cy="7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52556</xdr:rowOff>
    </xdr:from>
    <xdr:to>
      <xdr:col>50</xdr:col>
      <xdr:colOff>114300</xdr:colOff>
      <xdr:row>56</xdr:row>
      <xdr:rowOff>157874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53756"/>
          <a:ext cx="889000" cy="10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112223</xdr:rowOff>
    </xdr:from>
    <xdr:to>
      <xdr:col>45</xdr:col>
      <xdr:colOff>177800</xdr:colOff>
      <xdr:row>56</xdr:row>
      <xdr:rowOff>157874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41973"/>
          <a:ext cx="889000" cy="21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112223</xdr:rowOff>
    </xdr:from>
    <xdr:to>
      <xdr:col>41</xdr:col>
      <xdr:colOff>50800</xdr:colOff>
      <xdr:row>56</xdr:row>
      <xdr:rowOff>27925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41973"/>
          <a:ext cx="889000" cy="8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45368</xdr:rowOff>
    </xdr:from>
    <xdr:to>
      <xdr:col>41</xdr:col>
      <xdr:colOff>101600</xdr:colOff>
      <xdr:row>58</xdr:row>
      <xdr:rowOff>146968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138095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08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48211</xdr:rowOff>
    </xdr:from>
    <xdr:to>
      <xdr:col>36</xdr:col>
      <xdr:colOff>165100</xdr:colOff>
      <xdr:row>58</xdr:row>
      <xdr:rowOff>149811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140938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08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76770</xdr:rowOff>
    </xdr:from>
    <xdr:to>
      <xdr:col>55</xdr:col>
      <xdr:colOff>50800</xdr:colOff>
      <xdr:row>57</xdr:row>
      <xdr:rowOff>6920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99647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2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1756</xdr:rowOff>
    </xdr:from>
    <xdr:to>
      <xdr:col>50</xdr:col>
      <xdr:colOff>165100</xdr:colOff>
      <xdr:row>56</xdr:row>
      <xdr:rowOff>103356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0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119883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37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107074</xdr:rowOff>
    </xdr:from>
    <xdr:to>
      <xdr:col>46</xdr:col>
      <xdr:colOff>38100</xdr:colOff>
      <xdr:row>57</xdr:row>
      <xdr:rowOff>37224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53751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83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61423</xdr:rowOff>
    </xdr:from>
    <xdr:to>
      <xdr:col>41</xdr:col>
      <xdr:colOff>101600</xdr:colOff>
      <xdr:row>55</xdr:row>
      <xdr:rowOff>163023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8100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26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148575</xdr:rowOff>
    </xdr:from>
    <xdr:to>
      <xdr:col>36</xdr:col>
      <xdr:colOff>165100</xdr:colOff>
      <xdr:row>56</xdr:row>
      <xdr:rowOff>78725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7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95252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5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114866</xdr:rowOff>
    </xdr:from>
    <xdr:to>
      <xdr:col>55</xdr:col>
      <xdr:colOff>0</xdr:colOff>
      <xdr:row>77</xdr:row>
      <xdr:rowOff>120405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16516"/>
          <a:ext cx="838200" cy="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120405</xdr:rowOff>
    </xdr:from>
    <xdr:to>
      <xdr:col>50</xdr:col>
      <xdr:colOff>114300</xdr:colOff>
      <xdr:row>77</xdr:row>
      <xdr:rowOff>137855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22055"/>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137855</xdr:rowOff>
    </xdr:from>
    <xdr:to>
      <xdr:col>45</xdr:col>
      <xdr:colOff>177800</xdr:colOff>
      <xdr:row>78</xdr:row>
      <xdr:rowOff>28910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39505"/>
          <a:ext cx="889000" cy="6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103812</xdr:rowOff>
    </xdr:from>
    <xdr:to>
      <xdr:col>41</xdr:col>
      <xdr:colOff>50800</xdr:colOff>
      <xdr:row>78</xdr:row>
      <xdr:rowOff>28910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05462"/>
          <a:ext cx="889000" cy="9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27333</xdr:rowOff>
    </xdr:from>
    <xdr:to>
      <xdr:col>41</xdr:col>
      <xdr:colOff>101600</xdr:colOff>
      <xdr:row>78</xdr:row>
      <xdr:rowOff>128933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120060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40974</xdr:rowOff>
    </xdr:from>
    <xdr:to>
      <xdr:col>36</xdr:col>
      <xdr:colOff>165100</xdr:colOff>
      <xdr:row>78</xdr:row>
      <xdr:rowOff>142574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1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133701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64066</xdr:rowOff>
    </xdr:from>
    <xdr:to>
      <xdr:col>55</xdr:col>
      <xdr:colOff>50800</xdr:colOff>
      <xdr:row>77</xdr:row>
      <xdr:rowOff>165666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6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86943</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1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69605</xdr:rowOff>
    </xdr:from>
    <xdr:to>
      <xdr:col>50</xdr:col>
      <xdr:colOff>165100</xdr:colOff>
      <xdr:row>77</xdr:row>
      <xdr:rowOff>171205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7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16282</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4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87055</xdr:rowOff>
    </xdr:from>
    <xdr:to>
      <xdr:col>46</xdr:col>
      <xdr:colOff>38100</xdr:colOff>
      <xdr:row>78</xdr:row>
      <xdr:rowOff>17205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33732</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06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149560</xdr:rowOff>
    </xdr:from>
    <xdr:to>
      <xdr:col>41</xdr:col>
      <xdr:colOff>101600</xdr:colOff>
      <xdr:row>78</xdr:row>
      <xdr:rowOff>79710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96237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12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53012</xdr:rowOff>
    </xdr:from>
    <xdr:to>
      <xdr:col>36</xdr:col>
      <xdr:colOff>165100</xdr:colOff>
      <xdr:row>77</xdr:row>
      <xdr:rowOff>154612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5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171139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0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64838</xdr:rowOff>
    </xdr:from>
    <xdr:to>
      <xdr:col>54</xdr:col>
      <xdr:colOff>189865</xdr:colOff>
      <xdr:row>98</xdr:row>
      <xdr:rowOff>2507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838238"/>
          <a:ext cx="1270" cy="96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6334</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2507</xdr:rowOff>
    </xdr:from>
    <xdr:to>
      <xdr:col>55</xdr:col>
      <xdr:colOff>88900</xdr:colOff>
      <xdr:row>98</xdr:row>
      <xdr:rowOff>2507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0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11515</xdr:rowOff>
    </xdr:from>
    <xdr:ext cx="690189"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61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64838</xdr:rowOff>
    </xdr:from>
    <xdr:to>
      <xdr:col>55</xdr:col>
      <xdr:colOff>88900</xdr:colOff>
      <xdr:row>92</xdr:row>
      <xdr:rowOff>64838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8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114810</xdr:rowOff>
    </xdr:from>
    <xdr:to>
      <xdr:col>55</xdr:col>
      <xdr:colOff>0</xdr:colOff>
      <xdr:row>92</xdr:row>
      <xdr:rowOff>64838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5545310"/>
          <a:ext cx="838200" cy="29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30211</xdr:rowOff>
    </xdr:from>
    <xdr:ext cx="599010"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6608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51784</xdr:rowOff>
    </xdr:from>
    <xdr:to>
      <xdr:col>55</xdr:col>
      <xdr:colOff>50800</xdr:colOff>
      <xdr:row>97</xdr:row>
      <xdr:rowOff>153384</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68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114810</xdr:rowOff>
    </xdr:from>
    <xdr:to>
      <xdr:col>50</xdr:col>
      <xdr:colOff>114300</xdr:colOff>
      <xdr:row>92</xdr:row>
      <xdr:rowOff>168818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5545310"/>
          <a:ext cx="889000" cy="39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48529</xdr:rowOff>
    </xdr:from>
    <xdr:to>
      <xdr:col>50</xdr:col>
      <xdr:colOff>165100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141256</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39795" y="1677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168818</xdr:rowOff>
    </xdr:from>
    <xdr:to>
      <xdr:col>45</xdr:col>
      <xdr:colOff>177800</xdr:colOff>
      <xdr:row>93</xdr:row>
      <xdr:rowOff>13464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5942218"/>
          <a:ext cx="889000" cy="1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37824</xdr:rowOff>
    </xdr:from>
    <xdr:to>
      <xdr:col>46</xdr:col>
      <xdr:colOff>38100</xdr:colOff>
      <xdr:row>97</xdr:row>
      <xdr:rowOff>139424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130551</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50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13464</xdr:rowOff>
    </xdr:from>
    <xdr:to>
      <xdr:col>41</xdr:col>
      <xdr:colOff>50800</xdr:colOff>
      <xdr:row>94</xdr:row>
      <xdr:rowOff>169387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5958314"/>
          <a:ext cx="889000" cy="32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57539</xdr:rowOff>
    </xdr:from>
    <xdr:to>
      <xdr:col>41</xdr:col>
      <xdr:colOff>101600</xdr:colOff>
      <xdr:row>97</xdr:row>
      <xdr:rowOff>159139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150266</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61795" y="167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62091</xdr:rowOff>
    </xdr:from>
    <xdr:to>
      <xdr:col>36</xdr:col>
      <xdr:colOff>165100</xdr:colOff>
      <xdr:row>97</xdr:row>
      <xdr:rowOff>163691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154818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672795" y="1678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14038</xdr:rowOff>
    </xdr:from>
    <xdr:to>
      <xdr:col>55</xdr:col>
      <xdr:colOff>50800</xdr:colOff>
      <xdr:row>92</xdr:row>
      <xdr:rowOff>115638</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57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138515</xdr:rowOff>
    </xdr:from>
    <xdr:ext cx="690189"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5740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64010</xdr:rowOff>
    </xdr:from>
    <xdr:to>
      <xdr:col>50</xdr:col>
      <xdr:colOff>165100</xdr:colOff>
      <xdr:row>90</xdr:row>
      <xdr:rowOff>165610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54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89</xdr:row>
      <xdr:rowOff>10687</xdr:rowOff>
    </xdr:from>
    <xdr:ext cx="690189"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294205" y="15269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118018</xdr:rowOff>
    </xdr:from>
    <xdr:to>
      <xdr:col>46</xdr:col>
      <xdr:colOff>38100</xdr:colOff>
      <xdr:row>93</xdr:row>
      <xdr:rowOff>48168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58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91</xdr:row>
      <xdr:rowOff>64695</xdr:rowOff>
    </xdr:from>
    <xdr:ext cx="690189"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05205" y="156666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134114</xdr:rowOff>
    </xdr:from>
    <xdr:to>
      <xdr:col>41</xdr:col>
      <xdr:colOff>101600</xdr:colOff>
      <xdr:row>93</xdr:row>
      <xdr:rowOff>64264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590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91</xdr:row>
      <xdr:rowOff>80791</xdr:rowOff>
    </xdr:from>
    <xdr:ext cx="690189"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16205" y="156827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118587</xdr:rowOff>
    </xdr:from>
    <xdr:to>
      <xdr:col>36</xdr:col>
      <xdr:colOff>165100</xdr:colOff>
      <xdr:row>95</xdr:row>
      <xdr:rowOff>48737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23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65264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672795" y="1601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39676</xdr:rowOff>
    </xdr:from>
    <xdr:to>
      <xdr:col>85</xdr:col>
      <xdr:colOff>126364</xdr:colOff>
      <xdr:row>39</xdr:row>
      <xdr:rowOff>29827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6211876"/>
          <a:ext cx="1269" cy="504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33654</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72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29827</xdr:rowOff>
    </xdr:from>
    <xdr:to>
      <xdr:col>86</xdr:col>
      <xdr:colOff>25400</xdr:colOff>
      <xdr:row>39</xdr:row>
      <xdr:rowOff>29827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71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157803</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98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36</xdr:row>
      <xdr:rowOff>39676</xdr:rowOff>
    </xdr:from>
    <xdr:to>
      <xdr:col>86</xdr:col>
      <xdr:colOff>25400</xdr:colOff>
      <xdr:row>36</xdr:row>
      <xdr:rowOff>39676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21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71851</xdr:rowOff>
    </xdr:from>
    <xdr:to>
      <xdr:col>85</xdr:col>
      <xdr:colOff>127000</xdr:colOff>
      <xdr:row>38</xdr:row>
      <xdr:rowOff>117566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415501"/>
          <a:ext cx="838200" cy="2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62283</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05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39406</xdr:rowOff>
    </xdr:from>
    <xdr:to>
      <xdr:col>85</xdr:col>
      <xdr:colOff>177800</xdr:colOff>
      <xdr:row>38</xdr:row>
      <xdr:rowOff>141006</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55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69329</xdr:rowOff>
    </xdr:from>
    <xdr:to>
      <xdr:col>81</xdr:col>
      <xdr:colOff>50800</xdr:colOff>
      <xdr:row>37</xdr:row>
      <xdr:rowOff>71851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070079"/>
          <a:ext cx="889000" cy="3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49419</xdr:rowOff>
    </xdr:from>
    <xdr:to>
      <xdr:col>81</xdr:col>
      <xdr:colOff>101600</xdr:colOff>
      <xdr:row>38</xdr:row>
      <xdr:rowOff>151019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5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142146</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6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69329</xdr:rowOff>
    </xdr:from>
    <xdr:to>
      <xdr:col>76</xdr:col>
      <xdr:colOff>114300</xdr:colOff>
      <xdr:row>37</xdr:row>
      <xdr:rowOff>166564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070079"/>
          <a:ext cx="889000" cy="44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40793</xdr:rowOff>
    </xdr:from>
    <xdr:to>
      <xdr:col>76</xdr:col>
      <xdr:colOff>165100</xdr:colOff>
      <xdr:row>38</xdr:row>
      <xdr:rowOff>142393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133520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4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96819</xdr:rowOff>
    </xdr:from>
    <xdr:to>
      <xdr:col>71</xdr:col>
      <xdr:colOff>177800</xdr:colOff>
      <xdr:row>37</xdr:row>
      <xdr:rowOff>166564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5240319"/>
          <a:ext cx="889000" cy="126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31821</xdr:rowOff>
    </xdr:from>
    <xdr:to>
      <xdr:col>72</xdr:col>
      <xdr:colOff>38100</xdr:colOff>
      <xdr:row>38</xdr:row>
      <xdr:rowOff>133421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54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124548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63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64089</xdr:rowOff>
    </xdr:from>
    <xdr:to>
      <xdr:col>67</xdr:col>
      <xdr:colOff>101600</xdr:colOff>
      <xdr:row>38</xdr:row>
      <xdr:rowOff>165689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156816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6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66766</xdr:rowOff>
    </xdr:from>
    <xdr:to>
      <xdr:col>85</xdr:col>
      <xdr:colOff>177800</xdr:colOff>
      <xdr:row>38</xdr:row>
      <xdr:rowOff>168366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8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17833</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3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21051</xdr:rowOff>
    </xdr:from>
    <xdr:to>
      <xdr:col>81</xdr:col>
      <xdr:colOff>101600</xdr:colOff>
      <xdr:row>37</xdr:row>
      <xdr:rowOff>122651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36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139178</xdr:rowOff>
    </xdr:from>
    <xdr:ext cx="59901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181795" y="613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18529</xdr:rowOff>
    </xdr:from>
    <xdr:to>
      <xdr:col>76</xdr:col>
      <xdr:colOff>165100</xdr:colOff>
      <xdr:row>35</xdr:row>
      <xdr:rowOff>120129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0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136656</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292795" y="579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115764</xdr:rowOff>
    </xdr:from>
    <xdr:to>
      <xdr:col>72</xdr:col>
      <xdr:colOff>38100</xdr:colOff>
      <xdr:row>38</xdr:row>
      <xdr:rowOff>45914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62441</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03795" y="623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46019</xdr:rowOff>
    </xdr:from>
    <xdr:to>
      <xdr:col>67</xdr:col>
      <xdr:colOff>101600</xdr:colOff>
      <xdr:row>30</xdr:row>
      <xdr:rowOff>147619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518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164146</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14795" y="496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19106</xdr:rowOff>
    </xdr:from>
    <xdr:to>
      <xdr:col>85</xdr:col>
      <xdr:colOff>127000</xdr:colOff>
      <xdr:row>55</xdr:row>
      <xdr:rowOff>128505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5481300" y="9448856"/>
          <a:ext cx="838200" cy="10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19106</xdr:rowOff>
    </xdr:from>
    <xdr:to>
      <xdr:col>81</xdr:col>
      <xdr:colOff>50800</xdr:colOff>
      <xdr:row>56</xdr:row>
      <xdr:rowOff>73628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448856"/>
          <a:ext cx="889000" cy="2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73628</xdr:rowOff>
    </xdr:from>
    <xdr:to>
      <xdr:col>76</xdr:col>
      <xdr:colOff>114300</xdr:colOff>
      <xdr:row>56</xdr:row>
      <xdr:rowOff>95523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674828"/>
          <a:ext cx="889000" cy="2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95523</xdr:rowOff>
    </xdr:from>
    <xdr:to>
      <xdr:col>71</xdr:col>
      <xdr:colOff>177800</xdr:colOff>
      <xdr:row>56</xdr:row>
      <xdr:rowOff>107045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696723"/>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58343</xdr:rowOff>
    </xdr:from>
    <xdr:to>
      <xdr:col>72</xdr:col>
      <xdr:colOff>38100</xdr:colOff>
      <xdr:row>58</xdr:row>
      <xdr:rowOff>159943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100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151070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03795" y="1009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71979</xdr:rowOff>
    </xdr:from>
    <xdr:to>
      <xdr:col>67</xdr:col>
      <xdr:colOff>101600</xdr:colOff>
      <xdr:row>59</xdr:row>
      <xdr:rowOff>2129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1001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164706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14795" y="1010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77705</xdr:rowOff>
    </xdr:from>
    <xdr:to>
      <xdr:col>85</xdr:col>
      <xdr:colOff>177800</xdr:colOff>
      <xdr:row>56</xdr:row>
      <xdr:rowOff>7855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5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100582</xdr:rowOff>
    </xdr:from>
    <xdr:ext cx="599010"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35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139756</xdr:rowOff>
    </xdr:from>
    <xdr:to>
      <xdr:col>81</xdr:col>
      <xdr:colOff>101600</xdr:colOff>
      <xdr:row>55</xdr:row>
      <xdr:rowOff>69906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3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86433</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181795" y="917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22828</xdr:rowOff>
    </xdr:from>
    <xdr:to>
      <xdr:col>76</xdr:col>
      <xdr:colOff>165100</xdr:colOff>
      <xdr:row>56</xdr:row>
      <xdr:rowOff>124428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6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140955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292795" y="939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44723</xdr:rowOff>
    </xdr:from>
    <xdr:to>
      <xdr:col>72</xdr:col>
      <xdr:colOff>38100</xdr:colOff>
      <xdr:row>56</xdr:row>
      <xdr:rowOff>146323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64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162850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03795" y="942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56245</xdr:rowOff>
    </xdr:from>
    <xdr:to>
      <xdr:col>67</xdr:col>
      <xdr:colOff>101600</xdr:colOff>
      <xdr:row>56</xdr:row>
      <xdr:rowOff>157845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65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2922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14795" y="943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41964</xdr:rowOff>
    </xdr:from>
    <xdr:to>
      <xdr:col>85</xdr:col>
      <xdr:colOff>126364</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729264"/>
          <a:ext cx="1269" cy="78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149327</xdr:rowOff>
    </xdr:from>
    <xdr:ext cx="249299"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160091</xdr:rowOff>
    </xdr:from>
    <xdr:ext cx="599010"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250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41964</xdr:rowOff>
    </xdr:from>
    <xdr:to>
      <xdr:col>86</xdr:col>
      <xdr:colOff>25400</xdr:colOff>
      <xdr:row>74</xdr:row>
      <xdr:rowOff>41964</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72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110615</xdr:rowOff>
    </xdr:from>
    <xdr:to>
      <xdr:col>85</xdr:col>
      <xdr:colOff>127000</xdr:colOff>
      <xdr:row>74</xdr:row>
      <xdr:rowOff>41964</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2455015"/>
          <a:ext cx="838200" cy="27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22327</xdr:rowOff>
    </xdr:from>
    <xdr:ext cx="534377"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395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43900</xdr:rowOff>
    </xdr:from>
    <xdr:to>
      <xdr:col>85</xdr:col>
      <xdr:colOff>177800</xdr:colOff>
      <xdr:row>78</xdr:row>
      <xdr:rowOff>145500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41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9289</xdr:rowOff>
    </xdr:from>
    <xdr:to>
      <xdr:col>81</xdr:col>
      <xdr:colOff>50800</xdr:colOff>
      <xdr:row>72</xdr:row>
      <xdr:rowOff>110615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2182239"/>
          <a:ext cx="889000" cy="27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42728</xdr:rowOff>
    </xdr:from>
    <xdr:to>
      <xdr:col>81</xdr:col>
      <xdr:colOff>101600</xdr:colOff>
      <xdr:row>78</xdr:row>
      <xdr:rowOff>144328</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135455</xdr:rowOff>
    </xdr:from>
    <xdr:ext cx="534377"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14111" y="135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9289</xdr:rowOff>
    </xdr:from>
    <xdr:to>
      <xdr:col>76</xdr:col>
      <xdr:colOff>114300</xdr:colOff>
      <xdr:row>72</xdr:row>
      <xdr:rowOff>86038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3703300" y="12182239"/>
          <a:ext cx="889000" cy="24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40295</xdr:rowOff>
    </xdr:from>
    <xdr:to>
      <xdr:col>76</xdr:col>
      <xdr:colOff>165100</xdr:colOff>
      <xdr:row>78</xdr:row>
      <xdr:rowOff>141895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133022</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25111" y="1350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86038</xdr:rowOff>
    </xdr:from>
    <xdr:to>
      <xdr:col>71</xdr:col>
      <xdr:colOff>177800</xdr:colOff>
      <xdr:row>76</xdr:row>
      <xdr:rowOff>32910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14300" y="12430438"/>
          <a:ext cx="889000" cy="63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34982</xdr:rowOff>
    </xdr:from>
    <xdr:to>
      <xdr:col>72</xdr:col>
      <xdr:colOff>38100</xdr:colOff>
      <xdr:row>78</xdr:row>
      <xdr:rowOff>136582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127709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36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36207</xdr:rowOff>
    </xdr:from>
    <xdr:to>
      <xdr:col>67</xdr:col>
      <xdr:colOff>101600</xdr:colOff>
      <xdr:row>78</xdr:row>
      <xdr:rowOff>137807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128934</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47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162614</xdr:rowOff>
    </xdr:from>
    <xdr:to>
      <xdr:col>85</xdr:col>
      <xdr:colOff>177800</xdr:colOff>
      <xdr:row>74</xdr:row>
      <xdr:rowOff>92764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267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115641</xdr:rowOff>
    </xdr:from>
    <xdr:ext cx="599010"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263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59815</xdr:rowOff>
    </xdr:from>
    <xdr:to>
      <xdr:col>81</xdr:col>
      <xdr:colOff>101600</xdr:colOff>
      <xdr:row>72</xdr:row>
      <xdr:rowOff>161415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2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6492</xdr:rowOff>
    </xdr:from>
    <xdr:ext cx="59901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181795" y="1217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129939</xdr:rowOff>
    </xdr:from>
    <xdr:to>
      <xdr:col>76</xdr:col>
      <xdr:colOff>165100</xdr:colOff>
      <xdr:row>71</xdr:row>
      <xdr:rowOff>60089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21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76616</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292795" y="1190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35238</xdr:rowOff>
    </xdr:from>
    <xdr:to>
      <xdr:col>72</xdr:col>
      <xdr:colOff>38100</xdr:colOff>
      <xdr:row>72</xdr:row>
      <xdr:rowOff>136838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23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153365</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03795" y="1215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153560</xdr:rowOff>
    </xdr:from>
    <xdr:to>
      <xdr:col>67</xdr:col>
      <xdr:colOff>101600</xdr:colOff>
      <xdr:row>76</xdr:row>
      <xdr:rowOff>83710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01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100237</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14795" y="1278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130023</xdr:rowOff>
    </xdr:from>
    <xdr:to>
      <xdr:col>85</xdr:col>
      <xdr:colOff>126364</xdr:colOff>
      <xdr:row>99</xdr:row>
      <xdr:rowOff>98879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731973"/>
          <a:ext cx="1269" cy="1340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76700</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5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130023</xdr:rowOff>
    </xdr:from>
    <xdr:to>
      <xdr:col>86</xdr:col>
      <xdr:colOff>25400</xdr:colOff>
      <xdr:row>91</xdr:row>
      <xdr:rowOff>130023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7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31065</xdr:rowOff>
    </xdr:from>
    <xdr:to>
      <xdr:col>85</xdr:col>
      <xdr:colOff>127000</xdr:colOff>
      <xdr:row>91</xdr:row>
      <xdr:rowOff>146746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5633015"/>
          <a:ext cx="838200" cy="11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73607</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704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95180</xdr:rowOff>
    </xdr:from>
    <xdr:to>
      <xdr:col>85</xdr:col>
      <xdr:colOff>177800</xdr:colOff>
      <xdr:row>98</xdr:row>
      <xdr:rowOff>25330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7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31065</xdr:rowOff>
    </xdr:from>
    <xdr:to>
      <xdr:col>81</xdr:col>
      <xdr:colOff>50800</xdr:colOff>
      <xdr:row>93</xdr:row>
      <xdr:rowOff>138010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5633015"/>
          <a:ext cx="889000" cy="44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123253</xdr:rowOff>
    </xdr:from>
    <xdr:to>
      <xdr:col>81</xdr:col>
      <xdr:colOff>101600</xdr:colOff>
      <xdr:row>98</xdr:row>
      <xdr:rowOff>53403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75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44530</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84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137607</xdr:rowOff>
    </xdr:from>
    <xdr:to>
      <xdr:col>76</xdr:col>
      <xdr:colOff>114300</xdr:colOff>
      <xdr:row>93</xdr:row>
      <xdr:rowOff>138010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5568107"/>
          <a:ext cx="889000" cy="5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146396</xdr:rowOff>
    </xdr:from>
    <xdr:to>
      <xdr:col>76</xdr:col>
      <xdr:colOff>165100</xdr:colOff>
      <xdr:row>98</xdr:row>
      <xdr:rowOff>76546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77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67673</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86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137607</xdr:rowOff>
    </xdr:from>
    <xdr:to>
      <xdr:col>71</xdr:col>
      <xdr:colOff>177800</xdr:colOff>
      <xdr:row>92</xdr:row>
      <xdr:rowOff>153259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5568107"/>
          <a:ext cx="889000" cy="35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145799</xdr:rowOff>
    </xdr:from>
    <xdr:to>
      <xdr:col>72</xdr:col>
      <xdr:colOff>38100</xdr:colOff>
      <xdr:row>98</xdr:row>
      <xdr:rowOff>75949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67076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86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153022</xdr:rowOff>
    </xdr:from>
    <xdr:to>
      <xdr:col>67</xdr:col>
      <xdr:colOff>101600</xdr:colOff>
      <xdr:row>98</xdr:row>
      <xdr:rowOff>83172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74299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95946</xdr:rowOff>
    </xdr:from>
    <xdr:to>
      <xdr:col>85</xdr:col>
      <xdr:colOff>177800</xdr:colOff>
      <xdr:row>92</xdr:row>
      <xdr:rowOff>26096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56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32251</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563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151715</xdr:rowOff>
    </xdr:from>
    <xdr:to>
      <xdr:col>81</xdr:col>
      <xdr:colOff>101600</xdr:colOff>
      <xdr:row>91</xdr:row>
      <xdr:rowOff>81865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55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98392</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535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87210</xdr:rowOff>
    </xdr:from>
    <xdr:to>
      <xdr:col>76</xdr:col>
      <xdr:colOff>165100</xdr:colOff>
      <xdr:row>94</xdr:row>
      <xdr:rowOff>17360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0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33887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580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86807</xdr:rowOff>
    </xdr:from>
    <xdr:to>
      <xdr:col>72</xdr:col>
      <xdr:colOff>38100</xdr:colOff>
      <xdr:row>91</xdr:row>
      <xdr:rowOff>16957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55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33484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529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102459</xdr:rowOff>
    </xdr:from>
    <xdr:to>
      <xdr:col>67</xdr:col>
      <xdr:colOff>101600</xdr:colOff>
      <xdr:row>93</xdr:row>
      <xdr:rowOff>32609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58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49136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565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94748</xdr:rowOff>
    </xdr:from>
    <xdr:to>
      <xdr:col>116</xdr:col>
      <xdr:colOff>63500</xdr:colOff>
      <xdr:row>34</xdr:row>
      <xdr:rowOff>3770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1323300" y="5581148"/>
          <a:ext cx="838200" cy="25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55220</xdr:rowOff>
    </xdr:from>
    <xdr:ext cx="469744"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570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3770</xdr:rowOff>
    </xdr:from>
    <xdr:to>
      <xdr:col>111</xdr:col>
      <xdr:colOff>177800</xdr:colOff>
      <xdr:row>35</xdr:row>
      <xdr:rowOff>3267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0434300" y="5833070"/>
          <a:ext cx="889000" cy="17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1843</xdr:rowOff>
    </xdr:from>
    <xdr:ext cx="469744"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088428" y="668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3267</xdr:rowOff>
    </xdr:from>
    <xdr:to>
      <xdr:col>107</xdr:col>
      <xdr:colOff>50800</xdr:colOff>
      <xdr:row>38</xdr:row>
      <xdr:rowOff>115642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545300" y="6004017"/>
          <a:ext cx="889000" cy="62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2757</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199428" y="668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115642</xdr:rowOff>
    </xdr:from>
    <xdr:to>
      <xdr:col>102</xdr:col>
      <xdr:colOff>114300</xdr:colOff>
      <xdr:row>38</xdr:row>
      <xdr:rowOff>116008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8656300" y="663074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86564</xdr:rowOff>
    </xdr:from>
    <xdr:to>
      <xdr:col>102</xdr:col>
      <xdr:colOff>165100</xdr:colOff>
      <xdr:row>39</xdr:row>
      <xdr:rowOff>16714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7841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6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87026</xdr:rowOff>
    </xdr:from>
    <xdr:to>
      <xdr:col>98</xdr:col>
      <xdr:colOff>38100</xdr:colOff>
      <xdr:row>39</xdr:row>
      <xdr:rowOff>17176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8303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694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43948</xdr:rowOff>
    </xdr:from>
    <xdr:to>
      <xdr:col>116</xdr:col>
      <xdr:colOff>114300</xdr:colOff>
      <xdr:row>32</xdr:row>
      <xdr:rowOff>145548</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55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168425</xdr:rowOff>
    </xdr:from>
    <xdr:ext cx="599010"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548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124420</xdr:rowOff>
    </xdr:from>
    <xdr:to>
      <xdr:col>112</xdr:col>
      <xdr:colOff>38100</xdr:colOff>
      <xdr:row>34</xdr:row>
      <xdr:rowOff>54570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57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32</xdr:row>
      <xdr:rowOff>71097</xdr:rowOff>
    </xdr:from>
    <xdr:ext cx="59901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23795" y="55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123917</xdr:rowOff>
    </xdr:from>
    <xdr:to>
      <xdr:col>107</xdr:col>
      <xdr:colOff>101600</xdr:colOff>
      <xdr:row>35</xdr:row>
      <xdr:rowOff>54067</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59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33</xdr:row>
      <xdr:rowOff>70594</xdr:rowOff>
    </xdr:from>
    <xdr:ext cx="59901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134795" y="572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64842</xdr:rowOff>
    </xdr:from>
    <xdr:to>
      <xdr:col>102</xdr:col>
      <xdr:colOff>165100</xdr:colOff>
      <xdr:row>38</xdr:row>
      <xdr:rowOff>166442</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5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11519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5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65208</xdr:rowOff>
    </xdr:from>
    <xdr:to>
      <xdr:col>98</xdr:col>
      <xdr:colOff>38100</xdr:colOff>
      <xdr:row>38</xdr:row>
      <xdr:rowOff>166808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5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11885</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5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地理的な要件から、本土の市町村、類似市町村と比較しても行政コストがよりかかることは明白である。行政コストに対して、分母となる人口が少数であることから、前年度繰上充用金以外のすべての費目で類似団体より住民一人あたりのコストが高くなっている状況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港湾を１０抱えていることから類似市町村と比較して土木費の住民一人あたりのコストが突出して多い状況である。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ﾌﾞﾛｰﾄﾞﾊﾞﾝﾄﾞ再整備、防災行政無線のﾃﾞｼﾞﾀﾙ化、本庁舎等の耐震化、非常用発電設備の整備など複数年の大型公共事業を進めており、これらの整備に多額の地方債の借入れが必要となり、公債費については、これらの償還が始まり令和</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年度まで上昇傾向がしばらく続く見込みであり、</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住民一人あたりのコストは高い水準で推移すると考えられる。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財政調整基金残高の標準財政規模に対する比率は、標準財政規模が増加しており、財政調整金について取崩し額より積立額が</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百万円少なかったが、実質収支及び実質単年度収支が黒字となっている。今後も歳出の抑制、財源の確保に努め、財政運営の弾力性、健全性を維持する。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簡易水道特別会計については、</a:t>
          </a:r>
          <a:r>
            <a:rPr lang="ja-JP" altLang="en-US" sz="1100" b="0" i="0" baseline="0">
              <a:solidFill>
                <a:schemeClr val="dk1"/>
              </a:solidFill>
              <a:effectLst/>
              <a:latin typeface="+mn-lt"/>
              <a:ea typeface="+mn-ea"/>
              <a:cs typeface="+mn-cs"/>
            </a:rPr>
            <a:t>法適用化への移行による打ち切り決算のため赤字となっているが、未収入特定財源を含めると黒字となる。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国</a:t>
          </a:r>
          <a:r>
            <a:rPr lang="ja-JP" altLang="ja-JP" sz="1100" b="0" i="0" baseline="0">
              <a:solidFill>
                <a:schemeClr val="dk1"/>
              </a:solidFill>
              <a:effectLst/>
              <a:latin typeface="+mn-lt"/>
              <a:ea typeface="+mn-ea"/>
              <a:cs typeface="+mn-cs"/>
            </a:rPr>
            <a:t>民健康保険特別会計、介護保険特別会計、後期高齢者医療特別会計、へき地診療所運営事業特別会計については、健康教室や保健指導の実施により、医療費の抑制を図っている。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c r="B2" s="176" t="s">
        <v>77</v>
      </c>
      <c r="C2" s="176"/>
      <c r="D2" s="177"/>
    </row>
    <row r="3" spans="1:119" ht="18.75" customHeight="1" thickBot="1">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4818750</v>
      </c>
      <c r="BO4" s="462"/>
      <c r="BP4" s="462"/>
      <c r="BQ4" s="462"/>
      <c r="BR4" s="462"/>
      <c r="BS4" s="462"/>
      <c r="BT4" s="462"/>
      <c r="BU4" s="463"/>
      <c r="BV4" s="461">
        <v>5487331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3.5</v>
      </c>
      <c r="CU4" s="602"/>
      <c r="CV4" s="602"/>
      <c r="CW4" s="602"/>
      <c r="CX4" s="602"/>
      <c r="CY4" s="602"/>
      <c r="CZ4" s="602"/>
      <c r="DA4" s="603"/>
      <c r="DB4" s="601">
        <v>4.5999999999999996</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4633801</v>
      </c>
      <c r="BO5" s="433"/>
      <c r="BP5" s="433"/>
      <c r="BQ5" s="433"/>
      <c r="BR5" s="433"/>
      <c r="BS5" s="433"/>
      <c r="BT5" s="433"/>
      <c r="BU5" s="434"/>
      <c r="BV5" s="432">
        <v>5359217</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87.7</v>
      </c>
      <c r="CU5" s="430"/>
      <c r="CV5" s="430"/>
      <c r="CW5" s="430"/>
      <c r="CX5" s="430"/>
      <c r="CY5" s="430"/>
      <c r="CZ5" s="430"/>
      <c r="DA5" s="431"/>
      <c r="DB5" s="429">
        <v>86.4</v>
      </c>
      <c r="DC5" s="430"/>
      <c r="DD5" s="430"/>
      <c r="DE5" s="430"/>
      <c r="DF5" s="430"/>
      <c r="DG5" s="430"/>
      <c r="DH5" s="430"/>
      <c r="DI5" s="431"/>
    </row>
    <row r="6" spans="1:119" ht="18.75" customHeight="1">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184949</v>
      </c>
      <c r="BO6" s="433"/>
      <c r="BP6" s="433"/>
      <c r="BQ6" s="433"/>
      <c r="BR6" s="433"/>
      <c r="BS6" s="433"/>
      <c r="BT6" s="433"/>
      <c r="BU6" s="434"/>
      <c r="BV6" s="432">
        <v>128114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87.9</v>
      </c>
      <c r="CU6" s="576"/>
      <c r="CV6" s="576"/>
      <c r="CW6" s="576"/>
      <c r="CX6" s="576"/>
      <c r="CY6" s="576"/>
      <c r="CZ6" s="576"/>
      <c r="DA6" s="577"/>
      <c r="DB6" s="575">
        <v>87</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126162</v>
      </c>
      <c r="BO7" s="433"/>
      <c r="BP7" s="433"/>
      <c r="BQ7" s="433"/>
      <c r="BR7" s="433"/>
      <c r="BS7" s="433"/>
      <c r="BT7" s="433"/>
      <c r="BU7" s="434"/>
      <c r="BV7" s="432">
        <v>52615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1699203</v>
      </c>
      <c r="CU7" s="433"/>
      <c r="CV7" s="433"/>
      <c r="CW7" s="433"/>
      <c r="CX7" s="433"/>
      <c r="CY7" s="433"/>
      <c r="CZ7" s="433"/>
      <c r="DA7" s="434"/>
      <c r="DB7" s="432">
        <v>1639749</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58787</v>
      </c>
      <c r="BO8" s="433"/>
      <c r="BP8" s="433"/>
      <c r="BQ8" s="433"/>
      <c r="BR8" s="433"/>
      <c r="BS8" s="433"/>
      <c r="BT8" s="433"/>
      <c r="BU8" s="434"/>
      <c r="BV8" s="432">
        <v>75499</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7.0000000000000007E-2</v>
      </c>
      <c r="CU8" s="536"/>
      <c r="CV8" s="536"/>
      <c r="CW8" s="536"/>
      <c r="CX8" s="536"/>
      <c r="CY8" s="536"/>
      <c r="CZ8" s="536"/>
      <c r="DA8" s="537"/>
      <c r="DB8" s="535">
        <v>7.0000000000000007E-2</v>
      </c>
      <c r="DC8" s="536"/>
      <c r="DD8" s="536"/>
      <c r="DE8" s="536"/>
      <c r="DF8" s="536"/>
      <c r="DG8" s="536"/>
      <c r="DH8" s="536"/>
      <c r="DI8" s="537"/>
    </row>
    <row r="9" spans="1:119" ht="18.75" customHeight="1" thickBot="1">
      <c r="A9" s="175"/>
      <c r="B9" s="564" t="s">
        <v>106</v>
      </c>
      <c r="C9" s="565"/>
      <c r="D9" s="565"/>
      <c r="E9" s="565"/>
      <c r="F9" s="565"/>
      <c r="G9" s="565"/>
      <c r="H9" s="565"/>
      <c r="I9" s="565"/>
      <c r="J9" s="565"/>
      <c r="K9" s="483"/>
      <c r="L9" s="566" t="s">
        <v>107</v>
      </c>
      <c r="M9" s="567"/>
      <c r="N9" s="567"/>
      <c r="O9" s="567"/>
      <c r="P9" s="567"/>
      <c r="Q9" s="568"/>
      <c r="R9" s="569">
        <v>740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-16712</v>
      </c>
      <c r="BO9" s="433"/>
      <c r="BP9" s="433"/>
      <c r="BQ9" s="433"/>
      <c r="BR9" s="433"/>
      <c r="BS9" s="433"/>
      <c r="BT9" s="433"/>
      <c r="BU9" s="434"/>
      <c r="BV9" s="432">
        <v>9606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21.1</v>
      </c>
      <c r="CU9" s="430"/>
      <c r="CV9" s="430"/>
      <c r="CW9" s="430"/>
      <c r="CX9" s="430"/>
      <c r="CY9" s="430"/>
      <c r="CZ9" s="430"/>
      <c r="DA9" s="431"/>
      <c r="DB9" s="429">
        <v>22</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112</v>
      </c>
      <c r="M10" s="389"/>
      <c r="N10" s="389"/>
      <c r="O10" s="389"/>
      <c r="P10" s="389"/>
      <c r="Q10" s="390"/>
      <c r="R10" s="385">
        <v>756</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53664</v>
      </c>
      <c r="BO10" s="433"/>
      <c r="BP10" s="433"/>
      <c r="BQ10" s="433"/>
      <c r="BR10" s="433"/>
      <c r="BS10" s="433"/>
      <c r="BT10" s="433"/>
      <c r="BU10" s="434"/>
      <c r="BV10" s="432">
        <v>92651</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148824</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c r="A12" s="175"/>
      <c r="B12" s="538" t="s">
        <v>123</v>
      </c>
      <c r="C12" s="539"/>
      <c r="D12" s="539"/>
      <c r="E12" s="539"/>
      <c r="F12" s="539"/>
      <c r="G12" s="539"/>
      <c r="H12" s="539"/>
      <c r="I12" s="539"/>
      <c r="J12" s="539"/>
      <c r="K12" s="540"/>
      <c r="L12" s="547" t="s">
        <v>124</v>
      </c>
      <c r="M12" s="548"/>
      <c r="N12" s="548"/>
      <c r="O12" s="548"/>
      <c r="P12" s="548"/>
      <c r="Q12" s="549"/>
      <c r="R12" s="550">
        <v>666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114561</v>
      </c>
      <c r="BO12" s="433"/>
      <c r="BP12" s="433"/>
      <c r="BQ12" s="433"/>
      <c r="BR12" s="433"/>
      <c r="BS12" s="433"/>
      <c r="BT12" s="433"/>
      <c r="BU12" s="434"/>
      <c r="BV12" s="432">
        <v>128200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c r="A13" s="175"/>
      <c r="B13" s="541"/>
      <c r="C13" s="542"/>
      <c r="D13" s="542"/>
      <c r="E13" s="542"/>
      <c r="F13" s="542"/>
      <c r="G13" s="542"/>
      <c r="H13" s="542"/>
      <c r="I13" s="542"/>
      <c r="J13" s="542"/>
      <c r="K13" s="543"/>
      <c r="L13" s="184"/>
      <c r="M13" s="516" t="s">
        <v>130</v>
      </c>
      <c r="N13" s="517"/>
      <c r="O13" s="517"/>
      <c r="P13" s="517"/>
      <c r="Q13" s="518"/>
      <c r="R13" s="519">
        <v>655</v>
      </c>
      <c r="S13" s="520"/>
      <c r="T13" s="520"/>
      <c r="U13" s="520"/>
      <c r="V13" s="521"/>
      <c r="W13" s="522" t="s">
        <v>131</v>
      </c>
      <c r="X13" s="418"/>
      <c r="Y13" s="418"/>
      <c r="Z13" s="418"/>
      <c r="AA13" s="418"/>
      <c r="AB13" s="419"/>
      <c r="AC13" s="385">
        <v>75</v>
      </c>
      <c r="AD13" s="386"/>
      <c r="AE13" s="386"/>
      <c r="AF13" s="386"/>
      <c r="AG13" s="387"/>
      <c r="AH13" s="385">
        <v>113</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-77609</v>
      </c>
      <c r="BO13" s="433"/>
      <c r="BP13" s="433"/>
      <c r="BQ13" s="433"/>
      <c r="BR13" s="433"/>
      <c r="BS13" s="433"/>
      <c r="BT13" s="433"/>
      <c r="BU13" s="434"/>
      <c r="BV13" s="432">
        <v>122881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3.4</v>
      </c>
      <c r="CU13" s="430"/>
      <c r="CV13" s="430"/>
      <c r="CW13" s="430"/>
      <c r="CX13" s="430"/>
      <c r="CY13" s="430"/>
      <c r="CZ13" s="430"/>
      <c r="DA13" s="431"/>
      <c r="DB13" s="429">
        <v>4.0999999999999996</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135</v>
      </c>
      <c r="M14" s="559"/>
      <c r="N14" s="559"/>
      <c r="O14" s="559"/>
      <c r="P14" s="559"/>
      <c r="Q14" s="560"/>
      <c r="R14" s="519">
        <v>657</v>
      </c>
      <c r="S14" s="520"/>
      <c r="T14" s="520"/>
      <c r="U14" s="520"/>
      <c r="V14" s="521"/>
      <c r="W14" s="523"/>
      <c r="X14" s="421"/>
      <c r="Y14" s="421"/>
      <c r="Z14" s="421"/>
      <c r="AA14" s="421"/>
      <c r="AB14" s="422"/>
      <c r="AC14" s="512">
        <v>17.899999999999999</v>
      </c>
      <c r="AD14" s="513"/>
      <c r="AE14" s="513"/>
      <c r="AF14" s="513"/>
      <c r="AG14" s="514"/>
      <c r="AH14" s="512">
        <v>29.4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c r="A15" s="175"/>
      <c r="B15" s="541"/>
      <c r="C15" s="542"/>
      <c r="D15" s="542"/>
      <c r="E15" s="542"/>
      <c r="F15" s="542"/>
      <c r="G15" s="542"/>
      <c r="H15" s="542"/>
      <c r="I15" s="542"/>
      <c r="J15" s="542"/>
      <c r="K15" s="543"/>
      <c r="L15" s="184"/>
      <c r="M15" s="516" t="s">
        <v>130</v>
      </c>
      <c r="N15" s="517"/>
      <c r="O15" s="517"/>
      <c r="P15" s="517"/>
      <c r="Q15" s="518"/>
      <c r="R15" s="519">
        <v>648</v>
      </c>
      <c r="S15" s="520"/>
      <c r="T15" s="520"/>
      <c r="U15" s="520"/>
      <c r="V15" s="521"/>
      <c r="W15" s="522" t="s">
        <v>137</v>
      </c>
      <c r="X15" s="418"/>
      <c r="Y15" s="418"/>
      <c r="Z15" s="418"/>
      <c r="AA15" s="418"/>
      <c r="AB15" s="419"/>
      <c r="AC15" s="385">
        <v>75</v>
      </c>
      <c r="AD15" s="386"/>
      <c r="AE15" s="386"/>
      <c r="AF15" s="386"/>
      <c r="AG15" s="387"/>
      <c r="AH15" s="385">
        <v>64</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116183</v>
      </c>
      <c r="BO15" s="462"/>
      <c r="BP15" s="462"/>
      <c r="BQ15" s="462"/>
      <c r="BR15" s="462"/>
      <c r="BS15" s="462"/>
      <c r="BT15" s="462"/>
      <c r="BU15" s="463"/>
      <c r="BV15" s="461">
        <v>110908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17.899999999999999</v>
      </c>
      <c r="AD16" s="513"/>
      <c r="AE16" s="513"/>
      <c r="AF16" s="513"/>
      <c r="AG16" s="514"/>
      <c r="AH16" s="512">
        <v>16.600000000000001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1668683</v>
      </c>
      <c r="BO16" s="433"/>
      <c r="BP16" s="433"/>
      <c r="BQ16" s="433"/>
      <c r="BR16" s="433"/>
      <c r="BS16" s="433"/>
      <c r="BT16" s="433"/>
      <c r="BU16" s="434"/>
      <c r="BV16" s="432">
        <v>1604812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270</v>
      </c>
      <c r="AD17" s="386"/>
      <c r="AE17" s="386"/>
      <c r="AF17" s="386"/>
      <c r="AG17" s="387"/>
      <c r="AH17" s="385">
        <v>208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141283</v>
      </c>
      <c r="BO17" s="433"/>
      <c r="BP17" s="433"/>
      <c r="BQ17" s="433"/>
      <c r="BR17" s="433"/>
      <c r="BS17" s="433"/>
      <c r="BT17" s="433"/>
      <c r="BU17" s="434"/>
      <c r="BV17" s="432">
        <v>134322</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147</v>
      </c>
      <c r="C18" s="483"/>
      <c r="D18" s="483"/>
      <c r="E18" s="484"/>
      <c r="F18" s="484"/>
      <c r="G18" s="484"/>
      <c r="H18" s="484"/>
      <c r="I18" s="484"/>
      <c r="J18" s="484"/>
      <c r="K18" s="484"/>
      <c r="L18" s="485">
        <v>101.15</v>
      </c>
      <c r="M18" s="485"/>
      <c r="N18" s="485"/>
      <c r="O18" s="485"/>
      <c r="P18" s="485"/>
      <c r="Q18" s="485"/>
      <c r="R18" s="486"/>
      <c r="S18" s="486"/>
      <c r="T18" s="486"/>
      <c r="U18" s="486"/>
      <c r="V18" s="487"/>
      <c r="W18" s="503"/>
      <c r="X18" s="504"/>
      <c r="Y18" s="504"/>
      <c r="Z18" s="504"/>
      <c r="AA18" s="504"/>
      <c r="AB18" s="528"/>
      <c r="AC18" s="402">
        <v>64.3</v>
      </c>
      <c r="AD18" s="403"/>
      <c r="AE18" s="403"/>
      <c r="AF18" s="403"/>
      <c r="AG18" s="488"/>
      <c r="AH18" s="402">
        <v>54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1502363</v>
      </c>
      <c r="BO18" s="433"/>
      <c r="BP18" s="433"/>
      <c r="BQ18" s="433"/>
      <c r="BR18" s="433"/>
      <c r="BS18" s="433"/>
      <c r="BT18" s="433"/>
      <c r="BU18" s="434"/>
      <c r="BV18" s="432">
        <v>1434386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149</v>
      </c>
      <c r="C19" s="483"/>
      <c r="D19" s="483"/>
      <c r="E19" s="484"/>
      <c r="F19" s="484"/>
      <c r="G19" s="484"/>
      <c r="H19" s="484"/>
      <c r="I19" s="484"/>
      <c r="J19" s="484"/>
      <c r="K19" s="484"/>
      <c r="L19" s="492">
        <v>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2563719</v>
      </c>
      <c r="BO19" s="433"/>
      <c r="BP19" s="433"/>
      <c r="BQ19" s="433"/>
      <c r="BR19" s="433"/>
      <c r="BS19" s="433"/>
      <c r="BT19" s="433"/>
      <c r="BU19" s="434"/>
      <c r="BV19" s="432">
        <v>2628925</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151</v>
      </c>
      <c r="C20" s="483"/>
      <c r="D20" s="483"/>
      <c r="E20" s="484"/>
      <c r="F20" s="484"/>
      <c r="G20" s="484"/>
      <c r="H20" s="484"/>
      <c r="I20" s="484"/>
      <c r="J20" s="484"/>
      <c r="K20" s="484"/>
      <c r="L20" s="492">
        <v>426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6011701</v>
      </c>
      <c r="BO22" s="462"/>
      <c r="BP22" s="462"/>
      <c r="BQ22" s="462"/>
      <c r="BR22" s="462"/>
      <c r="BS22" s="462"/>
      <c r="BT22" s="462"/>
      <c r="BU22" s="463"/>
      <c r="BV22" s="461">
        <v>6017137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5808563</v>
      </c>
      <c r="BO23" s="433"/>
      <c r="BP23" s="433"/>
      <c r="BQ23" s="433"/>
      <c r="BR23" s="433"/>
      <c r="BS23" s="433"/>
      <c r="BT23" s="433"/>
      <c r="BU23" s="434"/>
      <c r="BV23" s="432">
        <v>5795897</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161</v>
      </c>
      <c r="F24" s="389"/>
      <c r="G24" s="389"/>
      <c r="H24" s="389"/>
      <c r="I24" s="389"/>
      <c r="J24" s="389"/>
      <c r="K24" s="390"/>
      <c r="L24" s="385">
        <v>1</v>
      </c>
      <c r="M24" s="386"/>
      <c r="N24" s="386"/>
      <c r="O24" s="386"/>
      <c r="P24" s="387"/>
      <c r="Q24" s="385">
        <v>6894</v>
      </c>
      <c r="R24" s="386"/>
      <c r="S24" s="386"/>
      <c r="T24" s="386"/>
      <c r="U24" s="386"/>
      <c r="V24" s="387"/>
      <c r="W24" s="475"/>
      <c r="X24" s="412"/>
      <c r="Y24" s="413"/>
      <c r="Z24" s="388" t="s">
        <v>162</v>
      </c>
      <c r="AA24" s="389"/>
      <c r="AB24" s="389"/>
      <c r="AC24" s="389"/>
      <c r="AD24" s="389"/>
      <c r="AE24" s="389"/>
      <c r="AF24" s="389"/>
      <c r="AG24" s="390"/>
      <c r="AH24" s="385">
        <v>50</v>
      </c>
      <c r="AI24" s="386"/>
      <c r="AJ24" s="386"/>
      <c r="AK24" s="386"/>
      <c r="AL24" s="387"/>
      <c r="AM24" s="385">
        <v>137950</v>
      </c>
      <c r="AN24" s="386"/>
      <c r="AO24" s="386"/>
      <c r="AP24" s="386"/>
      <c r="AQ24" s="386"/>
      <c r="AR24" s="387"/>
      <c r="AS24" s="385">
        <v>2759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5446451</v>
      </c>
      <c r="BO24" s="433"/>
      <c r="BP24" s="433"/>
      <c r="BQ24" s="433"/>
      <c r="BR24" s="433"/>
      <c r="BS24" s="433"/>
      <c r="BT24" s="433"/>
      <c r="BU24" s="434"/>
      <c r="BV24" s="432">
        <v>5394770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164</v>
      </c>
      <c r="F25" s="389"/>
      <c r="G25" s="389"/>
      <c r="H25" s="389"/>
      <c r="I25" s="389"/>
      <c r="J25" s="389"/>
      <c r="K25" s="390"/>
      <c r="L25" s="385">
        <v>1</v>
      </c>
      <c r="M25" s="386"/>
      <c r="N25" s="386"/>
      <c r="O25" s="386"/>
      <c r="P25" s="387"/>
      <c r="Q25" s="385">
        <v>5757</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t="s">
        <v>122</v>
      </c>
      <c r="BO25" s="462"/>
      <c r="BP25" s="462"/>
      <c r="BQ25" s="462"/>
      <c r="BR25" s="462"/>
      <c r="BS25" s="462"/>
      <c r="BT25" s="462"/>
      <c r="BU25" s="463"/>
      <c r="BV25" s="461" t="s">
        <v>122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167</v>
      </c>
      <c r="F26" s="389"/>
      <c r="G26" s="389"/>
      <c r="H26" s="389"/>
      <c r="I26" s="389"/>
      <c r="J26" s="389"/>
      <c r="K26" s="390"/>
      <c r="L26" s="385">
        <v>1</v>
      </c>
      <c r="M26" s="386"/>
      <c r="N26" s="386"/>
      <c r="O26" s="386"/>
      <c r="P26" s="387"/>
      <c r="Q26" s="385">
        <v>5434</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170</v>
      </c>
      <c r="F27" s="389"/>
      <c r="G27" s="389"/>
      <c r="H27" s="389"/>
      <c r="I27" s="389"/>
      <c r="J27" s="389"/>
      <c r="K27" s="390"/>
      <c r="L27" s="385">
        <v>1</v>
      </c>
      <c r="M27" s="386"/>
      <c r="N27" s="386"/>
      <c r="O27" s="386"/>
      <c r="P27" s="387"/>
      <c r="Q27" s="385">
        <v>2763</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173</v>
      </c>
      <c r="F28" s="389"/>
      <c r="G28" s="389"/>
      <c r="H28" s="389"/>
      <c r="I28" s="389"/>
      <c r="J28" s="389"/>
      <c r="K28" s="390"/>
      <c r="L28" s="385">
        <v>1</v>
      </c>
      <c r="M28" s="386"/>
      <c r="N28" s="386"/>
      <c r="O28" s="386"/>
      <c r="P28" s="387"/>
      <c r="Q28" s="385">
        <v>2277</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732734</v>
      </c>
      <c r="BO28" s="462"/>
      <c r="BP28" s="462"/>
      <c r="BQ28" s="462"/>
      <c r="BR28" s="462"/>
      <c r="BS28" s="462"/>
      <c r="BT28" s="462"/>
      <c r="BU28" s="463"/>
      <c r="BV28" s="461">
        <v>753631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176</v>
      </c>
      <c r="F29" s="389"/>
      <c r="G29" s="389"/>
      <c r="H29" s="389"/>
      <c r="I29" s="389"/>
      <c r="J29" s="389"/>
      <c r="K29" s="390"/>
      <c r="L29" s="385">
        <v>6</v>
      </c>
      <c r="M29" s="386"/>
      <c r="N29" s="386"/>
      <c r="O29" s="386"/>
      <c r="P29" s="387"/>
      <c r="Q29" s="385">
        <v>2070</v>
      </c>
      <c r="R29" s="386"/>
      <c r="S29" s="386"/>
      <c r="T29" s="386"/>
      <c r="U29" s="386"/>
      <c r="V29" s="387"/>
      <c r="W29" s="476"/>
      <c r="X29" s="477"/>
      <c r="Y29" s="478"/>
      <c r="Z29" s="388" t="s">
        <v>177</v>
      </c>
      <c r="AA29" s="389"/>
      <c r="AB29" s="389"/>
      <c r="AC29" s="389"/>
      <c r="AD29" s="389"/>
      <c r="AE29" s="389"/>
      <c r="AF29" s="389"/>
      <c r="AG29" s="390"/>
      <c r="AH29" s="385">
        <v>50</v>
      </c>
      <c r="AI29" s="386"/>
      <c r="AJ29" s="386"/>
      <c r="AK29" s="386"/>
      <c r="AL29" s="387"/>
      <c r="AM29" s="385">
        <v>137950</v>
      </c>
      <c r="AN29" s="386"/>
      <c r="AO29" s="386"/>
      <c r="AP29" s="386"/>
      <c r="AQ29" s="386"/>
      <c r="AR29" s="387"/>
      <c r="AS29" s="385">
        <v>2759</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453399</v>
      </c>
      <c r="BO29" s="433"/>
      <c r="BP29" s="433"/>
      <c r="BQ29" s="433"/>
      <c r="BR29" s="433"/>
      <c r="BS29" s="433"/>
      <c r="BT29" s="433"/>
      <c r="BU29" s="434"/>
      <c r="BV29" s="432">
        <v>453404</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93.8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1398714</v>
      </c>
      <c r="BO30" s="467"/>
      <c r="BP30" s="467"/>
      <c r="BQ30" s="467"/>
      <c r="BR30" s="467"/>
      <c r="BS30" s="467"/>
      <c r="BT30" s="467"/>
      <c r="BU30" s="468"/>
      <c r="BV30" s="466">
        <v>1411710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IF('各会計、関係団体の財政状況及び健全化判断比率'!B31="","",'各会計、関係団体の財政状況及び健全化判断比率'!B31)</f>
        <v>船舶交通特別会計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鹿児島県市町村総合事務組合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c r="A35" s="175"/>
      <c r="B35" s="199"/>
      <c r="C35" s="380">
        <f>IF(E35="","",C34+1)</f>
        <v>2</v>
      </c>
      <c r="D35" s="380"/>
      <c r="E35" s="381" t="str">
        <f>IF('各会計、関係団体の財政状況及び健全化判断比率'!B8="","",'各会計、関係団体の財政状況及び健全化判断比率'!B8)</f>
        <v>へき地診療所運営事業特別会計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7</v>
      </c>
      <c r="BF35" s="380"/>
      <c r="BG35" s="381" t="str">
        <f>IF('各会計、関係団体の財政状況及び健全化判断比率'!B32="","",'各会計、関係団体の財政状況及び健全化判断比率'!B32)</f>
        <v>簡易水道特別会計</v>
      </c>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鹿児島県後期高齢者医療広域連合（一般会計）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鹿児島県後期高齢者医療広域連合（後期高齢者医療特別会計）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a7gH5O8QZyXoEjpf28Inn9Tt/YpFv9u67QoR1MJL+MrE5miPqJTdlk+k4sfaWvwZOvcAjeyWLFNfpKES131EXg==" saltValue="5mx7w7o6iwAwVOe+zarCZ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62" t="s">
        <v>531</v>
      </c>
      <c r="D34" s="1162"/>
      <c r="E34" s="1163"/>
      <c r="F34" s="32">
        <v>0</v>
      </c>
      <c r="G34" s="33">
        <v>0</v>
      </c>
      <c r="H34" s="33">
        <v>0</v>
      </c>
      <c r="I34" s="33">
        <v>0</v>
      </c>
      <c r="J34" s="34" t="s">
        <v>532</v>
      </c>
      <c r="K34" s="22"/>
      <c r="L34" s="22"/>
      <c r="M34" s="22"/>
      <c r="N34" s="22"/>
      <c r="O34" s="22"/>
      <c r="P34" s="22"/>
    </row>
    <row r="35" spans="1:16" ht="39" customHeight="1">
      <c r="A35" s="22"/>
      <c r="B35" s="35"/>
      <c r="C35" s="1158" t="s">
        <v>533</v>
      </c>
      <c r="D35" s="1158"/>
      <c r="E35" s="1159"/>
      <c r="F35" s="36">
        <v>5.81</v>
      </c>
      <c r="G35" s="37">
        <v>4.8600000000000003</v>
      </c>
      <c r="H35" s="37">
        <v>4.0199999999999996</v>
      </c>
      <c r="I35" s="37">
        <v>4.5999999999999996</v>
      </c>
      <c r="J35" s="38">
        <v>3.45</v>
      </c>
      <c r="K35" s="22"/>
      <c r="L35" s="22"/>
      <c r="M35" s="22"/>
      <c r="N35" s="22"/>
      <c r="O35" s="22"/>
      <c r="P35" s="22"/>
    </row>
    <row r="36" spans="1:16" ht="39" customHeight="1">
      <c r="A36" s="22"/>
      <c r="B36" s="35"/>
      <c r="C36" s="1158" t="s">
        <v>534</v>
      </c>
      <c r="D36" s="1158"/>
      <c r="E36" s="1159"/>
      <c r="F36" s="36">
        <v>11.61</v>
      </c>
      <c r="G36" s="37">
        <v>0.79</v>
      </c>
      <c r="H36" s="37">
        <v>5.34</v>
      </c>
      <c r="I36" s="37">
        <v>3.46</v>
      </c>
      <c r="J36" s="38">
        <v>2.75</v>
      </c>
      <c r="K36" s="22"/>
      <c r="L36" s="22"/>
      <c r="M36" s="22"/>
      <c r="N36" s="22"/>
      <c r="O36" s="22"/>
      <c r="P36" s="22"/>
    </row>
    <row r="37" spans="1:16" ht="39" customHeight="1">
      <c r="A37" s="22"/>
      <c r="B37" s="35"/>
      <c r="C37" s="1158" t="s">
        <v>535</v>
      </c>
      <c r="D37" s="1158"/>
      <c r="E37" s="1159"/>
      <c r="F37" s="36">
        <v>0.01</v>
      </c>
      <c r="G37" s="37">
        <v>0</v>
      </c>
      <c r="H37" s="37">
        <v>0.55000000000000004</v>
      </c>
      <c r="I37" s="37">
        <v>0.02</v>
      </c>
      <c r="J37" s="38">
        <v>0.43</v>
      </c>
      <c r="K37" s="22"/>
      <c r="L37" s="22"/>
      <c r="M37" s="22"/>
      <c r="N37" s="22"/>
      <c r="O37" s="22"/>
      <c r="P37" s="22"/>
    </row>
    <row r="38" spans="1:16" ht="39" customHeight="1">
      <c r="A38" s="22"/>
      <c r="B38" s="35"/>
      <c r="C38" s="1158" t="s">
        <v>536</v>
      </c>
      <c r="D38" s="1158"/>
      <c r="E38" s="1159"/>
      <c r="F38" s="36">
        <v>0.5</v>
      </c>
      <c r="G38" s="37">
        <v>0.71</v>
      </c>
      <c r="H38" s="37">
        <v>0.52</v>
      </c>
      <c r="I38" s="37">
        <v>0.17</v>
      </c>
      <c r="J38" s="38">
        <v>0.18</v>
      </c>
      <c r="K38" s="22"/>
      <c r="L38" s="22"/>
      <c r="M38" s="22"/>
      <c r="N38" s="22"/>
      <c r="O38" s="22"/>
      <c r="P38" s="22"/>
    </row>
    <row r="39" spans="1:16" ht="39" customHeight="1">
      <c r="A39" s="22"/>
      <c r="B39" s="35"/>
      <c r="C39" s="1158" t="s">
        <v>537</v>
      </c>
      <c r="D39" s="1158"/>
      <c r="E39" s="1159"/>
      <c r="F39" s="36">
        <v>0</v>
      </c>
      <c r="G39" s="37">
        <v>0.01</v>
      </c>
      <c r="H39" s="37">
        <v>0.02</v>
      </c>
      <c r="I39" s="37">
        <v>0.01</v>
      </c>
      <c r="J39" s="38">
        <v>0.01</v>
      </c>
      <c r="K39" s="22"/>
      <c r="L39" s="22"/>
      <c r="M39" s="22"/>
      <c r="N39" s="22"/>
      <c r="O39" s="22"/>
      <c r="P39" s="22"/>
    </row>
    <row r="40" spans="1:16" ht="39" customHeight="1">
      <c r="A40" s="22"/>
      <c r="B40" s="35"/>
      <c r="C40" s="1158" t="s">
        <v>538</v>
      </c>
      <c r="D40" s="1158"/>
      <c r="E40" s="1159"/>
      <c r="F40" s="36">
        <v>0</v>
      </c>
      <c r="G40" s="37">
        <v>0</v>
      </c>
      <c r="H40" s="37">
        <v>0</v>
      </c>
      <c r="I40" s="37">
        <v>0</v>
      </c>
      <c r="J40" s="38">
        <v>0</v>
      </c>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539</v>
      </c>
      <c r="D42" s="1158"/>
      <c r="E42" s="1159"/>
      <c r="F42" s="36" t="s">
        <v>485</v>
      </c>
      <c r="G42" s="37" t="s">
        <v>485</v>
      </c>
      <c r="H42" s="37" t="s">
        <v>485</v>
      </c>
      <c r="I42" s="37" t="s">
        <v>485</v>
      </c>
      <c r="J42" s="38" t="s">
        <v>485</v>
      </c>
      <c r="K42" s="22"/>
      <c r="L42" s="22"/>
      <c r="M42" s="22"/>
      <c r="N42" s="22"/>
      <c r="O42" s="22"/>
      <c r="P42" s="22"/>
    </row>
    <row r="43" spans="1:16" ht="39" customHeight="1" thickBot="1">
      <c r="A43" s="22"/>
      <c r="B43" s="40"/>
      <c r="C43" s="1160" t="s">
        <v>540</v>
      </c>
      <c r="D43" s="1160"/>
      <c r="E43" s="1161"/>
      <c r="F43" s="41" t="s">
        <v>485</v>
      </c>
      <c r="G43" s="42" t="s">
        <v>485</v>
      </c>
      <c r="H43" s="42" t="s">
        <v>485</v>
      </c>
      <c r="I43" s="42" t="s">
        <v>485</v>
      </c>
      <c r="J43" s="43" t="s">
        <v>485</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3weL804evN3zLB2D2d8Vz5PEwyLYsd1gE/hjy9i735KzRxn+wLJtoHNMFeQjfA8MDlBRC16u5N6H18PRVO4FEQ==" saltValue="dUb+uqlHaHpeHVtaq1nD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c r="A45" s="46"/>
      <c r="B45" s="1187" t="s">
        <v>9</v>
      </c>
      <c r="C45" s="1188"/>
      <c r="D45" s="56"/>
      <c r="E45" s="1193" t="s">
        <v>10</v>
      </c>
      <c r="F45" s="1193"/>
      <c r="G45" s="1193"/>
      <c r="H45" s="1193"/>
      <c r="I45" s="1193"/>
      <c r="J45" s="1194"/>
      <c r="K45" s="57">
        <v>450</v>
      </c>
      <c r="L45" s="58">
        <v>435</v>
      </c>
      <c r="M45" s="58">
        <v>413</v>
      </c>
      <c r="N45" s="58">
        <v>430</v>
      </c>
      <c r="O45" s="59">
        <v>540</v>
      </c>
      <c r="P45" s="46"/>
      <c r="Q45" s="46"/>
      <c r="R45" s="46"/>
      <c r="S45" s="46"/>
      <c r="T45" s="46"/>
      <c r="U45" s="46"/>
    </row>
    <row r="46" spans="1:21" ht="30.75" customHeight="1">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c r="A48" s="46"/>
      <c r="B48" s="1189"/>
      <c r="C48" s="1190"/>
      <c r="D48" s="60"/>
      <c r="E48" s="1166" t="s">
        <v>13</v>
      </c>
      <c r="F48" s="1166"/>
      <c r="G48" s="1166"/>
      <c r="H48" s="1166"/>
      <c r="I48" s="1166"/>
      <c r="J48" s="1167"/>
      <c r="K48" s="61">
        <v>10</v>
      </c>
      <c r="L48" s="62">
        <v>14</v>
      </c>
      <c r="M48" s="62">
        <v>34</v>
      </c>
      <c r="N48" s="62">
        <v>37</v>
      </c>
      <c r="O48" s="63">
        <v>37</v>
      </c>
      <c r="P48" s="46"/>
      <c r="Q48" s="46"/>
      <c r="R48" s="46"/>
      <c r="S48" s="46"/>
      <c r="T48" s="46"/>
      <c r="U48" s="46"/>
    </row>
    <row r="49" spans="1:21" ht="30.75" customHeight="1">
      <c r="A49" s="46"/>
      <c r="B49" s="1189"/>
      <c r="C49" s="1190"/>
      <c r="D49" s="60"/>
      <c r="E49" s="1166" t="s">
        <v>14</v>
      </c>
      <c r="F49" s="1166"/>
      <c r="G49" s="1166"/>
      <c r="H49" s="1166"/>
      <c r="I49" s="1166"/>
      <c r="J49" s="1167"/>
      <c r="K49" s="61" t="s">
        <v>485</v>
      </c>
      <c r="L49" s="62" t="s">
        <v>485</v>
      </c>
      <c r="M49" s="62" t="s">
        <v>485</v>
      </c>
      <c r="N49" s="62" t="s">
        <v>485</v>
      </c>
      <c r="O49" s="63" t="s">
        <v>485</v>
      </c>
      <c r="P49" s="46"/>
      <c r="Q49" s="46"/>
      <c r="R49" s="46"/>
      <c r="S49" s="46"/>
      <c r="T49" s="46"/>
      <c r="U49" s="46"/>
    </row>
    <row r="50" spans="1:21" ht="30.75" customHeight="1">
      <c r="A50" s="46"/>
      <c r="B50" s="1189"/>
      <c r="C50" s="1190"/>
      <c r="D50" s="60"/>
      <c r="E50" s="1166" t="s">
        <v>15</v>
      </c>
      <c r="F50" s="1166"/>
      <c r="G50" s="1166"/>
      <c r="H50" s="1166"/>
      <c r="I50" s="1166"/>
      <c r="J50" s="1167"/>
      <c r="K50" s="61" t="s">
        <v>485</v>
      </c>
      <c r="L50" s="62" t="s">
        <v>485</v>
      </c>
      <c r="M50" s="62" t="s">
        <v>485</v>
      </c>
      <c r="N50" s="62" t="s">
        <v>485</v>
      </c>
      <c r="O50" s="63" t="s">
        <v>485</v>
      </c>
      <c r="P50" s="46"/>
      <c r="Q50" s="46"/>
      <c r="R50" s="46"/>
      <c r="S50" s="46"/>
      <c r="T50" s="46"/>
      <c r="U50" s="46"/>
    </row>
    <row r="51" spans="1:21" ht="30.75" customHeight="1">
      <c r="A51" s="46"/>
      <c r="B51" s="1191"/>
      <c r="C51" s="1192"/>
      <c r="D51" s="64"/>
      <c r="E51" s="1166" t="s">
        <v>16</v>
      </c>
      <c r="F51" s="1166"/>
      <c r="G51" s="1166"/>
      <c r="H51" s="1166"/>
      <c r="I51" s="1166"/>
      <c r="J51" s="1167"/>
      <c r="K51" s="61" t="s">
        <v>485</v>
      </c>
      <c r="L51" s="62" t="s">
        <v>485</v>
      </c>
      <c r="M51" s="62" t="s">
        <v>485</v>
      </c>
      <c r="N51" s="62" t="s">
        <v>485</v>
      </c>
      <c r="O51" s="63" t="s">
        <v>485</v>
      </c>
      <c r="P51" s="46"/>
      <c r="Q51" s="46"/>
      <c r="R51" s="46"/>
      <c r="S51" s="46"/>
      <c r="T51" s="46"/>
      <c r="U51" s="46"/>
    </row>
    <row r="52" spans="1:21" ht="30.75" customHeight="1">
      <c r="A52" s="46"/>
      <c r="B52" s="1164" t="s">
        <v>17</v>
      </c>
      <c r="C52" s="1165"/>
      <c r="D52" s="64"/>
      <c r="E52" s="1166" t="s">
        <v>18</v>
      </c>
      <c r="F52" s="1166"/>
      <c r="G52" s="1166"/>
      <c r="H52" s="1166"/>
      <c r="I52" s="1166"/>
      <c r="J52" s="1167"/>
      <c r="K52" s="61">
        <v>368</v>
      </c>
      <c r="L52" s="62">
        <v>348</v>
      </c>
      <c r="M52" s="62">
        <v>429</v>
      </c>
      <c r="N52" s="62">
        <v>446</v>
      </c>
      <c r="O52" s="63">
        <v>491</v>
      </c>
      <c r="P52" s="46"/>
      <c r="Q52" s="46"/>
      <c r="R52" s="46"/>
      <c r="S52" s="46"/>
      <c r="T52" s="46"/>
      <c r="U52" s="46"/>
    </row>
    <row r="53" spans="1:21" ht="30.75" customHeight="1" thickBot="1">
      <c r="A53" s="46"/>
      <c r="B53" s="1168" t="s">
        <v>19</v>
      </c>
      <c r="C53" s="1169"/>
      <c r="D53" s="65"/>
      <c r="E53" s="1170" t="s">
        <v>20</v>
      </c>
      <c r="F53" s="1170"/>
      <c r="G53" s="1170"/>
      <c r="H53" s="1170"/>
      <c r="I53" s="1170"/>
      <c r="J53" s="1171"/>
      <c r="K53" s="66">
        <v>92</v>
      </c>
      <c r="L53" s="67">
        <v>101</v>
      </c>
      <c r="M53" s="67">
        <v>18</v>
      </c>
      <c r="N53" s="67">
        <v>21</v>
      </c>
      <c r="O53" s="68">
        <v>86</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c r="B58" s="1172" t="s">
        <v>24</v>
      </c>
      <c r="C58" s="1173"/>
      <c r="D58" s="1178" t="s">
        <v>25</v>
      </c>
      <c r="E58" s="1179"/>
      <c r="F58" s="1179"/>
      <c r="G58" s="1179"/>
      <c r="H58" s="1179"/>
      <c r="I58" s="1179"/>
      <c r="J58" s="1180"/>
      <c r="K58" s="81"/>
      <c r="L58" s="82"/>
      <c r="M58" s="82"/>
      <c r="N58" s="82"/>
      <c r="O58" s="83"/>
    </row>
    <row r="59" spans="1:21" ht="31.5" customHeight="1">
      <c r="B59" s="1174"/>
      <c r="C59" s="1175"/>
      <c r="D59" s="1181" t="s">
        <v>26</v>
      </c>
      <c r="E59" s="1182"/>
      <c r="F59" s="1182"/>
      <c r="G59" s="1182"/>
      <c r="H59" s="1182"/>
      <c r="I59" s="1182"/>
      <c r="J59" s="1183"/>
      <c r="K59" s="84"/>
      <c r="L59" s="85"/>
      <c r="M59" s="85"/>
      <c r="N59" s="85"/>
      <c r="O59" s="86"/>
    </row>
    <row r="60" spans="1:21" ht="31.5" customHeight="1" thickBot="1">
      <c r="B60" s="1176"/>
      <c r="C60" s="1177"/>
      <c r="D60" s="1184" t="s">
        <v>27</v>
      </c>
      <c r="E60" s="1185"/>
      <c r="F60" s="1185"/>
      <c r="G60" s="1185"/>
      <c r="H60" s="1185"/>
      <c r="I60" s="1185"/>
      <c r="J60" s="1186"/>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ZpzT6XZLlPkZv9VW8CngrsDTprJJt5B0+Gcor4+KLBHupN4iNGzdc4xHnN1mwYHiQxs5xfCfygO/o9zgyIaZQ==" saltValue="oay+sHZphDNqap96QMQu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524</v>
      </c>
      <c r="J40" s="101" t="s">
        <v>525</v>
      </c>
      <c r="K40" s="101" t="s">
        <v>526</v>
      </c>
      <c r="L40" s="101" t="s">
        <v>527</v>
      </c>
      <c r="M40" s="102" t="s">
        <v>528</v>
      </c>
    </row>
    <row r="41" spans="2:13" ht="27.75" customHeight="1">
      <c r="B41" s="1207" t="s">
        <v>30</v>
      </c>
      <c r="C41" s="1208"/>
      <c r="D41" s="103"/>
      <c r="E41" s="1209" t="s">
        <v>31</v>
      </c>
      <c r="F41" s="1209"/>
      <c r="G41" s="1209"/>
      <c r="H41" s="1210"/>
      <c r="I41" s="342">
        <v>5015</v>
      </c>
      <c r="J41" s="343">
        <v>5225</v>
      </c>
      <c r="K41" s="343">
        <v>5919</v>
      </c>
      <c r="L41" s="343">
        <v>6017</v>
      </c>
      <c r="M41" s="344">
        <v>6012</v>
      </c>
    </row>
    <row r="42" spans="2:13" ht="27.75" customHeight="1">
      <c r="B42" s="1197"/>
      <c r="C42" s="1198"/>
      <c r="D42" s="104"/>
      <c r="E42" s="1201" t="s">
        <v>32</v>
      </c>
      <c r="F42" s="1201"/>
      <c r="G42" s="1201"/>
      <c r="H42" s="1202"/>
      <c r="I42" s="345" t="s">
        <v>485</v>
      </c>
      <c r="J42" s="346" t="s">
        <v>485</v>
      </c>
      <c r="K42" s="346" t="s">
        <v>485</v>
      </c>
      <c r="L42" s="346" t="s">
        <v>485</v>
      </c>
      <c r="M42" s="347" t="s">
        <v>485</v>
      </c>
    </row>
    <row r="43" spans="2:13" ht="27.75" customHeight="1">
      <c r="B43" s="1197"/>
      <c r="C43" s="1198"/>
      <c r="D43" s="104"/>
      <c r="E43" s="1201" t="s">
        <v>33</v>
      </c>
      <c r="F43" s="1201"/>
      <c r="G43" s="1201"/>
      <c r="H43" s="1202"/>
      <c r="I43" s="345">
        <v>151</v>
      </c>
      <c r="J43" s="346">
        <v>151</v>
      </c>
      <c r="K43" s="346">
        <v>349</v>
      </c>
      <c r="L43" s="346">
        <v>249</v>
      </c>
      <c r="M43" s="347">
        <v>439</v>
      </c>
    </row>
    <row r="44" spans="2:13" ht="27.75" customHeight="1">
      <c r="B44" s="1197"/>
      <c r="C44" s="1198"/>
      <c r="D44" s="104"/>
      <c r="E44" s="1201" t="s">
        <v>34</v>
      </c>
      <c r="F44" s="1201"/>
      <c r="G44" s="1201"/>
      <c r="H44" s="1202"/>
      <c r="I44" s="345" t="s">
        <v>485</v>
      </c>
      <c r="J44" s="346" t="s">
        <v>485</v>
      </c>
      <c r="K44" s="346" t="s">
        <v>485</v>
      </c>
      <c r="L44" s="346" t="s">
        <v>485</v>
      </c>
      <c r="M44" s="347" t="s">
        <v>485</v>
      </c>
    </row>
    <row r="45" spans="2:13" ht="27.75" customHeight="1">
      <c r="B45" s="1197"/>
      <c r="C45" s="1198"/>
      <c r="D45" s="104"/>
      <c r="E45" s="1201" t="s">
        <v>35</v>
      </c>
      <c r="F45" s="1201"/>
      <c r="G45" s="1201"/>
      <c r="H45" s="1202"/>
      <c r="I45" s="345">
        <v>79</v>
      </c>
      <c r="J45" s="346">
        <v>78</v>
      </c>
      <c r="K45" s="346">
        <v>60</v>
      </c>
      <c r="L45" s="346">
        <v>53</v>
      </c>
      <c r="M45" s="347" t="s">
        <v>485</v>
      </c>
    </row>
    <row r="46" spans="2:13" ht="27.75" customHeight="1">
      <c r="B46" s="1197"/>
      <c r="C46" s="1198"/>
      <c r="D46" s="105"/>
      <c r="E46" s="1201" t="s">
        <v>36</v>
      </c>
      <c r="F46" s="1201"/>
      <c r="G46" s="1201"/>
      <c r="H46" s="1202"/>
      <c r="I46" s="345" t="s">
        <v>485</v>
      </c>
      <c r="J46" s="346" t="s">
        <v>485</v>
      </c>
      <c r="K46" s="346" t="s">
        <v>485</v>
      </c>
      <c r="L46" s="346" t="s">
        <v>485</v>
      </c>
      <c r="M46" s="347" t="s">
        <v>485</v>
      </c>
    </row>
    <row r="47" spans="2:13" ht="27.75" customHeight="1">
      <c r="B47" s="1197"/>
      <c r="C47" s="1198"/>
      <c r="D47" s="106"/>
      <c r="E47" s="1211" t="s">
        <v>37</v>
      </c>
      <c r="F47" s="1212"/>
      <c r="G47" s="1212"/>
      <c r="H47" s="1213"/>
      <c r="I47" s="345" t="s">
        <v>485</v>
      </c>
      <c r="J47" s="346" t="s">
        <v>485</v>
      </c>
      <c r="K47" s="346" t="s">
        <v>485</v>
      </c>
      <c r="L47" s="346" t="s">
        <v>485</v>
      </c>
      <c r="M47" s="347" t="s">
        <v>485</v>
      </c>
    </row>
    <row r="48" spans="2:13" ht="27.75" customHeight="1">
      <c r="B48" s="1197"/>
      <c r="C48" s="1198"/>
      <c r="D48" s="104"/>
      <c r="E48" s="1201" t="s">
        <v>38</v>
      </c>
      <c r="F48" s="1201"/>
      <c r="G48" s="1201"/>
      <c r="H48" s="1202"/>
      <c r="I48" s="345" t="s">
        <v>485</v>
      </c>
      <c r="J48" s="346" t="s">
        <v>485</v>
      </c>
      <c r="K48" s="346" t="s">
        <v>485</v>
      </c>
      <c r="L48" s="346" t="s">
        <v>485</v>
      </c>
      <c r="M48" s="347" t="s">
        <v>485</v>
      </c>
    </row>
    <row r="49" spans="2:13" ht="27.75" customHeight="1">
      <c r="B49" s="1199"/>
      <c r="C49" s="1200"/>
      <c r="D49" s="104"/>
      <c r="E49" s="1201" t="s">
        <v>39</v>
      </c>
      <c r="F49" s="1201"/>
      <c r="G49" s="1201"/>
      <c r="H49" s="1202"/>
      <c r="I49" s="345" t="s">
        <v>485</v>
      </c>
      <c r="J49" s="346" t="s">
        <v>485</v>
      </c>
      <c r="K49" s="346" t="s">
        <v>485</v>
      </c>
      <c r="L49" s="346" t="s">
        <v>485</v>
      </c>
      <c r="M49" s="347" t="s">
        <v>485</v>
      </c>
    </row>
    <row r="50" spans="2:13" ht="27.75" customHeight="1">
      <c r="B50" s="1195" t="s">
        <v>40</v>
      </c>
      <c r="C50" s="1196"/>
      <c r="D50" s="107"/>
      <c r="E50" s="1201" t="s">
        <v>41</v>
      </c>
      <c r="F50" s="1201"/>
      <c r="G50" s="1201"/>
      <c r="H50" s="1202"/>
      <c r="I50" s="345">
        <v>2807</v>
      </c>
      <c r="J50" s="346">
        <v>2885</v>
      </c>
      <c r="K50" s="346">
        <v>2825</v>
      </c>
      <c r="L50" s="346">
        <v>2911</v>
      </c>
      <c r="M50" s="347">
        <v>1959</v>
      </c>
    </row>
    <row r="51" spans="2:13" ht="27.75" customHeight="1">
      <c r="B51" s="1197"/>
      <c r="C51" s="1198"/>
      <c r="D51" s="104"/>
      <c r="E51" s="1201" t="s">
        <v>42</v>
      </c>
      <c r="F51" s="1201"/>
      <c r="G51" s="1201"/>
      <c r="H51" s="1202"/>
      <c r="I51" s="345" t="s">
        <v>485</v>
      </c>
      <c r="J51" s="346" t="s">
        <v>485</v>
      </c>
      <c r="K51" s="346" t="s">
        <v>485</v>
      </c>
      <c r="L51" s="346" t="s">
        <v>485</v>
      </c>
      <c r="M51" s="347" t="s">
        <v>485</v>
      </c>
    </row>
    <row r="52" spans="2:13" ht="27.75" customHeight="1">
      <c r="B52" s="1199"/>
      <c r="C52" s="1200"/>
      <c r="D52" s="104"/>
      <c r="E52" s="1201" t="s">
        <v>43</v>
      </c>
      <c r="F52" s="1201"/>
      <c r="G52" s="1201"/>
      <c r="H52" s="1202"/>
      <c r="I52" s="345">
        <v>4493</v>
      </c>
      <c r="J52" s="346">
        <v>4365</v>
      </c>
      <c r="K52" s="346">
        <v>4526</v>
      </c>
      <c r="L52" s="346">
        <v>4741</v>
      </c>
      <c r="M52" s="347">
        <v>5290</v>
      </c>
    </row>
    <row r="53" spans="2:13" ht="27.75" customHeight="1" thickBot="1">
      <c r="B53" s="1203" t="s">
        <v>19</v>
      </c>
      <c r="C53" s="1204"/>
      <c r="D53" s="108"/>
      <c r="E53" s="1205" t="s">
        <v>44</v>
      </c>
      <c r="F53" s="1205"/>
      <c r="G53" s="1205"/>
      <c r="H53" s="1206"/>
      <c r="I53" s="348">
        <v>-2055</v>
      </c>
      <c r="J53" s="349">
        <v>-1796</v>
      </c>
      <c r="K53" s="349">
        <v>-1024</v>
      </c>
      <c r="L53" s="349">
        <v>-1333</v>
      </c>
      <c r="M53" s="350">
        <v>-799</v>
      </c>
    </row>
    <row r="54" spans="2:13" ht="27.75" customHeight="1">
      <c r="B54" s="109"/>
      <c r="C54" s="110"/>
      <c r="D54" s="110"/>
      <c r="E54" s="111"/>
      <c r="F54" s="111"/>
      <c r="G54" s="111"/>
      <c r="H54" s="111"/>
      <c r="I54" s="112"/>
      <c r="J54" s="112"/>
      <c r="K54" s="112"/>
      <c r="L54" s="112"/>
      <c r="M54" s="112"/>
    </row>
    <row r="55" spans="2:13" ht="13"/>
  </sheetData>
  <sheetProtection algorithmName="SHA-512" hashValue="+wwcGwKWzG3AHbLLmuB3+5D6GL5l6+lLGYQ8P7tlCIMS9fQtMLGnN5/QtL5d27Jy5Yw0kvW0mi8Qn+u5J51Fog==" saltValue="tutA6Iz68knC5GcaIuOp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526</v>
      </c>
      <c r="G54" s="117" t="s">
        <v>527</v>
      </c>
      <c r="H54" s="118" t="s">
        <v>528</v>
      </c>
    </row>
    <row r="55" spans="2:8" ht="52.5" customHeight="1">
      <c r="B55" s="119"/>
      <c r="C55" s="1222" t="s">
        <v>46</v>
      </c>
      <c r="D55" s="1222"/>
      <c r="E55" s="1223"/>
      <c r="F55" s="120">
        <v>756</v>
      </c>
      <c r="G55" s="120">
        <v>754</v>
      </c>
      <c r="H55" s="121">
        <v>733</v>
      </c>
    </row>
    <row r="56" spans="2:8" ht="52.5" customHeight="1">
      <c r="B56" s="122"/>
      <c r="C56" s="1224" t="s">
        <v>47</v>
      </c>
      <c r="D56" s="1224"/>
      <c r="E56" s="1225"/>
      <c r="F56" s="123">
        <v>418</v>
      </c>
      <c r="G56" s="123">
        <v>453</v>
      </c>
      <c r="H56" s="124">
        <v>453</v>
      </c>
    </row>
    <row r="57" spans="2:8" ht="53.25" customHeight="1">
      <c r="B57" s="122"/>
      <c r="C57" s="1226" t="s">
        <v>48</v>
      </c>
      <c r="D57" s="1226"/>
      <c r="E57" s="1227"/>
      <c r="F57" s="125">
        <v>1467</v>
      </c>
      <c r="G57" s="125">
        <v>1412</v>
      </c>
      <c r="H57" s="126">
        <v>1399</v>
      </c>
    </row>
    <row r="58" spans="2:8" ht="45.75" customHeight="1">
      <c r="B58" s="127"/>
      <c r="C58" s="1214" t="s">
        <v>549</v>
      </c>
      <c r="D58" s="1215"/>
      <c r="E58" s="1216"/>
      <c r="F58" s="128">
        <v>713</v>
      </c>
      <c r="G58" s="128">
        <v>685</v>
      </c>
      <c r="H58" s="129">
        <v>669</v>
      </c>
    </row>
    <row r="59" spans="2:8" ht="45.75" customHeight="1">
      <c r="B59" s="127"/>
      <c r="C59" s="1214" t="s">
        <v>550</v>
      </c>
      <c r="D59" s="1215"/>
      <c r="E59" s="1216"/>
      <c r="F59" s="128">
        <v>300</v>
      </c>
      <c r="G59" s="128">
        <v>300</v>
      </c>
      <c r="H59" s="129">
        <v>300</v>
      </c>
    </row>
    <row r="60" spans="2:8" ht="45.75" customHeight="1">
      <c r="B60" s="127"/>
      <c r="C60" s="1214" t="s">
        <v>551</v>
      </c>
      <c r="D60" s="1215"/>
      <c r="E60" s="1216"/>
      <c r="F60" s="128">
        <v>300</v>
      </c>
      <c r="G60" s="128">
        <v>293</v>
      </c>
      <c r="H60" s="129">
        <v>286</v>
      </c>
    </row>
    <row r="61" spans="2:8" ht="45.75" customHeight="1">
      <c r="B61" s="127"/>
      <c r="C61" s="1214" t="s">
        <v>552</v>
      </c>
      <c r="D61" s="1215"/>
      <c r="E61" s="1216"/>
      <c r="F61" s="128">
        <v>116</v>
      </c>
      <c r="G61" s="128">
        <v>100</v>
      </c>
      <c r="H61" s="129">
        <v>100</v>
      </c>
    </row>
    <row r="62" spans="2:8" ht="45.75" customHeight="1" thickBot="1">
      <c r="B62" s="130"/>
      <c r="C62" s="1217" t="s">
        <v>553</v>
      </c>
      <c r="D62" s="1218"/>
      <c r="E62" s="1219"/>
      <c r="F62" s="131">
        <v>21</v>
      </c>
      <c r="G62" s="131">
        <v>22</v>
      </c>
      <c r="H62" s="132">
        <v>23</v>
      </c>
    </row>
    <row r="63" spans="2:8" ht="52.5" customHeight="1" thickBot="1">
      <c r="B63" s="133"/>
      <c r="C63" s="1220" t="s">
        <v>49</v>
      </c>
      <c r="D63" s="1220"/>
      <c r="E63" s="1221"/>
      <c r="F63" s="134">
        <v>2642</v>
      </c>
      <c r="G63" s="134">
        <v>2619</v>
      </c>
      <c r="H63" s="135">
        <v>2585</v>
      </c>
    </row>
    <row r="64" spans="2:8" ht="13"/>
  </sheetData>
  <sheetProtection algorithmName="SHA-512" hashValue="Nfnq0VtcurzX9OVAxOmR7rXVSa6EZM0C/7FqyXfHmjMD1X1/DdINSJygOIS5E7qTuUDDxIz5URj9kVMzJx3U/Q==" saltValue="tTohMW3SxukZWHvQ4Am5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5">
      <c r="DD19" s="255"/>
      <c r="DE19" s="255"/>
    </row>
    <row r="20" spans="1:109" ht="13.25">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25">
      <c r="B23" s="259"/>
    </row>
    <row r="24" spans="1:109" ht="13.25">
      <c r="B24" s="259"/>
    </row>
    <row r="25" spans="1:109" ht="13.25">
      <c r="B25" s="259"/>
    </row>
    <row r="26" spans="1:109" ht="13.25">
      <c r="B26" s="259"/>
    </row>
    <row r="27" spans="1:109" ht="13.25">
      <c r="B27" s="259"/>
    </row>
    <row r="28" spans="1:109" ht="13.25">
      <c r="B28" s="259"/>
    </row>
    <row r="29" spans="1:109" ht="13.25">
      <c r="B29" s="259"/>
    </row>
    <row r="30" spans="1:109" ht="13.25">
      <c r="B30" s="259"/>
    </row>
    <row r="31" spans="1:109" ht="13.25">
      <c r="B31" s="259"/>
    </row>
    <row r="32" spans="1:109" ht="13.25">
      <c r="B32" s="259"/>
    </row>
    <row r="33" spans="2:109" ht="13.25">
      <c r="B33" s="259"/>
    </row>
    <row r="34" spans="2:109" ht="13.25">
      <c r="B34" s="259"/>
    </row>
    <row r="35" spans="2:109" ht="13.25">
      <c r="B35" s="259"/>
    </row>
    <row r="36" spans="2:109" ht="13.25">
      <c r="B36" s="259"/>
    </row>
    <row r="37" spans="2:109" ht="13.25">
      <c r="B37" s="259"/>
    </row>
    <row r="38" spans="2:109" ht="13.25">
      <c r="B38" s="259"/>
    </row>
    <row r="39" spans="2:109" ht="13.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5">
      <c r="B40" s="356"/>
      <c r="DD40" s="356"/>
      <c r="DE40" s="255"/>
    </row>
    <row r="41" spans="2:109" ht="16.5">
      <c r="B41" s="256" t="s">
        <v>555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357"/>
      <c r="I42" s="358"/>
      <c r="J42" s="358"/>
      <c r="K42" s="358"/>
      <c r="AM42" s="357"/>
      <c r="AN42" s="357" t="s">
        <v>556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36" t="s">
        <v>557</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c r="B49" s="259"/>
      <c r="AN49" s="255" t="s">
        <v>558</v>
      </c>
    </row>
    <row r="50" spans="1:109" ht="13.2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524</v>
      </c>
      <c r="BQ50" s="1234"/>
      <c r="BR50" s="1234"/>
      <c r="BS50" s="1234"/>
      <c r="BT50" s="1234"/>
      <c r="BU50" s="1234"/>
      <c r="BV50" s="1234"/>
      <c r="BW50" s="1234"/>
      <c r="BX50" s="1234" t="s">
        <v>525</v>
      </c>
      <c r="BY50" s="1234"/>
      <c r="BZ50" s="1234"/>
      <c r="CA50" s="1234"/>
      <c r="CB50" s="1234"/>
      <c r="CC50" s="1234"/>
      <c r="CD50" s="1234"/>
      <c r="CE50" s="1234"/>
      <c r="CF50" s="1234" t="s">
        <v>526</v>
      </c>
      <c r="CG50" s="1234"/>
      <c r="CH50" s="1234"/>
      <c r="CI50" s="1234"/>
      <c r="CJ50" s="1234"/>
      <c r="CK50" s="1234"/>
      <c r="CL50" s="1234"/>
      <c r="CM50" s="1234"/>
      <c r="CN50" s="1234" t="s">
        <v>527</v>
      </c>
      <c r="CO50" s="1234"/>
      <c r="CP50" s="1234"/>
      <c r="CQ50" s="1234"/>
      <c r="CR50" s="1234"/>
      <c r="CS50" s="1234"/>
      <c r="CT50" s="1234"/>
      <c r="CU50" s="1234"/>
      <c r="CV50" s="1234" t="s">
        <v>528</v>
      </c>
      <c r="CW50" s="1234"/>
      <c r="CX50" s="1234"/>
      <c r="CY50" s="1234"/>
      <c r="CZ50" s="1234"/>
      <c r="DA50" s="1234"/>
      <c r="DB50" s="1234"/>
      <c r="DC50" s="1234"/>
    </row>
    <row r="51" spans="1:109" ht="13.5" customHeight="1">
      <c r="B51" s="259"/>
      <c r="G51" s="1245"/>
      <c r="H51" s="1245"/>
      <c r="I51" s="1249"/>
      <c r="J51" s="1249"/>
      <c r="K51" s="1235"/>
      <c r="L51" s="1235"/>
      <c r="M51" s="1235"/>
      <c r="N51" s="1235"/>
      <c r="AM51" s="359"/>
      <c r="AN51" s="1233" t="s">
        <v>559</v>
      </c>
      <c r="AO51" s="1233"/>
      <c r="AP51" s="1233"/>
      <c r="AQ51" s="1233"/>
      <c r="AR51" s="1233"/>
      <c r="AS51" s="1233"/>
      <c r="AT51" s="1233"/>
      <c r="AU51" s="1233"/>
      <c r="AV51" s="1233"/>
      <c r="AW51" s="1233"/>
      <c r="AX51" s="1233"/>
      <c r="AY51" s="1233"/>
      <c r="AZ51" s="1233"/>
      <c r="BA51" s="1233"/>
      <c r="BB51" s="1233" t="s">
        <v>560</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561</v>
      </c>
      <c r="BC53" s="1233"/>
      <c r="BD53" s="1233"/>
      <c r="BE53" s="1233"/>
      <c r="BF53" s="1233"/>
      <c r="BG53" s="1233"/>
      <c r="BH53" s="1233"/>
      <c r="BI53" s="1233"/>
      <c r="BJ53" s="1233"/>
      <c r="BK53" s="1233"/>
      <c r="BL53" s="1233"/>
      <c r="BM53" s="1233"/>
      <c r="BN53" s="1233"/>
      <c r="BO53" s="1233"/>
      <c r="BP53" s="1230">
        <v>49.4</v>
      </c>
      <c r="BQ53" s="1230"/>
      <c r="BR53" s="1230"/>
      <c r="BS53" s="1230"/>
      <c r="BT53" s="1230"/>
      <c r="BU53" s="1230"/>
      <c r="BV53" s="1230"/>
      <c r="BW53" s="1230"/>
      <c r="BX53" s="1230">
        <v>50.7</v>
      </c>
      <c r="BY53" s="1230"/>
      <c r="BZ53" s="1230"/>
      <c r="CA53" s="1230"/>
      <c r="CB53" s="1230"/>
      <c r="CC53" s="1230"/>
      <c r="CD53" s="1230"/>
      <c r="CE53" s="1230"/>
      <c r="CF53" s="1230">
        <v>51.5</v>
      </c>
      <c r="CG53" s="1230"/>
      <c r="CH53" s="1230"/>
      <c r="CI53" s="1230"/>
      <c r="CJ53" s="1230"/>
      <c r="CK53" s="1230"/>
      <c r="CL53" s="1230"/>
      <c r="CM53" s="1230"/>
      <c r="CN53" s="1230">
        <v>52.9</v>
      </c>
      <c r="CO53" s="1230"/>
      <c r="CP53" s="1230"/>
      <c r="CQ53" s="1230"/>
      <c r="CR53" s="1230"/>
      <c r="CS53" s="1230"/>
      <c r="CT53" s="1230"/>
      <c r="CU53" s="1230"/>
      <c r="CV53" s="1230">
        <v>54.6</v>
      </c>
      <c r="CW53" s="1230"/>
      <c r="CX53" s="1230"/>
      <c r="CY53" s="1230"/>
      <c r="CZ53" s="1230"/>
      <c r="DA53" s="1230"/>
      <c r="DB53" s="1230"/>
      <c r="DC53" s="1230"/>
    </row>
    <row r="54" spans="1:109" ht="13">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c r="A55" s="358"/>
      <c r="B55" s="259"/>
      <c r="G55" s="1228"/>
      <c r="H55" s="1228"/>
      <c r="I55" s="1228"/>
      <c r="J55" s="1228"/>
      <c r="K55" s="1235"/>
      <c r="L55" s="1235"/>
      <c r="M55" s="1235"/>
      <c r="N55" s="1235"/>
      <c r="AN55" s="1234" t="s">
        <v>562</v>
      </c>
      <c r="AO55" s="1234"/>
      <c r="AP55" s="1234"/>
      <c r="AQ55" s="1234"/>
      <c r="AR55" s="1234"/>
      <c r="AS55" s="1234"/>
      <c r="AT55" s="1234"/>
      <c r="AU55" s="1234"/>
      <c r="AV55" s="1234"/>
      <c r="AW55" s="1234"/>
      <c r="AX55" s="1234"/>
      <c r="AY55" s="1234"/>
      <c r="AZ55" s="1234"/>
      <c r="BA55" s="1234"/>
      <c r="BB55" s="1233" t="s">
        <v>560</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561</v>
      </c>
      <c r="BC57" s="1233"/>
      <c r="BD57" s="1233"/>
      <c r="BE57" s="1233"/>
      <c r="BF57" s="1233"/>
      <c r="BG57" s="1233"/>
      <c r="BH57" s="1233"/>
      <c r="BI57" s="1233"/>
      <c r="BJ57" s="1233"/>
      <c r="BK57" s="1233"/>
      <c r="BL57" s="1233"/>
      <c r="BM57" s="1233"/>
      <c r="BN57" s="1233"/>
      <c r="BO57" s="1233"/>
      <c r="BP57" s="1230">
        <v>60.2</v>
      </c>
      <c r="BQ57" s="1230"/>
      <c r="BR57" s="1230"/>
      <c r="BS57" s="1230"/>
      <c r="BT57" s="1230"/>
      <c r="BU57" s="1230"/>
      <c r="BV57" s="1230"/>
      <c r="BW57" s="1230"/>
      <c r="BX57" s="1230">
        <v>61</v>
      </c>
      <c r="BY57" s="1230"/>
      <c r="BZ57" s="1230"/>
      <c r="CA57" s="1230"/>
      <c r="CB57" s="1230"/>
      <c r="CC57" s="1230"/>
      <c r="CD57" s="1230"/>
      <c r="CE57" s="1230"/>
      <c r="CF57" s="1230">
        <v>60.8</v>
      </c>
      <c r="CG57" s="1230"/>
      <c r="CH57" s="1230"/>
      <c r="CI57" s="1230"/>
      <c r="CJ57" s="1230"/>
      <c r="CK57" s="1230"/>
      <c r="CL57" s="1230"/>
      <c r="CM57" s="1230"/>
      <c r="CN57" s="1230">
        <v>62.2</v>
      </c>
      <c r="CO57" s="1230"/>
      <c r="CP57" s="1230"/>
      <c r="CQ57" s="1230"/>
      <c r="CR57" s="1230"/>
      <c r="CS57" s="1230"/>
      <c r="CT57" s="1230"/>
      <c r="CU57" s="1230"/>
      <c r="CV57" s="1230">
        <v>62.5</v>
      </c>
      <c r="CW57" s="1230"/>
      <c r="CX57" s="1230"/>
      <c r="CY57" s="1230"/>
      <c r="CZ57" s="1230"/>
      <c r="DA57" s="1230"/>
      <c r="DB57" s="1230"/>
      <c r="DC57" s="1230"/>
      <c r="DD57" s="363"/>
      <c r="DE57" s="362"/>
    </row>
    <row r="58" spans="1:109" s="358" customFormat="1" ht="13">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c r="B63" s="312" t="s">
        <v>563</v>
      </c>
    </row>
    <row r="64" spans="1:109" ht="13">
      <c r="B64" s="259"/>
      <c r="G64" s="357"/>
      <c r="I64" s="369"/>
      <c r="J64" s="369"/>
      <c r="K64" s="369"/>
      <c r="L64" s="369"/>
      <c r="M64" s="369"/>
      <c r="N64" s="370"/>
      <c r="AM64" s="357"/>
      <c r="AN64" s="357" t="s">
        <v>556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c r="B65" s="259"/>
      <c r="AN65" s="1236" t="s">
        <v>564</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c r="B71" s="259"/>
      <c r="G71" s="374"/>
      <c r="I71" s="375"/>
      <c r="J71" s="372"/>
      <c r="K71" s="372"/>
      <c r="L71" s="373"/>
      <c r="M71" s="372"/>
      <c r="N71" s="373"/>
      <c r="AM71" s="374"/>
      <c r="AN71" s="255" t="s">
        <v>558</v>
      </c>
    </row>
    <row r="72" spans="2:107" ht="13.2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524</v>
      </c>
      <c r="BQ72" s="1234"/>
      <c r="BR72" s="1234"/>
      <c r="BS72" s="1234"/>
      <c r="BT72" s="1234"/>
      <c r="BU72" s="1234"/>
      <c r="BV72" s="1234"/>
      <c r="BW72" s="1234"/>
      <c r="BX72" s="1234" t="s">
        <v>525</v>
      </c>
      <c r="BY72" s="1234"/>
      <c r="BZ72" s="1234"/>
      <c r="CA72" s="1234"/>
      <c r="CB72" s="1234"/>
      <c r="CC72" s="1234"/>
      <c r="CD72" s="1234"/>
      <c r="CE72" s="1234"/>
      <c r="CF72" s="1234" t="s">
        <v>526</v>
      </c>
      <c r="CG72" s="1234"/>
      <c r="CH72" s="1234"/>
      <c r="CI72" s="1234"/>
      <c r="CJ72" s="1234"/>
      <c r="CK72" s="1234"/>
      <c r="CL72" s="1234"/>
      <c r="CM72" s="1234"/>
      <c r="CN72" s="1234" t="s">
        <v>527</v>
      </c>
      <c r="CO72" s="1234"/>
      <c r="CP72" s="1234"/>
      <c r="CQ72" s="1234"/>
      <c r="CR72" s="1234"/>
      <c r="CS72" s="1234"/>
      <c r="CT72" s="1234"/>
      <c r="CU72" s="1234"/>
      <c r="CV72" s="1234" t="s">
        <v>528</v>
      </c>
      <c r="CW72" s="1234"/>
      <c r="CX72" s="1234"/>
      <c r="CY72" s="1234"/>
      <c r="CZ72" s="1234"/>
      <c r="DA72" s="1234"/>
      <c r="DB72" s="1234"/>
      <c r="DC72" s="1234"/>
    </row>
    <row r="73" spans="2:107" ht="13">
      <c r="B73" s="259"/>
      <c r="G73" s="1245"/>
      <c r="H73" s="1245"/>
      <c r="I73" s="1245"/>
      <c r="J73" s="1245"/>
      <c r="K73" s="1229"/>
      <c r="L73" s="1229"/>
      <c r="M73" s="1229"/>
      <c r="N73" s="1229"/>
      <c r="AM73" s="359"/>
      <c r="AN73" s="1233" t="s">
        <v>559</v>
      </c>
      <c r="AO73" s="1233"/>
      <c r="AP73" s="1233"/>
      <c r="AQ73" s="1233"/>
      <c r="AR73" s="1233"/>
      <c r="AS73" s="1233"/>
      <c r="AT73" s="1233"/>
      <c r="AU73" s="1233"/>
      <c r="AV73" s="1233"/>
      <c r="AW73" s="1233"/>
      <c r="AX73" s="1233"/>
      <c r="AY73" s="1233"/>
      <c r="AZ73" s="1233"/>
      <c r="BA73" s="1233"/>
      <c r="BB73" s="1233" t="s">
        <v>560</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565</v>
      </c>
      <c r="BC75" s="1233"/>
      <c r="BD75" s="1233"/>
      <c r="BE75" s="1233"/>
      <c r="BF75" s="1233"/>
      <c r="BG75" s="1233"/>
      <c r="BH75" s="1233"/>
      <c r="BI75" s="1233"/>
      <c r="BJ75" s="1233"/>
      <c r="BK75" s="1233"/>
      <c r="BL75" s="1233"/>
      <c r="BM75" s="1233"/>
      <c r="BN75" s="1233"/>
      <c r="BO75" s="1233"/>
      <c r="BP75" s="1230">
        <v>11.6</v>
      </c>
      <c r="BQ75" s="1230"/>
      <c r="BR75" s="1230"/>
      <c r="BS75" s="1230"/>
      <c r="BT75" s="1230"/>
      <c r="BU75" s="1230"/>
      <c r="BV75" s="1230"/>
      <c r="BW75" s="1230"/>
      <c r="BX75" s="1230">
        <v>10.1</v>
      </c>
      <c r="BY75" s="1230"/>
      <c r="BZ75" s="1230"/>
      <c r="CA75" s="1230"/>
      <c r="CB75" s="1230"/>
      <c r="CC75" s="1230"/>
      <c r="CD75" s="1230"/>
      <c r="CE75" s="1230"/>
      <c r="CF75" s="1230">
        <v>6.5</v>
      </c>
      <c r="CG75" s="1230"/>
      <c r="CH75" s="1230"/>
      <c r="CI75" s="1230"/>
      <c r="CJ75" s="1230"/>
      <c r="CK75" s="1230"/>
      <c r="CL75" s="1230"/>
      <c r="CM75" s="1230"/>
      <c r="CN75" s="1230">
        <v>4.0999999999999996</v>
      </c>
      <c r="CO75" s="1230"/>
      <c r="CP75" s="1230"/>
      <c r="CQ75" s="1230"/>
      <c r="CR75" s="1230"/>
      <c r="CS75" s="1230"/>
      <c r="CT75" s="1230"/>
      <c r="CU75" s="1230"/>
      <c r="CV75" s="1230">
        <v>3.4</v>
      </c>
      <c r="CW75" s="1230"/>
      <c r="CX75" s="1230"/>
      <c r="CY75" s="1230"/>
      <c r="CZ75" s="1230"/>
      <c r="DA75" s="1230"/>
      <c r="DB75" s="1230"/>
      <c r="DC75" s="1230"/>
    </row>
    <row r="76" spans="2:107" ht="13">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c r="B77" s="259"/>
      <c r="G77" s="1228"/>
      <c r="H77" s="1228"/>
      <c r="I77" s="1228"/>
      <c r="J77" s="1228"/>
      <c r="K77" s="1229"/>
      <c r="L77" s="1229"/>
      <c r="M77" s="1229"/>
      <c r="N77" s="1229"/>
      <c r="AN77" s="1234" t="s">
        <v>562</v>
      </c>
      <c r="AO77" s="1234"/>
      <c r="AP77" s="1234"/>
      <c r="AQ77" s="1234"/>
      <c r="AR77" s="1234"/>
      <c r="AS77" s="1234"/>
      <c r="AT77" s="1234"/>
      <c r="AU77" s="1234"/>
      <c r="AV77" s="1234"/>
      <c r="AW77" s="1234"/>
      <c r="AX77" s="1234"/>
      <c r="AY77" s="1234"/>
      <c r="AZ77" s="1234"/>
      <c r="BA77" s="1234"/>
      <c r="BB77" s="1233" t="s">
        <v>560</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565</v>
      </c>
      <c r="BC79" s="1233"/>
      <c r="BD79" s="1233"/>
      <c r="BE79" s="1233"/>
      <c r="BF79" s="1233"/>
      <c r="BG79" s="1233"/>
      <c r="BH79" s="1233"/>
      <c r="BI79" s="1233"/>
      <c r="BJ79" s="1233"/>
      <c r="BK79" s="1233"/>
      <c r="BL79" s="1233"/>
      <c r="BM79" s="1233"/>
      <c r="BN79" s="1233"/>
      <c r="BO79" s="1233"/>
      <c r="BP79" s="1230">
        <v>7.3</v>
      </c>
      <c r="BQ79" s="1230"/>
      <c r="BR79" s="1230"/>
      <c r="BS79" s="1230"/>
      <c r="BT79" s="1230"/>
      <c r="BU79" s="1230"/>
      <c r="BV79" s="1230"/>
      <c r="BW79" s="1230"/>
      <c r="BX79" s="1230">
        <v>7.4</v>
      </c>
      <c r="BY79" s="1230"/>
      <c r="BZ79" s="1230"/>
      <c r="CA79" s="1230"/>
      <c r="CB79" s="1230"/>
      <c r="CC79" s="1230"/>
      <c r="CD79" s="1230"/>
      <c r="CE79" s="1230"/>
      <c r="CF79" s="1230">
        <v>6.6</v>
      </c>
      <c r="CG79" s="1230"/>
      <c r="CH79" s="1230"/>
      <c r="CI79" s="1230"/>
      <c r="CJ79" s="1230"/>
      <c r="CK79" s="1230"/>
      <c r="CL79" s="1230"/>
      <c r="CM79" s="1230"/>
      <c r="CN79" s="1230">
        <v>6.8</v>
      </c>
      <c r="CO79" s="1230"/>
      <c r="CP79" s="1230"/>
      <c r="CQ79" s="1230"/>
      <c r="CR79" s="1230"/>
      <c r="CS79" s="1230"/>
      <c r="CT79" s="1230"/>
      <c r="CU79" s="1230"/>
      <c r="CV79" s="1230">
        <v>7.3</v>
      </c>
      <c r="CW79" s="1230"/>
      <c r="CX79" s="1230"/>
      <c r="CY79" s="1230"/>
      <c r="CZ79" s="1230"/>
      <c r="DA79" s="1230"/>
      <c r="DB79" s="1230"/>
      <c r="DC79" s="1230"/>
    </row>
    <row r="80" spans="2:107" ht="13">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5">
      <c r="B81" s="259"/>
    </row>
    <row r="82" spans="2:109" ht="16.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5n++gA6npf6ZYQYnS69ZxL0WR/+mWtX23qiDTR/TgLRgiKNmIOKxRLecWLNBkCcLCAHJjCgypXtILne4MmJVPw==" saltValue="ojPpnR6K5sGgzgTVb+9DI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5">
      <c r="S2" s="253"/>
      <c r="AH2" s="253"/>
    </row>
    <row r="3" spans="1:34" ht="13.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5"/>
    <row r="5" spans="1:34" ht="13.25"/>
    <row r="6" spans="1:34" ht="13.25"/>
    <row r="7" spans="1:34" ht="13.25"/>
    <row r="8" spans="1:34" ht="13.25"/>
    <row r="9" spans="1:34" ht="13.25">
      <c r="AH9" s="253"/>
    </row>
    <row r="10" spans="1:34" ht="13.25"/>
    <row r="11" spans="1:34" ht="13.25"/>
    <row r="12" spans="1:34" ht="13.25"/>
    <row r="13" spans="1:34" ht="13.25"/>
    <row r="14" spans="1:34" ht="13.25"/>
    <row r="15" spans="1:34" ht="13.25"/>
    <row r="16" spans="1:34" ht="13.25"/>
    <row r="17" spans="12:34" ht="13.25">
      <c r="AH17" s="253"/>
    </row>
    <row r="18" spans="12:34" ht="13.25"/>
    <row r="19" spans="12:34" ht="13.25"/>
    <row r="20" spans="12:34" ht="13.25">
      <c r="AH20" s="253"/>
    </row>
    <row r="21" spans="12:34" ht="13.25">
      <c r="AH21" s="253"/>
    </row>
    <row r="22" spans="12:34" ht="13.25"/>
    <row r="23" spans="12:34" ht="13.25"/>
    <row r="24" spans="12:34" ht="13.25">
      <c r="Q24" s="253"/>
    </row>
    <row r="25" spans="12:34" ht="13.25"/>
    <row r="26" spans="12:34" ht="13.25"/>
    <row r="27" spans="12:34" ht="13.25"/>
    <row r="28" spans="12:34" ht="13.25">
      <c r="O28" s="253"/>
      <c r="T28" s="253"/>
      <c r="AH28" s="253"/>
    </row>
    <row r="29" spans="12:34" ht="13.25"/>
    <row r="30" spans="12:34" ht="13.25"/>
    <row r="31" spans="12:34" ht="13.25">
      <c r="Q31" s="253"/>
    </row>
    <row r="32" spans="12:34" ht="13.25">
      <c r="L32" s="253"/>
    </row>
    <row r="33" spans="2:34" ht="13.25">
      <c r="C33" s="253"/>
      <c r="E33" s="253"/>
      <c r="G33" s="253"/>
      <c r="I33" s="253"/>
      <c r="X33" s="253"/>
    </row>
    <row r="34" spans="2:34" ht="13.25">
      <c r="B34" s="253"/>
      <c r="P34" s="253"/>
      <c r="R34" s="253"/>
      <c r="T34" s="253"/>
    </row>
    <row r="35" spans="2:34" ht="13.25">
      <c r="D35" s="253"/>
      <c r="W35" s="253"/>
      <c r="AC35" s="253"/>
      <c r="AD35" s="253"/>
      <c r="AE35" s="253"/>
      <c r="AF35" s="253"/>
      <c r="AG35" s="253"/>
      <c r="AH35" s="253"/>
    </row>
    <row r="36" spans="2:34" ht="13.25">
      <c r="H36" s="253"/>
      <c r="J36" s="253"/>
      <c r="K36" s="253"/>
      <c r="M36" s="253"/>
      <c r="Y36" s="253"/>
      <c r="Z36" s="253"/>
      <c r="AA36" s="253"/>
      <c r="AB36" s="253"/>
      <c r="AC36" s="253"/>
      <c r="AD36" s="253"/>
      <c r="AE36" s="253"/>
      <c r="AF36" s="253"/>
      <c r="AG36" s="253"/>
      <c r="AH36" s="253"/>
    </row>
    <row r="37" spans="2:34" ht="13.25">
      <c r="AH37" s="253"/>
    </row>
    <row r="38" spans="2:34" ht="13.25">
      <c r="AG38" s="253"/>
      <c r="AH38" s="253"/>
    </row>
    <row r="39" spans="2:34" ht="13.25"/>
    <row r="40" spans="2:34" ht="13.25">
      <c r="X40" s="253"/>
    </row>
    <row r="41" spans="2:34" ht="13.25">
      <c r="R41" s="253"/>
    </row>
    <row r="42" spans="2:34" ht="13.25">
      <c r="W42" s="253"/>
    </row>
    <row r="43" spans="2:34" ht="13.25">
      <c r="Y43" s="253"/>
      <c r="Z43" s="253"/>
      <c r="AA43" s="253"/>
      <c r="AB43" s="253"/>
      <c r="AC43" s="253"/>
      <c r="AD43" s="253"/>
      <c r="AE43" s="253"/>
      <c r="AF43" s="253"/>
      <c r="AG43" s="253"/>
      <c r="AH43" s="253"/>
    </row>
    <row r="44" spans="2:34" ht="13.25">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474</v>
      </c>
    </row>
  </sheetData>
  <sheetProtection algorithmName="SHA-512" hashValue="D9t0+KT2+iBPSq7IrLLnWaM4CsGzxhDDHukmY6BCFrjJbZNZlZBESoy67tW+ZEA678l+lVBygKMnYD5vu5lK+Q==" saltValue="UsxXzRjXXQPPeAGo544i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5">
      <c r="S2" s="253"/>
      <c r="AH2" s="253"/>
    </row>
    <row r="3" spans="2:34" ht="13.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5"/>
    <row r="5" spans="2:34" ht="13.25"/>
    <row r="6" spans="2:34" ht="13.25"/>
    <row r="7" spans="2:34" ht="13.25"/>
    <row r="8" spans="2:34" ht="13.25"/>
    <row r="9" spans="2:34" ht="13.25">
      <c r="AH9" s="253"/>
    </row>
    <row r="10" spans="2:34" ht="13.25"/>
    <row r="11" spans="2:34" ht="13.25"/>
    <row r="12" spans="2:34" ht="13.25"/>
    <row r="13" spans="2:34" ht="13.25"/>
    <row r="14" spans="2:34" ht="13.25"/>
    <row r="15" spans="2:34" ht="13.25"/>
    <row r="16" spans="2:34" ht="13.25"/>
    <row r="17" spans="12:34" ht="13.25">
      <c r="AH17" s="253"/>
    </row>
    <row r="18" spans="12:34" ht="13.25"/>
    <row r="19" spans="12:34" ht="13.25"/>
    <row r="20" spans="12:34" ht="13.25">
      <c r="AH20" s="253"/>
    </row>
    <row r="21" spans="12:34" ht="13.25">
      <c r="AH21" s="253"/>
    </row>
    <row r="22" spans="12:34" ht="13.25"/>
    <row r="23" spans="12:34" ht="13.25"/>
    <row r="24" spans="12:34" ht="13.25">
      <c r="Q24" s="253"/>
    </row>
    <row r="25" spans="12:34" ht="13.25"/>
    <row r="26" spans="12:34" ht="13.25"/>
    <row r="27" spans="12:34" ht="13.25"/>
    <row r="28" spans="12:34" ht="13.25">
      <c r="O28" s="253"/>
      <c r="T28" s="253"/>
      <c r="AH28" s="253"/>
    </row>
    <row r="29" spans="12:34" ht="13.25"/>
    <row r="30" spans="12:34" ht="13.25"/>
    <row r="31" spans="12:34" ht="13.25">
      <c r="Q31" s="253"/>
    </row>
    <row r="32" spans="12:34" ht="13.25">
      <c r="L32" s="253"/>
    </row>
    <row r="33" spans="2:34" ht="13.25">
      <c r="C33" s="253"/>
      <c r="E33" s="253"/>
      <c r="G33" s="253"/>
      <c r="I33" s="253"/>
      <c r="X33" s="253"/>
    </row>
    <row r="34" spans="2:34" ht="13.25">
      <c r="B34" s="253"/>
      <c r="P34" s="253"/>
      <c r="R34" s="253"/>
      <c r="T34" s="253"/>
    </row>
    <row r="35" spans="2:34" ht="13.25">
      <c r="D35" s="253"/>
      <c r="W35" s="253"/>
      <c r="AC35" s="253"/>
      <c r="AD35" s="253"/>
      <c r="AE35" s="253"/>
      <c r="AF35" s="253"/>
      <c r="AG35" s="253"/>
      <c r="AH35" s="253"/>
    </row>
    <row r="36" spans="2:34" ht="13.25">
      <c r="H36" s="253"/>
      <c r="J36" s="253"/>
      <c r="K36" s="253"/>
      <c r="M36" s="253"/>
      <c r="Y36" s="253"/>
      <c r="Z36" s="253"/>
      <c r="AA36" s="253"/>
      <c r="AB36" s="253"/>
      <c r="AC36" s="253"/>
      <c r="AD36" s="253"/>
      <c r="AE36" s="253"/>
      <c r="AF36" s="253"/>
      <c r="AG36" s="253"/>
      <c r="AH36" s="253"/>
    </row>
    <row r="37" spans="2:34" ht="13.25">
      <c r="AH37" s="253"/>
    </row>
    <row r="38" spans="2:34" ht="13.25">
      <c r="AG38" s="253"/>
      <c r="AH38" s="253"/>
    </row>
    <row r="39" spans="2:34" ht="13.25"/>
    <row r="40" spans="2:34" ht="13.25">
      <c r="X40" s="253"/>
    </row>
    <row r="41" spans="2:34" ht="13.25">
      <c r="R41" s="253"/>
    </row>
    <row r="42" spans="2:34" ht="13.25">
      <c r="W42" s="253"/>
    </row>
    <row r="43" spans="2:34" ht="13.25">
      <c r="Y43" s="253"/>
      <c r="Z43" s="253"/>
      <c r="AA43" s="253"/>
      <c r="AB43" s="253"/>
      <c r="AC43" s="253"/>
      <c r="AD43" s="253"/>
      <c r="AE43" s="253"/>
      <c r="AF43" s="253"/>
      <c r="AG43" s="253"/>
      <c r="AH43" s="253"/>
    </row>
    <row r="44" spans="2:34" ht="13.25">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474</v>
      </c>
    </row>
  </sheetData>
  <sheetProtection algorithmName="SHA-512" hashValue="LJRuOlWjewmJRVkc50IwNPrQ5G13t+uqPKuHu7IDYjOTi4LUFDff5eRwEG06V/TAtTJVYyh7eLboDYevFcPzRA==" saltValue="fv/fsrxLhna1piCBhNwj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523</v>
      </c>
      <c r="G2" s="149"/>
      <c r="H2" s="150"/>
    </row>
    <row r="3" spans="1:8">
      <c r="A3" s="146" t="s">
        <v>516</v>
      </c>
      <c r="B3" s="151"/>
      <c r="C3" s="152"/>
      <c r="D3" s="153">
        <v>4260103</v>
      </c>
      <c r="E3" s="154"/>
      <c r="F3" s="155">
        <v>268375</v>
      </c>
      <c r="G3" s="156"/>
      <c r="H3" s="157"/>
    </row>
    <row r="4" spans="1:8">
      <c r="A4" s="158"/>
      <c r="B4" s="159"/>
      <c r="C4" s="160"/>
      <c r="D4" s="161">
        <v>1072374</v>
      </c>
      <c r="E4" s="162"/>
      <c r="F4" s="163">
        <v>119602</v>
      </c>
      <c r="G4" s="164"/>
      <c r="H4" s="165"/>
    </row>
    <row r="5" spans="1:8">
      <c r="A5" s="146" t="s">
        <v>518</v>
      </c>
      <c r="B5" s="151"/>
      <c r="C5" s="152"/>
      <c r="D5" s="153">
        <v>4280404</v>
      </c>
      <c r="E5" s="154"/>
      <c r="F5" s="155">
        <v>301035</v>
      </c>
      <c r="G5" s="156"/>
      <c r="H5" s="157"/>
    </row>
    <row r="6" spans="1:8">
      <c r="A6" s="158"/>
      <c r="B6" s="159"/>
      <c r="C6" s="160"/>
      <c r="D6" s="161">
        <v>739327</v>
      </c>
      <c r="E6" s="162"/>
      <c r="F6" s="163">
        <v>154376</v>
      </c>
      <c r="G6" s="164"/>
      <c r="H6" s="165"/>
    </row>
    <row r="7" spans="1:8">
      <c r="A7" s="146" t="s">
        <v>519</v>
      </c>
      <c r="B7" s="151"/>
      <c r="C7" s="152"/>
      <c r="D7" s="153">
        <v>4512865</v>
      </c>
      <c r="E7" s="154"/>
      <c r="F7" s="155">
        <v>362690</v>
      </c>
      <c r="G7" s="156"/>
      <c r="H7" s="157"/>
    </row>
    <row r="8" spans="1:8">
      <c r="A8" s="158"/>
      <c r="B8" s="159"/>
      <c r="C8" s="160"/>
      <c r="D8" s="161">
        <v>911352</v>
      </c>
      <c r="E8" s="162"/>
      <c r="F8" s="163">
        <v>172580</v>
      </c>
      <c r="G8" s="164"/>
      <c r="H8" s="165"/>
    </row>
    <row r="9" spans="1:8">
      <c r="A9" s="146" t="s">
        <v>520</v>
      </c>
      <c r="B9" s="151"/>
      <c r="C9" s="152"/>
      <c r="D9" s="153">
        <v>3374205</v>
      </c>
      <c r="E9" s="154"/>
      <c r="F9" s="155">
        <v>296093</v>
      </c>
      <c r="G9" s="156"/>
      <c r="H9" s="157"/>
    </row>
    <row r="10" spans="1:8">
      <c r="A10" s="158"/>
      <c r="B10" s="159"/>
      <c r="C10" s="160"/>
      <c r="D10" s="161">
        <v>707960</v>
      </c>
      <c r="E10" s="162"/>
      <c r="F10" s="163">
        <v>140545</v>
      </c>
      <c r="G10" s="164"/>
      <c r="H10" s="165"/>
    </row>
    <row r="11" spans="1:8">
      <c r="A11" s="146" t="s">
        <v>521</v>
      </c>
      <c r="B11" s="151"/>
      <c r="C11" s="152"/>
      <c r="D11" s="153">
        <v>2554592</v>
      </c>
      <c r="E11" s="154"/>
      <c r="F11" s="155">
        <v>308655</v>
      </c>
      <c r="G11" s="156"/>
      <c r="H11" s="157"/>
    </row>
    <row r="12" spans="1:8">
      <c r="A12" s="158"/>
      <c r="B12" s="159"/>
      <c r="C12" s="166"/>
      <c r="D12" s="161">
        <v>463724</v>
      </c>
      <c r="E12" s="162"/>
      <c r="F12" s="163">
        <v>169887</v>
      </c>
      <c r="G12" s="164"/>
      <c r="H12" s="165"/>
    </row>
    <row r="13" spans="1:8">
      <c r="A13" s="146"/>
      <c r="B13" s="151"/>
      <c r="C13" s="152"/>
      <c r="D13" s="153">
        <v>3796434</v>
      </c>
      <c r="E13" s="154"/>
      <c r="F13" s="155">
        <v>307370</v>
      </c>
      <c r="G13" s="167"/>
      <c r="H13" s="157"/>
    </row>
    <row r="14" spans="1:8">
      <c r="A14" s="158"/>
      <c r="B14" s="159"/>
      <c r="C14" s="160"/>
      <c r="D14" s="161">
        <v>778947</v>
      </c>
      <c r="E14" s="162"/>
      <c r="F14" s="163">
        <v>151398</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5.82</v>
      </c>
      <c r="C19" s="168">
        <f>ROUND(VALUE(SUBSTITUTE(実質収支比率等に係る経年分析!G$48,"▲","-")),2)</f>
        <v>4.8600000000000003</v>
      </c>
      <c r="D19" s="168">
        <f>ROUND(VALUE(SUBSTITUTE(実質収支比率等に係る経年分析!H$48,"▲","-")),2)</f>
        <v>4.0199999999999996</v>
      </c>
      <c r="E19" s="168">
        <f>ROUND(VALUE(SUBSTITUTE(実質収支比率等に係る経年分析!I$48,"▲","-")),2)</f>
        <v>4.5999999999999996</v>
      </c>
      <c r="F19" s="168">
        <f>ROUND(VALUE(SUBSTITUTE(実質収支比率等に係る経年分析!J$48,"▲","-")),2)</f>
        <v>3.46</v>
      </c>
    </row>
    <row r="20" spans="1:11">
      <c r="A20" s="168" t="s">
        <v>53</v>
      </c>
      <c r="B20" s="168">
        <f>ROUND(VALUE(SUBSTITUTE(実質収支比率等に係る経年分析!F$47,"▲","-")),2)</f>
        <v>46.83</v>
      </c>
      <c r="C20" s="168">
        <f>ROUND(VALUE(SUBSTITUTE(実質収支比率等に係る経年分析!G$47,"▲","-")),2)</f>
        <v>44.51</v>
      </c>
      <c r="D20" s="168">
        <f>ROUND(VALUE(SUBSTITUTE(実質収支比率等に係る経年分析!H$47,"▲","-")),2)</f>
        <v>46.16</v>
      </c>
      <c r="E20" s="168">
        <f>ROUND(VALUE(SUBSTITUTE(実質収支比率等に係る経年分析!I$47,"▲","-")),2)</f>
        <v>45.96</v>
      </c>
      <c r="F20" s="168">
        <f>ROUND(VALUE(SUBSTITUTE(実質収支比率等に係る経年分析!J$47,"▲","-")),2)</f>
        <v>43.12</v>
      </c>
    </row>
    <row r="21" spans="1:11">
      <c r="A21" s="168" t="s">
        <v>54</v>
      </c>
      <c r="B21" s="168">
        <f>IF(ISNUMBER(VALUE(SUBSTITUTE(実質収支比率等に係る経年分析!F$49,"▲","-"))),ROUND(VALUE(SUBSTITUTE(実質収支比率等に係る経年分析!F$49,"▲","-")),2),NA())</f>
        <v>2.96</v>
      </c>
      <c r="C21" s="168">
        <f>IF(ISNUMBER(VALUE(SUBSTITUTE(実質収支比率等に係る経年分析!G$49,"▲","-"))),ROUND(VALUE(SUBSTITUTE(実質収支比率等に係る経年分析!G$49,"▲","-")),2),NA())</f>
        <v>-5.28</v>
      </c>
      <c r="D21" s="168">
        <f>IF(ISNUMBER(VALUE(SUBSTITUTE(実質収支比率等に係る経年分析!H$49,"▲","-"))),ROUND(VALUE(SUBSTITUTE(実質収支比率等に係る経年分析!H$49,"▲","-")),2),NA())</f>
        <v>4.7300000000000004</v>
      </c>
      <c r="E21" s="168">
        <f>IF(ISNUMBER(VALUE(SUBSTITUTE(実質収支比率等に係る経年分析!I$49,"▲","-"))),ROUND(VALUE(SUBSTITUTE(実質収支比率等に係る経年分析!I$49,"▲","-")),2),NA())</f>
        <v>7.49</v>
      </c>
      <c r="F21" s="168">
        <f>IF(ISNUMBER(VALUE(SUBSTITUTE(実質収支比率等に係る経年分析!J$49,"▲","-"))),ROUND(VALUE(SUBSTITUTE(実質収支比率等に係る経年分析!J$49,"▲","-")),2),NA())</f>
        <v>-4.57</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str">
        <f>IF(連結実質赤字比率に係る赤字・黒字の構成分析!C$40="",NA(),連結実質赤字比率に係る赤字・黒字の構成分析!C$40)</f>
        <v>へき地診療所運営事業特別会計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0.18</v>
      </c>
    </row>
    <row r="33" spans="1:16">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0.55000000000000004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0.43</v>
      </c>
    </row>
    <row r="34" spans="1:16">
      <c r="A34" s="169" t="str">
        <f>IF(連結実質赤字比率に係る赤字・黒字の構成分析!C$36="",NA(),連結実質赤字比率に係る赤字・黒字の構成分析!C$36)</f>
        <v>船舶交通特別会計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11.61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5.34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3.46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2.75</v>
      </c>
    </row>
    <row r="35" spans="1:16">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5.81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4.8600000000000003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4.0199999999999996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4.5999999999999996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3.45</v>
      </c>
    </row>
    <row r="36" spans="1:16">
      <c r="A36" s="169" t="str">
        <f>IF(連結実質赤字比率に係る赤字・黒字の構成分析!C$34="",NA(),連結実質赤字比率に係る赤字・黒字の構成分析!C$34)</f>
        <v>簡易水道特別会計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0</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v>
      </c>
      <c r="J36" s="169">
        <f>IF(ROUND(VALUE(SUBSTITUTE(連結実質赤字比率に係る赤字・黒字の構成分析!J$34,"▲", "-")), 2) &lt; 0, ABS(ROUND(VALUE(SUBSTITUTE(連結実質赤字比率に係る赤字・黒字の構成分析!J$34,"▲", "-")), 2)), NA())</f>
        <v>1.01</v>
      </c>
      <c r="K36" s="169" t="e">
        <f>IF(ROUND(VALUE(SUBSTITUTE(連結実質赤字比率に係る赤字・黒字の構成分析!J$34,"▲", "-")), 2) &gt;= 0, ABS(ROUND(VALUE(SUBSTITUTE(連結実質赤字比率に係る赤字・黒字の構成分析!J$34,"▲", "-")), 2)), NA())</f>
        <v>#N/A</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368</v>
      </c>
      <c r="E42" s="170"/>
      <c r="F42" s="170"/>
      <c r="G42" s="170">
        <f>'実質公債費比率（分子）の構造'!L$52</f>
        <v>348</v>
      </c>
      <c r="H42" s="170"/>
      <c r="I42" s="170"/>
      <c r="J42" s="170">
        <f>'実質公債費比率（分子）の構造'!M$52</f>
        <v>429</v>
      </c>
      <c r="K42" s="170"/>
      <c r="L42" s="170"/>
      <c r="M42" s="170">
        <f>'実質公債費比率（分子）の構造'!N$52</f>
        <v>446</v>
      </c>
      <c r="N42" s="170"/>
      <c r="O42" s="170"/>
      <c r="P42" s="170">
        <f>'実質公債費比率（分子）の構造'!O$52</f>
        <v>491</v>
      </c>
    </row>
    <row r="43" spans="1:16">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c r="A46" s="170" t="s">
        <v>64</v>
      </c>
      <c r="B46" s="170">
        <f>'実質公債費比率（分子）の構造'!K$48</f>
        <v>10</v>
      </c>
      <c r="C46" s="170"/>
      <c r="D46" s="170"/>
      <c r="E46" s="170">
        <f>'実質公債費比率（分子）の構造'!L$48</f>
        <v>14</v>
      </c>
      <c r="F46" s="170"/>
      <c r="G46" s="170"/>
      <c r="H46" s="170">
        <f>'実質公債費比率（分子）の構造'!M$48</f>
        <v>34</v>
      </c>
      <c r="I46" s="170"/>
      <c r="J46" s="170"/>
      <c r="K46" s="170">
        <f>'実質公債費比率（分子）の構造'!N$48</f>
        <v>37</v>
      </c>
      <c r="L46" s="170"/>
      <c r="M46" s="170"/>
      <c r="N46" s="170">
        <f>'実質公債費比率（分子）の構造'!O$48</f>
        <v>37</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450</v>
      </c>
      <c r="C49" s="170"/>
      <c r="D49" s="170"/>
      <c r="E49" s="170">
        <f>'実質公債費比率（分子）の構造'!L$45</f>
        <v>435</v>
      </c>
      <c r="F49" s="170"/>
      <c r="G49" s="170"/>
      <c r="H49" s="170">
        <f>'実質公債費比率（分子）の構造'!M$45</f>
        <v>413</v>
      </c>
      <c r="I49" s="170"/>
      <c r="J49" s="170"/>
      <c r="K49" s="170">
        <f>'実質公債費比率（分子）の構造'!N$45</f>
        <v>430</v>
      </c>
      <c r="L49" s="170"/>
      <c r="M49" s="170"/>
      <c r="N49" s="170">
        <f>'実質公債費比率（分子）の構造'!O$45</f>
        <v>540</v>
      </c>
      <c r="O49" s="170"/>
      <c r="P49" s="170"/>
    </row>
    <row r="50" spans="1:16">
      <c r="A50" s="170" t="s">
        <v>67</v>
      </c>
      <c r="B50" s="170" t="e">
        <f>NA()</f>
        <v>#N/A</v>
      </c>
      <c r="C50" s="170">
        <f>IF(ISNUMBER('実質公債費比率（分子）の構造'!K$53),'実質公債費比率（分子）の構造'!K$53,NA())</f>
        <v>92</v>
      </c>
      <c r="D50" s="170" t="e">
        <f>NA()</f>
        <v>#N/A</v>
      </c>
      <c r="E50" s="170" t="e">
        <f>NA()</f>
        <v>#N/A</v>
      </c>
      <c r="F50" s="170">
        <f>IF(ISNUMBER('実質公債費比率（分子）の構造'!L$53),'実質公債費比率（分子）の構造'!L$53,NA())</f>
        <v>101</v>
      </c>
      <c r="G50" s="170" t="e">
        <f>NA()</f>
        <v>#N/A</v>
      </c>
      <c r="H50" s="170" t="e">
        <f>NA()</f>
        <v>#N/A</v>
      </c>
      <c r="I50" s="170">
        <f>IF(ISNUMBER('実質公債費比率（分子）の構造'!M$53),'実質公債費比率（分子）の構造'!M$53,NA())</f>
        <v>18</v>
      </c>
      <c r="J50" s="170" t="e">
        <f>NA()</f>
        <v>#N/A</v>
      </c>
      <c r="K50" s="170" t="e">
        <f>NA()</f>
        <v>#N/A</v>
      </c>
      <c r="L50" s="170">
        <f>IF(ISNUMBER('実質公債費比率（分子）の構造'!N$53),'実質公債費比率（分子）の構造'!N$53,NA())</f>
        <v>21</v>
      </c>
      <c r="M50" s="170" t="e">
        <f>NA()</f>
        <v>#N/A</v>
      </c>
      <c r="N50" s="170" t="e">
        <f>NA()</f>
        <v>#N/A</v>
      </c>
      <c r="O50" s="170">
        <f>IF(ISNUMBER('実質公債費比率（分子）の構造'!O$53),'実質公債費比率（分子）の構造'!O$53,NA())</f>
        <v>86</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4493</v>
      </c>
      <c r="E56" s="169"/>
      <c r="F56" s="169"/>
      <c r="G56" s="169">
        <f>'将来負担比率（分子）の構造'!J$52</f>
        <v>4365</v>
      </c>
      <c r="H56" s="169"/>
      <c r="I56" s="169"/>
      <c r="J56" s="169">
        <f>'将来負担比率（分子）の構造'!K$52</f>
        <v>4526</v>
      </c>
      <c r="K56" s="169"/>
      <c r="L56" s="169"/>
      <c r="M56" s="169">
        <f>'将来負担比率（分子）の構造'!L$52</f>
        <v>4741</v>
      </c>
      <c r="N56" s="169"/>
      <c r="O56" s="169"/>
      <c r="P56" s="169">
        <f>'将来負担比率（分子）の構造'!M$52</f>
        <v>5290</v>
      </c>
    </row>
    <row r="57" spans="1:16">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c r="A58" s="169" t="s">
        <v>41</v>
      </c>
      <c r="B58" s="169"/>
      <c r="C58" s="169"/>
      <c r="D58" s="169">
        <f>'将来負担比率（分子）の構造'!I$50</f>
        <v>2807</v>
      </c>
      <c r="E58" s="169"/>
      <c r="F58" s="169"/>
      <c r="G58" s="169">
        <f>'将来負担比率（分子）の構造'!J$50</f>
        <v>2885</v>
      </c>
      <c r="H58" s="169"/>
      <c r="I58" s="169"/>
      <c r="J58" s="169">
        <f>'将来負担比率（分子）の構造'!K$50</f>
        <v>2825</v>
      </c>
      <c r="K58" s="169"/>
      <c r="L58" s="169"/>
      <c r="M58" s="169">
        <f>'将来負担比率（分子）の構造'!L$50</f>
        <v>2911</v>
      </c>
      <c r="N58" s="169"/>
      <c r="O58" s="169"/>
      <c r="P58" s="169">
        <f>'将来負担比率（分子）の構造'!M$50</f>
        <v>1959</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79</v>
      </c>
      <c r="C62" s="169"/>
      <c r="D62" s="169"/>
      <c r="E62" s="169">
        <f>'将来負担比率（分子）の構造'!J$45</f>
        <v>78</v>
      </c>
      <c r="F62" s="169"/>
      <c r="G62" s="169"/>
      <c r="H62" s="169">
        <f>'将来負担比率（分子）の構造'!K$45</f>
        <v>60</v>
      </c>
      <c r="I62" s="169"/>
      <c r="J62" s="169"/>
      <c r="K62" s="169">
        <f>'将来負担比率（分子）の構造'!L$45</f>
        <v>53</v>
      </c>
      <c r="L62" s="169"/>
      <c r="M62" s="169"/>
      <c r="N62" s="169" t="str">
        <f>'将来負担比率（分子）の構造'!M$45</f>
        <v>-</v>
      </c>
      <c r="O62" s="169"/>
      <c r="P62" s="169"/>
    </row>
    <row r="63" spans="1:16">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c r="A64" s="169" t="s">
        <v>33</v>
      </c>
      <c r="B64" s="169">
        <f>'将来負担比率（分子）の構造'!I$43</f>
        <v>151</v>
      </c>
      <c r="C64" s="169"/>
      <c r="D64" s="169"/>
      <c r="E64" s="169">
        <f>'将来負担比率（分子）の構造'!J$43</f>
        <v>151</v>
      </c>
      <c r="F64" s="169"/>
      <c r="G64" s="169"/>
      <c r="H64" s="169">
        <f>'将来負担比率（分子）の構造'!K$43</f>
        <v>349</v>
      </c>
      <c r="I64" s="169"/>
      <c r="J64" s="169"/>
      <c r="K64" s="169">
        <f>'将来負担比率（分子）の構造'!L$43</f>
        <v>249</v>
      </c>
      <c r="L64" s="169"/>
      <c r="M64" s="169"/>
      <c r="N64" s="169">
        <f>'将来負担比率（分子）の構造'!M$43</f>
        <v>439</v>
      </c>
      <c r="O64" s="169"/>
      <c r="P64" s="169"/>
    </row>
    <row r="65" spans="1:16">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c r="A66" s="169" t="s">
        <v>31</v>
      </c>
      <c r="B66" s="169">
        <f>'将来負担比率（分子）の構造'!I$41</f>
        <v>5015</v>
      </c>
      <c r="C66" s="169"/>
      <c r="D66" s="169"/>
      <c r="E66" s="169">
        <f>'将来負担比率（分子）の構造'!J$41</f>
        <v>5225</v>
      </c>
      <c r="F66" s="169"/>
      <c r="G66" s="169"/>
      <c r="H66" s="169">
        <f>'将来負担比率（分子）の構造'!K$41</f>
        <v>5919</v>
      </c>
      <c r="I66" s="169"/>
      <c r="J66" s="169"/>
      <c r="K66" s="169">
        <f>'将来負担比率（分子）の構造'!L$41</f>
        <v>6017</v>
      </c>
      <c r="L66" s="169"/>
      <c r="M66" s="169"/>
      <c r="N66" s="169">
        <f>'将来負担比率（分子）の構造'!M$41</f>
        <v>6012</v>
      </c>
      <c r="O66" s="169"/>
      <c r="P66" s="169"/>
    </row>
    <row r="67" spans="1:16">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756</v>
      </c>
      <c r="C72" s="173">
        <f>基金残高に係る経年分析!G55</f>
        <v>754</v>
      </c>
      <c r="D72" s="173">
        <f>基金残高に係る経年分析!H55</f>
        <v>733</v>
      </c>
    </row>
    <row r="73" spans="1:16">
      <c r="A73" s="172" t="s">
        <v>74</v>
      </c>
      <c r="B73" s="173">
        <f>基金残高に係る経年分析!F56</f>
        <v>418</v>
      </c>
      <c r="C73" s="173">
        <f>基金残高に係る経年分析!G56</f>
        <v>453</v>
      </c>
      <c r="D73" s="173">
        <f>基金残高に係る経年分析!H56</f>
        <v>453</v>
      </c>
    </row>
    <row r="74" spans="1:16">
      <c r="A74" s="172" t="s">
        <v>75</v>
      </c>
      <c r="B74" s="173">
        <f>基金残高に係る経年分析!F57</f>
        <v>1467</v>
      </c>
      <c r="C74" s="173">
        <f>基金残高に係る経年分析!G57</f>
        <v>1412</v>
      </c>
      <c r="D74" s="173">
        <f>基金残高に係る経年分析!H57</f>
        <v>1399</v>
      </c>
    </row>
  </sheetData>
  <sheetProtection algorithmName="SHA-512" hashValue="u47gIeVE3GroknUajGCr+Gf1TpRI8X27r8+Fy22o8bCGO2scUnwv7y0It/HCMxu/t6hCyePS2blE+vZsKCSjtQ==" saltValue="533Q8gy89BG1HJg6TBP+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215</v>
      </c>
      <c r="C5" s="693"/>
      <c r="D5" s="693"/>
      <c r="E5" s="693"/>
      <c r="F5" s="693"/>
      <c r="G5" s="693"/>
      <c r="H5" s="693"/>
      <c r="I5" s="693"/>
      <c r="J5" s="693"/>
      <c r="K5" s="693"/>
      <c r="L5" s="693"/>
      <c r="M5" s="693"/>
      <c r="N5" s="693"/>
      <c r="O5" s="693"/>
      <c r="P5" s="693"/>
      <c r="Q5" s="694"/>
      <c r="R5" s="689">
        <v>91753</v>
      </c>
      <c r="S5" s="690"/>
      <c r="T5" s="690"/>
      <c r="U5" s="690"/>
      <c r="V5" s="690"/>
      <c r="W5" s="690"/>
      <c r="X5" s="690"/>
      <c r="Y5" s="715"/>
      <c r="Z5" s="728">
        <v>1.9</v>
      </c>
      <c r="AA5" s="728"/>
      <c r="AB5" s="728"/>
      <c r="AC5" s="728"/>
      <c r="AD5" s="729">
        <v>91753</v>
      </c>
      <c r="AE5" s="729"/>
      <c r="AF5" s="729"/>
      <c r="AG5" s="729"/>
      <c r="AH5" s="729"/>
      <c r="AI5" s="729"/>
      <c r="AJ5" s="729"/>
      <c r="AK5" s="729"/>
      <c r="AL5" s="716">
        <v>5.4</v>
      </c>
      <c r="AM5" s="698"/>
      <c r="AN5" s="698"/>
      <c r="AO5" s="717"/>
      <c r="AP5" s="692" t="s">
        <v>216</v>
      </c>
      <c r="AQ5" s="693"/>
      <c r="AR5" s="693"/>
      <c r="AS5" s="693"/>
      <c r="AT5" s="693"/>
      <c r="AU5" s="693"/>
      <c r="AV5" s="693"/>
      <c r="AW5" s="693"/>
      <c r="AX5" s="693"/>
      <c r="AY5" s="693"/>
      <c r="AZ5" s="693"/>
      <c r="BA5" s="693"/>
      <c r="BB5" s="693"/>
      <c r="BC5" s="693"/>
      <c r="BD5" s="693"/>
      <c r="BE5" s="693"/>
      <c r="BF5" s="694"/>
      <c r="BG5" s="634">
        <v>91753</v>
      </c>
      <c r="BH5" s="635"/>
      <c r="BI5" s="635"/>
      <c r="BJ5" s="635"/>
      <c r="BK5" s="635"/>
      <c r="BL5" s="635"/>
      <c r="BM5" s="635"/>
      <c r="BN5" s="636"/>
      <c r="BO5" s="672">
        <v>100</v>
      </c>
      <c r="BP5" s="672"/>
      <c r="BQ5" s="672"/>
      <c r="BR5" s="672"/>
      <c r="BS5" s="673" t="s">
        <v>122</v>
      </c>
      <c r="BT5" s="673"/>
      <c r="BU5" s="673"/>
      <c r="BV5" s="673"/>
      <c r="BW5" s="673"/>
      <c r="BX5" s="673"/>
      <c r="BY5" s="673"/>
      <c r="BZ5" s="673"/>
      <c r="CA5" s="673"/>
      <c r="CB5" s="711"/>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c r="B6" s="631" t="s">
        <v>220</v>
      </c>
      <c r="C6" s="632"/>
      <c r="D6" s="632"/>
      <c r="E6" s="632"/>
      <c r="F6" s="632"/>
      <c r="G6" s="632"/>
      <c r="H6" s="632"/>
      <c r="I6" s="632"/>
      <c r="J6" s="632"/>
      <c r="K6" s="632"/>
      <c r="L6" s="632"/>
      <c r="M6" s="632"/>
      <c r="N6" s="632"/>
      <c r="O6" s="632"/>
      <c r="P6" s="632"/>
      <c r="Q6" s="633"/>
      <c r="R6" s="634">
        <v>27700</v>
      </c>
      <c r="S6" s="635"/>
      <c r="T6" s="635"/>
      <c r="U6" s="635"/>
      <c r="V6" s="635"/>
      <c r="W6" s="635"/>
      <c r="X6" s="635"/>
      <c r="Y6" s="636"/>
      <c r="Z6" s="672">
        <v>0.6</v>
      </c>
      <c r="AA6" s="672"/>
      <c r="AB6" s="672"/>
      <c r="AC6" s="672"/>
      <c r="AD6" s="673">
        <v>27700</v>
      </c>
      <c r="AE6" s="673"/>
      <c r="AF6" s="673"/>
      <c r="AG6" s="673"/>
      <c r="AH6" s="673"/>
      <c r="AI6" s="673"/>
      <c r="AJ6" s="673"/>
      <c r="AK6" s="673"/>
      <c r="AL6" s="637">
        <v>1.6</v>
      </c>
      <c r="AM6" s="638"/>
      <c r="AN6" s="638"/>
      <c r="AO6" s="674"/>
      <c r="AP6" s="631" t="s">
        <v>221</v>
      </c>
      <c r="AQ6" s="632"/>
      <c r="AR6" s="632"/>
      <c r="AS6" s="632"/>
      <c r="AT6" s="632"/>
      <c r="AU6" s="632"/>
      <c r="AV6" s="632"/>
      <c r="AW6" s="632"/>
      <c r="AX6" s="632"/>
      <c r="AY6" s="632"/>
      <c r="AZ6" s="632"/>
      <c r="BA6" s="632"/>
      <c r="BB6" s="632"/>
      <c r="BC6" s="632"/>
      <c r="BD6" s="632"/>
      <c r="BE6" s="632"/>
      <c r="BF6" s="633"/>
      <c r="BG6" s="634">
        <v>91753</v>
      </c>
      <c r="BH6" s="635"/>
      <c r="BI6" s="635"/>
      <c r="BJ6" s="635"/>
      <c r="BK6" s="635"/>
      <c r="BL6" s="635"/>
      <c r="BM6" s="635"/>
      <c r="BN6" s="636"/>
      <c r="BO6" s="672">
        <v>100</v>
      </c>
      <c r="BP6" s="672"/>
      <c r="BQ6" s="672"/>
      <c r="BR6" s="672"/>
      <c r="BS6" s="673" t="s">
        <v>122</v>
      </c>
      <c r="BT6" s="673"/>
      <c r="BU6" s="673"/>
      <c r="BV6" s="673"/>
      <c r="BW6" s="673"/>
      <c r="BX6" s="673"/>
      <c r="BY6" s="673"/>
      <c r="BZ6" s="673"/>
      <c r="CA6" s="673"/>
      <c r="CB6" s="711"/>
      <c r="CD6" s="692" t="s">
        <v>222</v>
      </c>
      <c r="CE6" s="693"/>
      <c r="CF6" s="693"/>
      <c r="CG6" s="693"/>
      <c r="CH6" s="693"/>
      <c r="CI6" s="693"/>
      <c r="CJ6" s="693"/>
      <c r="CK6" s="693"/>
      <c r="CL6" s="693"/>
      <c r="CM6" s="693"/>
      <c r="CN6" s="693"/>
      <c r="CO6" s="693"/>
      <c r="CP6" s="693"/>
      <c r="CQ6" s="694"/>
      <c r="CR6" s="634">
        <v>43052</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43052</v>
      </c>
      <c r="DR6" s="635"/>
      <c r="DS6" s="635"/>
      <c r="DT6" s="635"/>
      <c r="DU6" s="635"/>
      <c r="DV6" s="635"/>
      <c r="DW6" s="635"/>
      <c r="DX6" s="635"/>
      <c r="DY6" s="635"/>
      <c r="DZ6" s="635"/>
      <c r="EA6" s="635"/>
      <c r="EB6" s="635"/>
      <c r="EC6" s="671"/>
    </row>
    <row r="7" spans="2:143" ht="11.25" customHeight="1">
      <c r="B7" s="631" t="s">
        <v>223</v>
      </c>
      <c r="C7" s="632"/>
      <c r="D7" s="632"/>
      <c r="E7" s="632"/>
      <c r="F7" s="632"/>
      <c r="G7" s="632"/>
      <c r="H7" s="632"/>
      <c r="I7" s="632"/>
      <c r="J7" s="632"/>
      <c r="K7" s="632"/>
      <c r="L7" s="632"/>
      <c r="M7" s="632"/>
      <c r="N7" s="632"/>
      <c r="O7" s="632"/>
      <c r="P7" s="632"/>
      <c r="Q7" s="633"/>
      <c r="R7" s="634">
        <v>20</v>
      </c>
      <c r="S7" s="635"/>
      <c r="T7" s="635"/>
      <c r="U7" s="635"/>
      <c r="V7" s="635"/>
      <c r="W7" s="635"/>
      <c r="X7" s="635"/>
      <c r="Y7" s="636"/>
      <c r="Z7" s="672">
        <v>0</v>
      </c>
      <c r="AA7" s="672"/>
      <c r="AB7" s="672"/>
      <c r="AC7" s="672"/>
      <c r="AD7" s="673">
        <v>20</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36191</v>
      </c>
      <c r="BH7" s="635"/>
      <c r="BI7" s="635"/>
      <c r="BJ7" s="635"/>
      <c r="BK7" s="635"/>
      <c r="BL7" s="635"/>
      <c r="BM7" s="635"/>
      <c r="BN7" s="636"/>
      <c r="BO7" s="672">
        <v>39.4</v>
      </c>
      <c r="BP7" s="672"/>
      <c r="BQ7" s="672"/>
      <c r="BR7" s="672"/>
      <c r="BS7" s="673" t="s">
        <v>122</v>
      </c>
      <c r="BT7" s="673"/>
      <c r="BU7" s="673"/>
      <c r="BV7" s="673"/>
      <c r="BW7" s="673"/>
      <c r="BX7" s="673"/>
      <c r="BY7" s="673"/>
      <c r="BZ7" s="673"/>
      <c r="CA7" s="673"/>
      <c r="CB7" s="711"/>
      <c r="CD7" s="631" t="s">
        <v>225</v>
      </c>
      <c r="CE7" s="632"/>
      <c r="CF7" s="632"/>
      <c r="CG7" s="632"/>
      <c r="CH7" s="632"/>
      <c r="CI7" s="632"/>
      <c r="CJ7" s="632"/>
      <c r="CK7" s="632"/>
      <c r="CL7" s="632"/>
      <c r="CM7" s="632"/>
      <c r="CN7" s="632"/>
      <c r="CO7" s="632"/>
      <c r="CP7" s="632"/>
      <c r="CQ7" s="633"/>
      <c r="CR7" s="634">
        <v>810604</v>
      </c>
      <c r="CS7" s="635"/>
      <c r="CT7" s="635"/>
      <c r="CU7" s="635"/>
      <c r="CV7" s="635"/>
      <c r="CW7" s="635"/>
      <c r="CX7" s="635"/>
      <c r="CY7" s="636"/>
      <c r="CZ7" s="672">
        <v>17.5</v>
      </c>
      <c r="DA7" s="672"/>
      <c r="DB7" s="672"/>
      <c r="DC7" s="672"/>
      <c r="DD7" s="640">
        <v>16841</v>
      </c>
      <c r="DE7" s="635"/>
      <c r="DF7" s="635"/>
      <c r="DG7" s="635"/>
      <c r="DH7" s="635"/>
      <c r="DI7" s="635"/>
      <c r="DJ7" s="635"/>
      <c r="DK7" s="635"/>
      <c r="DL7" s="635"/>
      <c r="DM7" s="635"/>
      <c r="DN7" s="635"/>
      <c r="DO7" s="635"/>
      <c r="DP7" s="636"/>
      <c r="DQ7" s="640">
        <v>682818</v>
      </c>
      <c r="DR7" s="635"/>
      <c r="DS7" s="635"/>
      <c r="DT7" s="635"/>
      <c r="DU7" s="635"/>
      <c r="DV7" s="635"/>
      <c r="DW7" s="635"/>
      <c r="DX7" s="635"/>
      <c r="DY7" s="635"/>
      <c r="DZ7" s="635"/>
      <c r="EA7" s="635"/>
      <c r="EB7" s="635"/>
      <c r="EC7" s="671"/>
    </row>
    <row r="8" spans="2:143" ht="11.25" customHeight="1">
      <c r="B8" s="631" t="s">
        <v>226</v>
      </c>
      <c r="C8" s="632"/>
      <c r="D8" s="632"/>
      <c r="E8" s="632"/>
      <c r="F8" s="632"/>
      <c r="G8" s="632"/>
      <c r="H8" s="632"/>
      <c r="I8" s="632"/>
      <c r="J8" s="632"/>
      <c r="K8" s="632"/>
      <c r="L8" s="632"/>
      <c r="M8" s="632"/>
      <c r="N8" s="632"/>
      <c r="O8" s="632"/>
      <c r="P8" s="632"/>
      <c r="Q8" s="633"/>
      <c r="R8" s="634">
        <v>254</v>
      </c>
      <c r="S8" s="635"/>
      <c r="T8" s="635"/>
      <c r="U8" s="635"/>
      <c r="V8" s="635"/>
      <c r="W8" s="635"/>
      <c r="X8" s="635"/>
      <c r="Y8" s="636"/>
      <c r="Z8" s="672">
        <v>0</v>
      </c>
      <c r="AA8" s="672"/>
      <c r="AB8" s="672"/>
      <c r="AC8" s="672"/>
      <c r="AD8" s="673">
        <v>254</v>
      </c>
      <c r="AE8" s="673"/>
      <c r="AF8" s="673"/>
      <c r="AG8" s="673"/>
      <c r="AH8" s="673"/>
      <c r="AI8" s="673"/>
      <c r="AJ8" s="673"/>
      <c r="AK8" s="673"/>
      <c r="AL8" s="637">
        <v>0</v>
      </c>
      <c r="AM8" s="638"/>
      <c r="AN8" s="638"/>
      <c r="AO8" s="674"/>
      <c r="AP8" s="631" t="s">
        <v>227</v>
      </c>
      <c r="AQ8" s="632"/>
      <c r="AR8" s="632"/>
      <c r="AS8" s="632"/>
      <c r="AT8" s="632"/>
      <c r="AU8" s="632"/>
      <c r="AV8" s="632"/>
      <c r="AW8" s="632"/>
      <c r="AX8" s="632"/>
      <c r="AY8" s="632"/>
      <c r="AZ8" s="632"/>
      <c r="BA8" s="632"/>
      <c r="BB8" s="632"/>
      <c r="BC8" s="632"/>
      <c r="BD8" s="632"/>
      <c r="BE8" s="632"/>
      <c r="BF8" s="633"/>
      <c r="BG8" s="634">
        <v>949</v>
      </c>
      <c r="BH8" s="635"/>
      <c r="BI8" s="635"/>
      <c r="BJ8" s="635"/>
      <c r="BK8" s="635"/>
      <c r="BL8" s="635"/>
      <c r="BM8" s="635"/>
      <c r="BN8" s="636"/>
      <c r="BO8" s="672">
        <v>1</v>
      </c>
      <c r="BP8" s="672"/>
      <c r="BQ8" s="672"/>
      <c r="BR8" s="672"/>
      <c r="BS8" s="673" t="s">
        <v>122</v>
      </c>
      <c r="BT8" s="673"/>
      <c r="BU8" s="673"/>
      <c r="BV8" s="673"/>
      <c r="BW8" s="673"/>
      <c r="BX8" s="673"/>
      <c r="BY8" s="673"/>
      <c r="BZ8" s="673"/>
      <c r="CA8" s="673"/>
      <c r="CB8" s="711"/>
      <c r="CD8" s="631" t="s">
        <v>228</v>
      </c>
      <c r="CE8" s="632"/>
      <c r="CF8" s="632"/>
      <c r="CG8" s="632"/>
      <c r="CH8" s="632"/>
      <c r="CI8" s="632"/>
      <c r="CJ8" s="632"/>
      <c r="CK8" s="632"/>
      <c r="CL8" s="632"/>
      <c r="CM8" s="632"/>
      <c r="CN8" s="632"/>
      <c r="CO8" s="632"/>
      <c r="CP8" s="632"/>
      <c r="CQ8" s="633"/>
      <c r="CR8" s="634">
        <v>321991</v>
      </c>
      <c r="CS8" s="635"/>
      <c r="CT8" s="635"/>
      <c r="CU8" s="635"/>
      <c r="CV8" s="635"/>
      <c r="CW8" s="635"/>
      <c r="CX8" s="635"/>
      <c r="CY8" s="636"/>
      <c r="CZ8" s="672">
        <v>6.9</v>
      </c>
      <c r="DA8" s="672"/>
      <c r="DB8" s="672"/>
      <c r="DC8" s="672"/>
      <c r="DD8" s="640">
        <v>74002</v>
      </c>
      <c r="DE8" s="635"/>
      <c r="DF8" s="635"/>
      <c r="DG8" s="635"/>
      <c r="DH8" s="635"/>
      <c r="DI8" s="635"/>
      <c r="DJ8" s="635"/>
      <c r="DK8" s="635"/>
      <c r="DL8" s="635"/>
      <c r="DM8" s="635"/>
      <c r="DN8" s="635"/>
      <c r="DO8" s="635"/>
      <c r="DP8" s="636"/>
      <c r="DQ8" s="640">
        <v>163463</v>
      </c>
      <c r="DR8" s="635"/>
      <c r="DS8" s="635"/>
      <c r="DT8" s="635"/>
      <c r="DU8" s="635"/>
      <c r="DV8" s="635"/>
      <c r="DW8" s="635"/>
      <c r="DX8" s="635"/>
      <c r="DY8" s="635"/>
      <c r="DZ8" s="635"/>
      <c r="EA8" s="635"/>
      <c r="EB8" s="635"/>
      <c r="EC8" s="671"/>
    </row>
    <row r="9" spans="2:143" ht="11.25" customHeight="1">
      <c r="B9" s="631" t="s">
        <v>229</v>
      </c>
      <c r="C9" s="632"/>
      <c r="D9" s="632"/>
      <c r="E9" s="632"/>
      <c r="F9" s="632"/>
      <c r="G9" s="632"/>
      <c r="H9" s="632"/>
      <c r="I9" s="632"/>
      <c r="J9" s="632"/>
      <c r="K9" s="632"/>
      <c r="L9" s="632"/>
      <c r="M9" s="632"/>
      <c r="N9" s="632"/>
      <c r="O9" s="632"/>
      <c r="P9" s="632"/>
      <c r="Q9" s="633"/>
      <c r="R9" s="634">
        <v>317</v>
      </c>
      <c r="S9" s="635"/>
      <c r="T9" s="635"/>
      <c r="U9" s="635"/>
      <c r="V9" s="635"/>
      <c r="W9" s="635"/>
      <c r="X9" s="635"/>
      <c r="Y9" s="636"/>
      <c r="Z9" s="672">
        <v>0</v>
      </c>
      <c r="AA9" s="672"/>
      <c r="AB9" s="672"/>
      <c r="AC9" s="672"/>
      <c r="AD9" s="673">
        <v>317</v>
      </c>
      <c r="AE9" s="673"/>
      <c r="AF9" s="673"/>
      <c r="AG9" s="673"/>
      <c r="AH9" s="673"/>
      <c r="AI9" s="673"/>
      <c r="AJ9" s="673"/>
      <c r="AK9" s="673"/>
      <c r="AL9" s="637">
        <v>0</v>
      </c>
      <c r="AM9" s="638"/>
      <c r="AN9" s="638"/>
      <c r="AO9" s="674"/>
      <c r="AP9" s="631" t="s">
        <v>230</v>
      </c>
      <c r="AQ9" s="632"/>
      <c r="AR9" s="632"/>
      <c r="AS9" s="632"/>
      <c r="AT9" s="632"/>
      <c r="AU9" s="632"/>
      <c r="AV9" s="632"/>
      <c r="AW9" s="632"/>
      <c r="AX9" s="632"/>
      <c r="AY9" s="632"/>
      <c r="AZ9" s="632"/>
      <c r="BA9" s="632"/>
      <c r="BB9" s="632"/>
      <c r="BC9" s="632"/>
      <c r="BD9" s="632"/>
      <c r="BE9" s="632"/>
      <c r="BF9" s="633"/>
      <c r="BG9" s="634">
        <v>27693</v>
      </c>
      <c r="BH9" s="635"/>
      <c r="BI9" s="635"/>
      <c r="BJ9" s="635"/>
      <c r="BK9" s="635"/>
      <c r="BL9" s="635"/>
      <c r="BM9" s="635"/>
      <c r="BN9" s="636"/>
      <c r="BO9" s="672">
        <v>30.2</v>
      </c>
      <c r="BP9" s="672"/>
      <c r="BQ9" s="672"/>
      <c r="BR9" s="672"/>
      <c r="BS9" s="673" t="s">
        <v>122</v>
      </c>
      <c r="BT9" s="673"/>
      <c r="BU9" s="673"/>
      <c r="BV9" s="673"/>
      <c r="BW9" s="673"/>
      <c r="BX9" s="673"/>
      <c r="BY9" s="673"/>
      <c r="BZ9" s="673"/>
      <c r="CA9" s="673"/>
      <c r="CB9" s="711"/>
      <c r="CD9" s="631" t="s">
        <v>231</v>
      </c>
      <c r="CE9" s="632"/>
      <c r="CF9" s="632"/>
      <c r="CG9" s="632"/>
      <c r="CH9" s="632"/>
      <c r="CI9" s="632"/>
      <c r="CJ9" s="632"/>
      <c r="CK9" s="632"/>
      <c r="CL9" s="632"/>
      <c r="CM9" s="632"/>
      <c r="CN9" s="632"/>
      <c r="CO9" s="632"/>
      <c r="CP9" s="632"/>
      <c r="CQ9" s="633"/>
      <c r="CR9" s="634">
        <v>324953</v>
      </c>
      <c r="CS9" s="635"/>
      <c r="CT9" s="635"/>
      <c r="CU9" s="635"/>
      <c r="CV9" s="635"/>
      <c r="CW9" s="635"/>
      <c r="CX9" s="635"/>
      <c r="CY9" s="636"/>
      <c r="CZ9" s="672">
        <v>7</v>
      </c>
      <c r="DA9" s="672"/>
      <c r="DB9" s="672"/>
      <c r="DC9" s="672"/>
      <c r="DD9" s="640">
        <v>107</v>
      </c>
      <c r="DE9" s="635"/>
      <c r="DF9" s="635"/>
      <c r="DG9" s="635"/>
      <c r="DH9" s="635"/>
      <c r="DI9" s="635"/>
      <c r="DJ9" s="635"/>
      <c r="DK9" s="635"/>
      <c r="DL9" s="635"/>
      <c r="DM9" s="635"/>
      <c r="DN9" s="635"/>
      <c r="DO9" s="635"/>
      <c r="DP9" s="636"/>
      <c r="DQ9" s="640">
        <v>120529</v>
      </c>
      <c r="DR9" s="635"/>
      <c r="DS9" s="635"/>
      <c r="DT9" s="635"/>
      <c r="DU9" s="635"/>
      <c r="DV9" s="635"/>
      <c r="DW9" s="635"/>
      <c r="DX9" s="635"/>
      <c r="DY9" s="635"/>
      <c r="DZ9" s="635"/>
      <c r="EA9" s="635"/>
      <c r="EB9" s="635"/>
      <c r="EC9" s="671"/>
    </row>
    <row r="10" spans="2:143" ht="11.25" customHeight="1">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1244</v>
      </c>
      <c r="BH10" s="635"/>
      <c r="BI10" s="635"/>
      <c r="BJ10" s="635"/>
      <c r="BK10" s="635"/>
      <c r="BL10" s="635"/>
      <c r="BM10" s="635"/>
      <c r="BN10" s="636"/>
      <c r="BO10" s="672">
        <v>1.4</v>
      </c>
      <c r="BP10" s="672"/>
      <c r="BQ10" s="672"/>
      <c r="BR10" s="672"/>
      <c r="BS10" s="673" t="s">
        <v>122</v>
      </c>
      <c r="BT10" s="673"/>
      <c r="BU10" s="673"/>
      <c r="BV10" s="673"/>
      <c r="BW10" s="673"/>
      <c r="BX10" s="673"/>
      <c r="BY10" s="673"/>
      <c r="BZ10" s="673"/>
      <c r="CA10" s="673"/>
      <c r="CB10" s="711"/>
      <c r="CD10" s="631" t="s">
        <v>234</v>
      </c>
      <c r="CE10" s="632"/>
      <c r="CF10" s="632"/>
      <c r="CG10" s="632"/>
      <c r="CH10" s="632"/>
      <c r="CI10" s="632"/>
      <c r="CJ10" s="632"/>
      <c r="CK10" s="632"/>
      <c r="CL10" s="632"/>
      <c r="CM10" s="632"/>
      <c r="CN10" s="632"/>
      <c r="CO10" s="632"/>
      <c r="CP10" s="632"/>
      <c r="CQ10" s="633"/>
      <c r="CR10" s="634">
        <v>55366</v>
      </c>
      <c r="CS10" s="635"/>
      <c r="CT10" s="635"/>
      <c r="CU10" s="635"/>
      <c r="CV10" s="635"/>
      <c r="CW10" s="635"/>
      <c r="CX10" s="635"/>
      <c r="CY10" s="636"/>
      <c r="CZ10" s="672">
        <v>1.2</v>
      </c>
      <c r="DA10" s="672"/>
      <c r="DB10" s="672"/>
      <c r="DC10" s="672"/>
      <c r="DD10" s="640" t="s">
        <v>122</v>
      </c>
      <c r="DE10" s="635"/>
      <c r="DF10" s="635"/>
      <c r="DG10" s="635"/>
      <c r="DH10" s="635"/>
      <c r="DI10" s="635"/>
      <c r="DJ10" s="635"/>
      <c r="DK10" s="635"/>
      <c r="DL10" s="635"/>
      <c r="DM10" s="635"/>
      <c r="DN10" s="635"/>
      <c r="DO10" s="635"/>
      <c r="DP10" s="636"/>
      <c r="DQ10" s="640">
        <v>55366</v>
      </c>
      <c r="DR10" s="635"/>
      <c r="DS10" s="635"/>
      <c r="DT10" s="635"/>
      <c r="DU10" s="635"/>
      <c r="DV10" s="635"/>
      <c r="DW10" s="635"/>
      <c r="DX10" s="635"/>
      <c r="DY10" s="635"/>
      <c r="DZ10" s="635"/>
      <c r="EA10" s="635"/>
      <c r="EB10" s="635"/>
      <c r="EC10" s="671"/>
    </row>
    <row r="11" spans="2:143" ht="11.25" customHeight="1">
      <c r="B11" s="631" t="s">
        <v>235</v>
      </c>
      <c r="C11" s="632"/>
      <c r="D11" s="632"/>
      <c r="E11" s="632"/>
      <c r="F11" s="632"/>
      <c r="G11" s="632"/>
      <c r="H11" s="632"/>
      <c r="I11" s="632"/>
      <c r="J11" s="632"/>
      <c r="K11" s="632"/>
      <c r="L11" s="632"/>
      <c r="M11" s="632"/>
      <c r="N11" s="632"/>
      <c r="O11" s="632"/>
      <c r="P11" s="632"/>
      <c r="Q11" s="633"/>
      <c r="R11" s="634">
        <v>16934</v>
      </c>
      <c r="S11" s="635"/>
      <c r="T11" s="635"/>
      <c r="U11" s="635"/>
      <c r="V11" s="635"/>
      <c r="W11" s="635"/>
      <c r="X11" s="635"/>
      <c r="Y11" s="636"/>
      <c r="Z11" s="637">
        <v>0.4</v>
      </c>
      <c r="AA11" s="638"/>
      <c r="AB11" s="638"/>
      <c r="AC11" s="639"/>
      <c r="AD11" s="640">
        <v>16934</v>
      </c>
      <c r="AE11" s="635"/>
      <c r="AF11" s="635"/>
      <c r="AG11" s="635"/>
      <c r="AH11" s="635"/>
      <c r="AI11" s="635"/>
      <c r="AJ11" s="635"/>
      <c r="AK11" s="636"/>
      <c r="AL11" s="637">
        <v>1</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6305</v>
      </c>
      <c r="BH11" s="635"/>
      <c r="BI11" s="635"/>
      <c r="BJ11" s="635"/>
      <c r="BK11" s="635"/>
      <c r="BL11" s="635"/>
      <c r="BM11" s="635"/>
      <c r="BN11" s="636"/>
      <c r="BO11" s="672">
        <v>6.9</v>
      </c>
      <c r="BP11" s="672"/>
      <c r="BQ11" s="672"/>
      <c r="BR11" s="672"/>
      <c r="BS11" s="673" t="s">
        <v>122</v>
      </c>
      <c r="BT11" s="673"/>
      <c r="BU11" s="673"/>
      <c r="BV11" s="673"/>
      <c r="BW11" s="673"/>
      <c r="BX11" s="673"/>
      <c r="BY11" s="673"/>
      <c r="BZ11" s="673"/>
      <c r="CA11" s="673"/>
      <c r="CB11" s="711"/>
      <c r="CD11" s="631" t="s">
        <v>237</v>
      </c>
      <c r="CE11" s="632"/>
      <c r="CF11" s="632"/>
      <c r="CG11" s="632"/>
      <c r="CH11" s="632"/>
      <c r="CI11" s="632"/>
      <c r="CJ11" s="632"/>
      <c r="CK11" s="632"/>
      <c r="CL11" s="632"/>
      <c r="CM11" s="632"/>
      <c r="CN11" s="632"/>
      <c r="CO11" s="632"/>
      <c r="CP11" s="632"/>
      <c r="CQ11" s="633"/>
      <c r="CR11" s="634">
        <v>297131</v>
      </c>
      <c r="CS11" s="635"/>
      <c r="CT11" s="635"/>
      <c r="CU11" s="635"/>
      <c r="CV11" s="635"/>
      <c r="CW11" s="635"/>
      <c r="CX11" s="635"/>
      <c r="CY11" s="636"/>
      <c r="CZ11" s="672">
        <v>6.4</v>
      </c>
      <c r="DA11" s="672"/>
      <c r="DB11" s="672"/>
      <c r="DC11" s="672"/>
      <c r="DD11" s="640">
        <v>91542</v>
      </c>
      <c r="DE11" s="635"/>
      <c r="DF11" s="635"/>
      <c r="DG11" s="635"/>
      <c r="DH11" s="635"/>
      <c r="DI11" s="635"/>
      <c r="DJ11" s="635"/>
      <c r="DK11" s="635"/>
      <c r="DL11" s="635"/>
      <c r="DM11" s="635"/>
      <c r="DN11" s="635"/>
      <c r="DO11" s="635"/>
      <c r="DP11" s="636"/>
      <c r="DQ11" s="640">
        <v>149880</v>
      </c>
      <c r="DR11" s="635"/>
      <c r="DS11" s="635"/>
      <c r="DT11" s="635"/>
      <c r="DU11" s="635"/>
      <c r="DV11" s="635"/>
      <c r="DW11" s="635"/>
      <c r="DX11" s="635"/>
      <c r="DY11" s="635"/>
      <c r="DZ11" s="635"/>
      <c r="EA11" s="635"/>
      <c r="EB11" s="635"/>
      <c r="EC11" s="671"/>
    </row>
    <row r="12" spans="2:143" ht="11.25" customHeight="1">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48763</v>
      </c>
      <c r="BH12" s="635"/>
      <c r="BI12" s="635"/>
      <c r="BJ12" s="635"/>
      <c r="BK12" s="635"/>
      <c r="BL12" s="635"/>
      <c r="BM12" s="635"/>
      <c r="BN12" s="636"/>
      <c r="BO12" s="672">
        <v>53.1</v>
      </c>
      <c r="BP12" s="672"/>
      <c r="BQ12" s="672"/>
      <c r="BR12" s="672"/>
      <c r="BS12" s="673" t="s">
        <v>122</v>
      </c>
      <c r="BT12" s="673"/>
      <c r="BU12" s="673"/>
      <c r="BV12" s="673"/>
      <c r="BW12" s="673"/>
      <c r="BX12" s="673"/>
      <c r="BY12" s="673"/>
      <c r="BZ12" s="673"/>
      <c r="CA12" s="673"/>
      <c r="CB12" s="711"/>
      <c r="CD12" s="631" t="s">
        <v>240</v>
      </c>
      <c r="CE12" s="632"/>
      <c r="CF12" s="632"/>
      <c r="CG12" s="632"/>
      <c r="CH12" s="632"/>
      <c r="CI12" s="632"/>
      <c r="CJ12" s="632"/>
      <c r="CK12" s="632"/>
      <c r="CL12" s="632"/>
      <c r="CM12" s="632"/>
      <c r="CN12" s="632"/>
      <c r="CO12" s="632"/>
      <c r="CP12" s="632"/>
      <c r="CQ12" s="633"/>
      <c r="CR12" s="634">
        <v>142963</v>
      </c>
      <c r="CS12" s="635"/>
      <c r="CT12" s="635"/>
      <c r="CU12" s="635"/>
      <c r="CV12" s="635"/>
      <c r="CW12" s="635"/>
      <c r="CX12" s="635"/>
      <c r="CY12" s="636"/>
      <c r="CZ12" s="672">
        <v>3.1</v>
      </c>
      <c r="DA12" s="672"/>
      <c r="DB12" s="672"/>
      <c r="DC12" s="672"/>
      <c r="DD12" s="640">
        <v>80037</v>
      </c>
      <c r="DE12" s="635"/>
      <c r="DF12" s="635"/>
      <c r="DG12" s="635"/>
      <c r="DH12" s="635"/>
      <c r="DI12" s="635"/>
      <c r="DJ12" s="635"/>
      <c r="DK12" s="635"/>
      <c r="DL12" s="635"/>
      <c r="DM12" s="635"/>
      <c r="DN12" s="635"/>
      <c r="DO12" s="635"/>
      <c r="DP12" s="636"/>
      <c r="DQ12" s="640">
        <v>132163</v>
      </c>
      <c r="DR12" s="635"/>
      <c r="DS12" s="635"/>
      <c r="DT12" s="635"/>
      <c r="DU12" s="635"/>
      <c r="DV12" s="635"/>
      <c r="DW12" s="635"/>
      <c r="DX12" s="635"/>
      <c r="DY12" s="635"/>
      <c r="DZ12" s="635"/>
      <c r="EA12" s="635"/>
      <c r="EB12" s="635"/>
      <c r="EC12" s="671"/>
    </row>
    <row r="13" spans="2:143" ht="11.25" customHeight="1">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48763</v>
      </c>
      <c r="BH13" s="635"/>
      <c r="BI13" s="635"/>
      <c r="BJ13" s="635"/>
      <c r="BK13" s="635"/>
      <c r="BL13" s="635"/>
      <c r="BM13" s="635"/>
      <c r="BN13" s="636"/>
      <c r="BO13" s="672">
        <v>53.1</v>
      </c>
      <c r="BP13" s="672"/>
      <c r="BQ13" s="672"/>
      <c r="BR13" s="672"/>
      <c r="BS13" s="673" t="s">
        <v>122</v>
      </c>
      <c r="BT13" s="673"/>
      <c r="BU13" s="673"/>
      <c r="BV13" s="673"/>
      <c r="BW13" s="673"/>
      <c r="BX13" s="673"/>
      <c r="BY13" s="673"/>
      <c r="BZ13" s="673"/>
      <c r="CA13" s="673"/>
      <c r="CB13" s="711"/>
      <c r="CD13" s="631" t="s">
        <v>243</v>
      </c>
      <c r="CE13" s="632"/>
      <c r="CF13" s="632"/>
      <c r="CG13" s="632"/>
      <c r="CH13" s="632"/>
      <c r="CI13" s="632"/>
      <c r="CJ13" s="632"/>
      <c r="CK13" s="632"/>
      <c r="CL13" s="632"/>
      <c r="CM13" s="632"/>
      <c r="CN13" s="632"/>
      <c r="CO13" s="632"/>
      <c r="CP13" s="632"/>
      <c r="CQ13" s="633"/>
      <c r="CR13" s="634">
        <v>1152840</v>
      </c>
      <c r="CS13" s="635"/>
      <c r="CT13" s="635"/>
      <c r="CU13" s="635"/>
      <c r="CV13" s="635"/>
      <c r="CW13" s="635"/>
      <c r="CX13" s="635"/>
      <c r="CY13" s="636"/>
      <c r="CZ13" s="672">
        <v>24.9</v>
      </c>
      <c r="DA13" s="672"/>
      <c r="DB13" s="672"/>
      <c r="DC13" s="672"/>
      <c r="DD13" s="640">
        <v>1113459</v>
      </c>
      <c r="DE13" s="635"/>
      <c r="DF13" s="635"/>
      <c r="DG13" s="635"/>
      <c r="DH13" s="635"/>
      <c r="DI13" s="635"/>
      <c r="DJ13" s="635"/>
      <c r="DK13" s="635"/>
      <c r="DL13" s="635"/>
      <c r="DM13" s="635"/>
      <c r="DN13" s="635"/>
      <c r="DO13" s="635"/>
      <c r="DP13" s="636"/>
      <c r="DQ13" s="640">
        <v>97891</v>
      </c>
      <c r="DR13" s="635"/>
      <c r="DS13" s="635"/>
      <c r="DT13" s="635"/>
      <c r="DU13" s="635"/>
      <c r="DV13" s="635"/>
      <c r="DW13" s="635"/>
      <c r="DX13" s="635"/>
      <c r="DY13" s="635"/>
      <c r="DZ13" s="635"/>
      <c r="EA13" s="635"/>
      <c r="EB13" s="635"/>
      <c r="EC13" s="671"/>
    </row>
    <row r="14" spans="2:143" ht="11.25" customHeight="1">
      <c r="B14" s="631" t="s">
        <v>244</v>
      </c>
      <c r="C14" s="632"/>
      <c r="D14" s="632"/>
      <c r="E14" s="632"/>
      <c r="F14" s="632"/>
      <c r="G14" s="632"/>
      <c r="H14" s="632"/>
      <c r="I14" s="632"/>
      <c r="J14" s="632"/>
      <c r="K14" s="632"/>
      <c r="L14" s="632"/>
      <c r="M14" s="632"/>
      <c r="N14" s="632"/>
      <c r="O14" s="632"/>
      <c r="P14" s="632"/>
      <c r="Q14" s="633"/>
      <c r="R14" s="634">
        <v>163</v>
      </c>
      <c r="S14" s="635"/>
      <c r="T14" s="635"/>
      <c r="U14" s="635"/>
      <c r="V14" s="635"/>
      <c r="W14" s="635"/>
      <c r="X14" s="635"/>
      <c r="Y14" s="636"/>
      <c r="Z14" s="672">
        <v>0</v>
      </c>
      <c r="AA14" s="672"/>
      <c r="AB14" s="672"/>
      <c r="AC14" s="672"/>
      <c r="AD14" s="673">
        <v>163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3213</v>
      </c>
      <c r="BH14" s="635"/>
      <c r="BI14" s="635"/>
      <c r="BJ14" s="635"/>
      <c r="BK14" s="635"/>
      <c r="BL14" s="635"/>
      <c r="BM14" s="635"/>
      <c r="BN14" s="636"/>
      <c r="BO14" s="672">
        <v>3.5</v>
      </c>
      <c r="BP14" s="672"/>
      <c r="BQ14" s="672"/>
      <c r="BR14" s="672"/>
      <c r="BS14" s="673" t="s">
        <v>122</v>
      </c>
      <c r="BT14" s="673"/>
      <c r="BU14" s="673"/>
      <c r="BV14" s="673"/>
      <c r="BW14" s="673"/>
      <c r="BX14" s="673"/>
      <c r="BY14" s="673"/>
      <c r="BZ14" s="673"/>
      <c r="CA14" s="673"/>
      <c r="CB14" s="711"/>
      <c r="CD14" s="631" t="s">
        <v>246</v>
      </c>
      <c r="CE14" s="632"/>
      <c r="CF14" s="632"/>
      <c r="CG14" s="632"/>
      <c r="CH14" s="632"/>
      <c r="CI14" s="632"/>
      <c r="CJ14" s="632"/>
      <c r="CK14" s="632"/>
      <c r="CL14" s="632"/>
      <c r="CM14" s="632"/>
      <c r="CN14" s="632"/>
      <c r="CO14" s="632"/>
      <c r="CP14" s="632"/>
      <c r="CQ14" s="633"/>
      <c r="CR14" s="634">
        <v>34378</v>
      </c>
      <c r="CS14" s="635"/>
      <c r="CT14" s="635"/>
      <c r="CU14" s="635"/>
      <c r="CV14" s="635"/>
      <c r="CW14" s="635"/>
      <c r="CX14" s="635"/>
      <c r="CY14" s="636"/>
      <c r="CZ14" s="672">
        <v>0.7</v>
      </c>
      <c r="DA14" s="672"/>
      <c r="DB14" s="672"/>
      <c r="DC14" s="672"/>
      <c r="DD14" s="640">
        <v>5886</v>
      </c>
      <c r="DE14" s="635"/>
      <c r="DF14" s="635"/>
      <c r="DG14" s="635"/>
      <c r="DH14" s="635"/>
      <c r="DI14" s="635"/>
      <c r="DJ14" s="635"/>
      <c r="DK14" s="635"/>
      <c r="DL14" s="635"/>
      <c r="DM14" s="635"/>
      <c r="DN14" s="635"/>
      <c r="DO14" s="635"/>
      <c r="DP14" s="636"/>
      <c r="DQ14" s="640">
        <v>29508</v>
      </c>
      <c r="DR14" s="635"/>
      <c r="DS14" s="635"/>
      <c r="DT14" s="635"/>
      <c r="DU14" s="635"/>
      <c r="DV14" s="635"/>
      <c r="DW14" s="635"/>
      <c r="DX14" s="635"/>
      <c r="DY14" s="635"/>
      <c r="DZ14" s="635"/>
      <c r="EA14" s="635"/>
      <c r="EB14" s="635"/>
      <c r="EC14" s="671"/>
    </row>
    <row r="15" spans="2:143" ht="11.25" customHeight="1">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3586</v>
      </c>
      <c r="BH15" s="635"/>
      <c r="BI15" s="635"/>
      <c r="BJ15" s="635"/>
      <c r="BK15" s="635"/>
      <c r="BL15" s="635"/>
      <c r="BM15" s="635"/>
      <c r="BN15" s="636"/>
      <c r="BO15" s="672">
        <v>3.9</v>
      </c>
      <c r="BP15" s="672"/>
      <c r="BQ15" s="672"/>
      <c r="BR15" s="672"/>
      <c r="BS15" s="673" t="s">
        <v>122</v>
      </c>
      <c r="BT15" s="673"/>
      <c r="BU15" s="673"/>
      <c r="BV15" s="673"/>
      <c r="BW15" s="673"/>
      <c r="BX15" s="673"/>
      <c r="BY15" s="673"/>
      <c r="BZ15" s="673"/>
      <c r="CA15" s="673"/>
      <c r="CB15" s="711"/>
      <c r="CD15" s="631" t="s">
        <v>249</v>
      </c>
      <c r="CE15" s="632"/>
      <c r="CF15" s="632"/>
      <c r="CG15" s="632"/>
      <c r="CH15" s="632"/>
      <c r="CI15" s="632"/>
      <c r="CJ15" s="632"/>
      <c r="CK15" s="632"/>
      <c r="CL15" s="632"/>
      <c r="CM15" s="632"/>
      <c r="CN15" s="632"/>
      <c r="CO15" s="632"/>
      <c r="CP15" s="632"/>
      <c r="CQ15" s="633"/>
      <c r="CR15" s="634">
        <v>525935</v>
      </c>
      <c r="CS15" s="635"/>
      <c r="CT15" s="635"/>
      <c r="CU15" s="635"/>
      <c r="CV15" s="635"/>
      <c r="CW15" s="635"/>
      <c r="CX15" s="635"/>
      <c r="CY15" s="636"/>
      <c r="CZ15" s="672">
        <v>11.3</v>
      </c>
      <c r="DA15" s="672"/>
      <c r="DB15" s="672"/>
      <c r="DC15" s="672"/>
      <c r="DD15" s="640">
        <v>319484</v>
      </c>
      <c r="DE15" s="635"/>
      <c r="DF15" s="635"/>
      <c r="DG15" s="635"/>
      <c r="DH15" s="635"/>
      <c r="DI15" s="635"/>
      <c r="DJ15" s="635"/>
      <c r="DK15" s="635"/>
      <c r="DL15" s="635"/>
      <c r="DM15" s="635"/>
      <c r="DN15" s="635"/>
      <c r="DO15" s="635"/>
      <c r="DP15" s="636"/>
      <c r="DQ15" s="640">
        <v>189682</v>
      </c>
      <c r="DR15" s="635"/>
      <c r="DS15" s="635"/>
      <c r="DT15" s="635"/>
      <c r="DU15" s="635"/>
      <c r="DV15" s="635"/>
      <c r="DW15" s="635"/>
      <c r="DX15" s="635"/>
      <c r="DY15" s="635"/>
      <c r="DZ15" s="635"/>
      <c r="EA15" s="635"/>
      <c r="EB15" s="635"/>
      <c r="EC15" s="671"/>
    </row>
    <row r="16" spans="2:143" ht="11.25" customHeight="1">
      <c r="B16" s="631" t="s">
        <v>250</v>
      </c>
      <c r="C16" s="632"/>
      <c r="D16" s="632"/>
      <c r="E16" s="632"/>
      <c r="F16" s="632"/>
      <c r="G16" s="632"/>
      <c r="H16" s="632"/>
      <c r="I16" s="632"/>
      <c r="J16" s="632"/>
      <c r="K16" s="632"/>
      <c r="L16" s="632"/>
      <c r="M16" s="632"/>
      <c r="N16" s="632"/>
      <c r="O16" s="632"/>
      <c r="P16" s="632"/>
      <c r="Q16" s="633"/>
      <c r="R16" s="634">
        <v>1819</v>
      </c>
      <c r="S16" s="635"/>
      <c r="T16" s="635"/>
      <c r="U16" s="635"/>
      <c r="V16" s="635"/>
      <c r="W16" s="635"/>
      <c r="X16" s="635"/>
      <c r="Y16" s="636"/>
      <c r="Z16" s="672">
        <v>0</v>
      </c>
      <c r="AA16" s="672"/>
      <c r="AB16" s="672"/>
      <c r="AC16" s="672"/>
      <c r="AD16" s="673">
        <v>1819</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252</v>
      </c>
      <c r="CE16" s="632"/>
      <c r="CF16" s="632"/>
      <c r="CG16" s="632"/>
      <c r="CH16" s="632"/>
      <c r="CI16" s="632"/>
      <c r="CJ16" s="632"/>
      <c r="CK16" s="632"/>
      <c r="CL16" s="632"/>
      <c r="CM16" s="632"/>
      <c r="CN16" s="632"/>
      <c r="CO16" s="632"/>
      <c r="CP16" s="632"/>
      <c r="CQ16" s="633"/>
      <c r="CR16" s="634">
        <v>228274</v>
      </c>
      <c r="CS16" s="635"/>
      <c r="CT16" s="635"/>
      <c r="CU16" s="635"/>
      <c r="CV16" s="635"/>
      <c r="CW16" s="635"/>
      <c r="CX16" s="635"/>
      <c r="CY16" s="636"/>
      <c r="CZ16" s="672">
        <v>4.9000000000000004</v>
      </c>
      <c r="DA16" s="672"/>
      <c r="DB16" s="672"/>
      <c r="DC16" s="672"/>
      <c r="DD16" s="640" t="s">
        <v>122</v>
      </c>
      <c r="DE16" s="635"/>
      <c r="DF16" s="635"/>
      <c r="DG16" s="635"/>
      <c r="DH16" s="635"/>
      <c r="DI16" s="635"/>
      <c r="DJ16" s="635"/>
      <c r="DK16" s="635"/>
      <c r="DL16" s="635"/>
      <c r="DM16" s="635"/>
      <c r="DN16" s="635"/>
      <c r="DO16" s="635"/>
      <c r="DP16" s="636"/>
      <c r="DQ16" s="640">
        <v>18104</v>
      </c>
      <c r="DR16" s="635"/>
      <c r="DS16" s="635"/>
      <c r="DT16" s="635"/>
      <c r="DU16" s="635"/>
      <c r="DV16" s="635"/>
      <c r="DW16" s="635"/>
      <c r="DX16" s="635"/>
      <c r="DY16" s="635"/>
      <c r="DZ16" s="635"/>
      <c r="EA16" s="635"/>
      <c r="EB16" s="635"/>
      <c r="EC16" s="671"/>
    </row>
    <row r="17" spans="2:133" ht="11.25" customHeight="1">
      <c r="B17" s="631" t="s">
        <v>253</v>
      </c>
      <c r="C17" s="632"/>
      <c r="D17" s="632"/>
      <c r="E17" s="632"/>
      <c r="F17" s="632"/>
      <c r="G17" s="632"/>
      <c r="H17" s="632"/>
      <c r="I17" s="632"/>
      <c r="J17" s="632"/>
      <c r="K17" s="632"/>
      <c r="L17" s="632"/>
      <c r="M17" s="632"/>
      <c r="N17" s="632"/>
      <c r="O17" s="632"/>
      <c r="P17" s="632"/>
      <c r="Q17" s="633"/>
      <c r="R17" s="634">
        <v>834</v>
      </c>
      <c r="S17" s="635"/>
      <c r="T17" s="635"/>
      <c r="U17" s="635"/>
      <c r="V17" s="635"/>
      <c r="W17" s="635"/>
      <c r="X17" s="635"/>
      <c r="Y17" s="636"/>
      <c r="Z17" s="672">
        <v>0</v>
      </c>
      <c r="AA17" s="672"/>
      <c r="AB17" s="672"/>
      <c r="AC17" s="672"/>
      <c r="AD17" s="673">
        <v>834</v>
      </c>
      <c r="AE17" s="673"/>
      <c r="AF17" s="673"/>
      <c r="AG17" s="673"/>
      <c r="AH17" s="673"/>
      <c r="AI17" s="673"/>
      <c r="AJ17" s="673"/>
      <c r="AK17" s="673"/>
      <c r="AL17" s="637">
        <v>0</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255</v>
      </c>
      <c r="CE17" s="632"/>
      <c r="CF17" s="632"/>
      <c r="CG17" s="632"/>
      <c r="CH17" s="632"/>
      <c r="CI17" s="632"/>
      <c r="CJ17" s="632"/>
      <c r="CK17" s="632"/>
      <c r="CL17" s="632"/>
      <c r="CM17" s="632"/>
      <c r="CN17" s="632"/>
      <c r="CO17" s="632"/>
      <c r="CP17" s="632"/>
      <c r="CQ17" s="633"/>
      <c r="CR17" s="634">
        <v>539916</v>
      </c>
      <c r="CS17" s="635"/>
      <c r="CT17" s="635"/>
      <c r="CU17" s="635"/>
      <c r="CV17" s="635"/>
      <c r="CW17" s="635"/>
      <c r="CX17" s="635"/>
      <c r="CY17" s="636"/>
      <c r="CZ17" s="672">
        <v>11.7</v>
      </c>
      <c r="DA17" s="672"/>
      <c r="DB17" s="672"/>
      <c r="DC17" s="672"/>
      <c r="DD17" s="640" t="s">
        <v>122</v>
      </c>
      <c r="DE17" s="635"/>
      <c r="DF17" s="635"/>
      <c r="DG17" s="635"/>
      <c r="DH17" s="635"/>
      <c r="DI17" s="635"/>
      <c r="DJ17" s="635"/>
      <c r="DK17" s="635"/>
      <c r="DL17" s="635"/>
      <c r="DM17" s="635"/>
      <c r="DN17" s="635"/>
      <c r="DO17" s="635"/>
      <c r="DP17" s="636"/>
      <c r="DQ17" s="640">
        <v>539916</v>
      </c>
      <c r="DR17" s="635"/>
      <c r="DS17" s="635"/>
      <c r="DT17" s="635"/>
      <c r="DU17" s="635"/>
      <c r="DV17" s="635"/>
      <c r="DW17" s="635"/>
      <c r="DX17" s="635"/>
      <c r="DY17" s="635"/>
      <c r="DZ17" s="635"/>
      <c r="EA17" s="635"/>
      <c r="EB17" s="635"/>
      <c r="EC17" s="671"/>
    </row>
    <row r="18" spans="2:133" ht="11.25" customHeight="1">
      <c r="B18" s="631" t="s">
        <v>256</v>
      </c>
      <c r="C18" s="632"/>
      <c r="D18" s="632"/>
      <c r="E18" s="632"/>
      <c r="F18" s="632"/>
      <c r="G18" s="632"/>
      <c r="H18" s="632"/>
      <c r="I18" s="632"/>
      <c r="J18" s="632"/>
      <c r="K18" s="632"/>
      <c r="L18" s="632"/>
      <c r="M18" s="632"/>
      <c r="N18" s="632"/>
      <c r="O18" s="632"/>
      <c r="P18" s="632"/>
      <c r="Q18" s="633"/>
      <c r="R18" s="634" t="s">
        <v>122</v>
      </c>
      <c r="S18" s="635"/>
      <c r="T18" s="635"/>
      <c r="U18" s="635"/>
      <c r="V18" s="635"/>
      <c r="W18" s="635"/>
      <c r="X18" s="635"/>
      <c r="Y18" s="636"/>
      <c r="Z18" s="672" t="s">
        <v>122</v>
      </c>
      <c r="AA18" s="672"/>
      <c r="AB18" s="672"/>
      <c r="AC18" s="672"/>
      <c r="AD18" s="673" t="s">
        <v>122</v>
      </c>
      <c r="AE18" s="673"/>
      <c r="AF18" s="673"/>
      <c r="AG18" s="673"/>
      <c r="AH18" s="673"/>
      <c r="AI18" s="673"/>
      <c r="AJ18" s="673"/>
      <c r="AK18" s="673"/>
      <c r="AL18" s="637" t="s">
        <v>122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258</v>
      </c>
      <c r="CE18" s="632"/>
      <c r="CF18" s="632"/>
      <c r="CG18" s="632"/>
      <c r="CH18" s="632"/>
      <c r="CI18" s="632"/>
      <c r="CJ18" s="632"/>
      <c r="CK18" s="632"/>
      <c r="CL18" s="632"/>
      <c r="CM18" s="632"/>
      <c r="CN18" s="632"/>
      <c r="CO18" s="632"/>
      <c r="CP18" s="632"/>
      <c r="CQ18" s="633"/>
      <c r="CR18" s="634">
        <v>156398</v>
      </c>
      <c r="CS18" s="635"/>
      <c r="CT18" s="635"/>
      <c r="CU18" s="635"/>
      <c r="CV18" s="635"/>
      <c r="CW18" s="635"/>
      <c r="CX18" s="635"/>
      <c r="CY18" s="636"/>
      <c r="CZ18" s="672">
        <v>3.4</v>
      </c>
      <c r="DA18" s="672"/>
      <c r="DB18" s="672"/>
      <c r="DC18" s="672"/>
      <c r="DD18" s="640" t="s">
        <v>122</v>
      </c>
      <c r="DE18" s="635"/>
      <c r="DF18" s="635"/>
      <c r="DG18" s="635"/>
      <c r="DH18" s="635"/>
      <c r="DI18" s="635"/>
      <c r="DJ18" s="635"/>
      <c r="DK18" s="635"/>
      <c r="DL18" s="635"/>
      <c r="DM18" s="635"/>
      <c r="DN18" s="635"/>
      <c r="DO18" s="635"/>
      <c r="DP18" s="636"/>
      <c r="DQ18" s="640">
        <v>156398</v>
      </c>
      <c r="DR18" s="635"/>
      <c r="DS18" s="635"/>
      <c r="DT18" s="635"/>
      <c r="DU18" s="635"/>
      <c r="DV18" s="635"/>
      <c r="DW18" s="635"/>
      <c r="DX18" s="635"/>
      <c r="DY18" s="635"/>
      <c r="DZ18" s="635"/>
      <c r="EA18" s="635"/>
      <c r="EB18" s="635"/>
      <c r="EC18" s="671"/>
    </row>
    <row r="19" spans="2:133" ht="11.25" customHeight="1">
      <c r="B19" s="631" t="s">
        <v>259</v>
      </c>
      <c r="C19" s="632"/>
      <c r="D19" s="632"/>
      <c r="E19" s="632"/>
      <c r="F19" s="632"/>
      <c r="G19" s="632"/>
      <c r="H19" s="632"/>
      <c r="I19" s="632"/>
      <c r="J19" s="632"/>
      <c r="K19" s="632"/>
      <c r="L19" s="632"/>
      <c r="M19" s="632"/>
      <c r="N19" s="632"/>
      <c r="O19" s="632"/>
      <c r="P19" s="632"/>
      <c r="Q19" s="633"/>
      <c r="R19" s="634" t="s">
        <v>122</v>
      </c>
      <c r="S19" s="635"/>
      <c r="T19" s="635"/>
      <c r="U19" s="635"/>
      <c r="V19" s="635"/>
      <c r="W19" s="635"/>
      <c r="X19" s="635"/>
      <c r="Y19" s="636"/>
      <c r="Z19" s="672" t="s">
        <v>122</v>
      </c>
      <c r="AA19" s="672"/>
      <c r="AB19" s="672"/>
      <c r="AC19" s="672"/>
      <c r="AD19" s="673" t="s">
        <v>122</v>
      </c>
      <c r="AE19" s="673"/>
      <c r="AF19" s="673"/>
      <c r="AG19" s="673"/>
      <c r="AH19" s="673"/>
      <c r="AI19" s="673"/>
      <c r="AJ19" s="673"/>
      <c r="AK19" s="673"/>
      <c r="AL19" s="637" t="s">
        <v>122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1"/>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1"/>
      <c r="CD20" s="631" t="s">
        <v>264</v>
      </c>
      <c r="CE20" s="632"/>
      <c r="CF20" s="632"/>
      <c r="CG20" s="632"/>
      <c r="CH20" s="632"/>
      <c r="CI20" s="632"/>
      <c r="CJ20" s="632"/>
      <c r="CK20" s="632"/>
      <c r="CL20" s="632"/>
      <c r="CM20" s="632"/>
      <c r="CN20" s="632"/>
      <c r="CO20" s="632"/>
      <c r="CP20" s="632"/>
      <c r="CQ20" s="633"/>
      <c r="CR20" s="634">
        <v>4633801</v>
      </c>
      <c r="CS20" s="635"/>
      <c r="CT20" s="635"/>
      <c r="CU20" s="635"/>
      <c r="CV20" s="635"/>
      <c r="CW20" s="635"/>
      <c r="CX20" s="635"/>
      <c r="CY20" s="636"/>
      <c r="CZ20" s="672">
        <v>100</v>
      </c>
      <c r="DA20" s="672"/>
      <c r="DB20" s="672"/>
      <c r="DC20" s="672"/>
      <c r="DD20" s="640">
        <v>1701358</v>
      </c>
      <c r="DE20" s="635"/>
      <c r="DF20" s="635"/>
      <c r="DG20" s="635"/>
      <c r="DH20" s="635"/>
      <c r="DI20" s="635"/>
      <c r="DJ20" s="635"/>
      <c r="DK20" s="635"/>
      <c r="DL20" s="635"/>
      <c r="DM20" s="635"/>
      <c r="DN20" s="635"/>
      <c r="DO20" s="635"/>
      <c r="DP20" s="636"/>
      <c r="DQ20" s="640">
        <v>2378770</v>
      </c>
      <c r="DR20" s="635"/>
      <c r="DS20" s="635"/>
      <c r="DT20" s="635"/>
      <c r="DU20" s="635"/>
      <c r="DV20" s="635"/>
      <c r="DW20" s="635"/>
      <c r="DX20" s="635"/>
      <c r="DY20" s="635"/>
      <c r="DZ20" s="635"/>
      <c r="EA20" s="635"/>
      <c r="EB20" s="635"/>
      <c r="EC20" s="671"/>
    </row>
    <row r="21" spans="2:133" ht="11.25" customHeight="1">
      <c r="B21" s="631" t="s">
        <v>265</v>
      </c>
      <c r="C21" s="632"/>
      <c r="D21" s="632"/>
      <c r="E21" s="632"/>
      <c r="F21" s="632"/>
      <c r="G21" s="632"/>
      <c r="H21" s="632"/>
      <c r="I21" s="632"/>
      <c r="J21" s="632"/>
      <c r="K21" s="632"/>
      <c r="L21" s="632"/>
      <c r="M21" s="632"/>
      <c r="N21" s="632"/>
      <c r="O21" s="632"/>
      <c r="P21" s="632"/>
      <c r="Q21" s="633"/>
      <c r="R21" s="634">
        <v>1852843</v>
      </c>
      <c r="S21" s="635"/>
      <c r="T21" s="635"/>
      <c r="U21" s="635"/>
      <c r="V21" s="635"/>
      <c r="W21" s="635"/>
      <c r="X21" s="635"/>
      <c r="Y21" s="636"/>
      <c r="Z21" s="672">
        <v>38.5</v>
      </c>
      <c r="AA21" s="672"/>
      <c r="AB21" s="672"/>
      <c r="AC21" s="672"/>
      <c r="AD21" s="673">
        <v>1552500</v>
      </c>
      <c r="AE21" s="673"/>
      <c r="AF21" s="673"/>
      <c r="AG21" s="673"/>
      <c r="AH21" s="673"/>
      <c r="AI21" s="673"/>
      <c r="AJ21" s="673"/>
      <c r="AK21" s="673"/>
      <c r="AL21" s="637">
        <v>90.9</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267</v>
      </c>
      <c r="C22" s="632"/>
      <c r="D22" s="632"/>
      <c r="E22" s="632"/>
      <c r="F22" s="632"/>
      <c r="G22" s="632"/>
      <c r="H22" s="632"/>
      <c r="I22" s="632"/>
      <c r="J22" s="632"/>
      <c r="K22" s="632"/>
      <c r="L22" s="632"/>
      <c r="M22" s="632"/>
      <c r="N22" s="632"/>
      <c r="O22" s="632"/>
      <c r="P22" s="632"/>
      <c r="Q22" s="633"/>
      <c r="R22" s="634">
        <v>1552500</v>
      </c>
      <c r="S22" s="635"/>
      <c r="T22" s="635"/>
      <c r="U22" s="635"/>
      <c r="V22" s="635"/>
      <c r="W22" s="635"/>
      <c r="X22" s="635"/>
      <c r="Y22" s="636"/>
      <c r="Z22" s="672">
        <v>32.200000000000003</v>
      </c>
      <c r="AA22" s="672"/>
      <c r="AB22" s="672"/>
      <c r="AC22" s="672"/>
      <c r="AD22" s="673">
        <v>1552500</v>
      </c>
      <c r="AE22" s="673"/>
      <c r="AF22" s="673"/>
      <c r="AG22" s="673"/>
      <c r="AH22" s="673"/>
      <c r="AI22" s="673"/>
      <c r="AJ22" s="673"/>
      <c r="AK22" s="673"/>
      <c r="AL22" s="637">
        <v>90.9</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270</v>
      </c>
      <c r="C23" s="632"/>
      <c r="D23" s="632"/>
      <c r="E23" s="632"/>
      <c r="F23" s="632"/>
      <c r="G23" s="632"/>
      <c r="H23" s="632"/>
      <c r="I23" s="632"/>
      <c r="J23" s="632"/>
      <c r="K23" s="632"/>
      <c r="L23" s="632"/>
      <c r="M23" s="632"/>
      <c r="N23" s="632"/>
      <c r="O23" s="632"/>
      <c r="P23" s="632"/>
      <c r="Q23" s="633"/>
      <c r="R23" s="634">
        <v>300343</v>
      </c>
      <c r="S23" s="635"/>
      <c r="T23" s="635"/>
      <c r="U23" s="635"/>
      <c r="V23" s="635"/>
      <c r="W23" s="635"/>
      <c r="X23" s="635"/>
      <c r="Y23" s="636"/>
      <c r="Z23" s="672">
        <v>6.2</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279</v>
      </c>
      <c r="CE24" s="693"/>
      <c r="CF24" s="693"/>
      <c r="CG24" s="693"/>
      <c r="CH24" s="693"/>
      <c r="CI24" s="693"/>
      <c r="CJ24" s="693"/>
      <c r="CK24" s="693"/>
      <c r="CL24" s="693"/>
      <c r="CM24" s="693"/>
      <c r="CN24" s="693"/>
      <c r="CO24" s="693"/>
      <c r="CP24" s="693"/>
      <c r="CQ24" s="694"/>
      <c r="CR24" s="689">
        <v>1241832</v>
      </c>
      <c r="CS24" s="690"/>
      <c r="CT24" s="690"/>
      <c r="CU24" s="690"/>
      <c r="CV24" s="690"/>
      <c r="CW24" s="690"/>
      <c r="CX24" s="690"/>
      <c r="CY24" s="715"/>
      <c r="CZ24" s="716">
        <v>26.8</v>
      </c>
      <c r="DA24" s="698"/>
      <c r="DB24" s="698"/>
      <c r="DC24" s="718"/>
      <c r="DD24" s="714">
        <v>1048031</v>
      </c>
      <c r="DE24" s="690"/>
      <c r="DF24" s="690"/>
      <c r="DG24" s="690"/>
      <c r="DH24" s="690"/>
      <c r="DI24" s="690"/>
      <c r="DJ24" s="690"/>
      <c r="DK24" s="715"/>
      <c r="DL24" s="714">
        <v>1032722</v>
      </c>
      <c r="DM24" s="690"/>
      <c r="DN24" s="690"/>
      <c r="DO24" s="690"/>
      <c r="DP24" s="690"/>
      <c r="DQ24" s="690"/>
      <c r="DR24" s="690"/>
      <c r="DS24" s="690"/>
      <c r="DT24" s="690"/>
      <c r="DU24" s="690"/>
      <c r="DV24" s="715"/>
      <c r="DW24" s="716">
        <v>60.3</v>
      </c>
      <c r="DX24" s="698"/>
      <c r="DY24" s="698"/>
      <c r="DZ24" s="698"/>
      <c r="EA24" s="698"/>
      <c r="EB24" s="698"/>
      <c r="EC24" s="717"/>
    </row>
    <row r="25" spans="2:133" ht="11.25" customHeight="1">
      <c r="B25" s="631" t="s">
        <v>280</v>
      </c>
      <c r="C25" s="632"/>
      <c r="D25" s="632"/>
      <c r="E25" s="632"/>
      <c r="F25" s="632"/>
      <c r="G25" s="632"/>
      <c r="H25" s="632"/>
      <c r="I25" s="632"/>
      <c r="J25" s="632"/>
      <c r="K25" s="632"/>
      <c r="L25" s="632"/>
      <c r="M25" s="632"/>
      <c r="N25" s="632"/>
      <c r="O25" s="632"/>
      <c r="P25" s="632"/>
      <c r="Q25" s="633"/>
      <c r="R25" s="634">
        <v>1992637</v>
      </c>
      <c r="S25" s="635"/>
      <c r="T25" s="635"/>
      <c r="U25" s="635"/>
      <c r="V25" s="635"/>
      <c r="W25" s="635"/>
      <c r="X25" s="635"/>
      <c r="Y25" s="636"/>
      <c r="Z25" s="672">
        <v>41.4</v>
      </c>
      <c r="AA25" s="672"/>
      <c r="AB25" s="672"/>
      <c r="AC25" s="672"/>
      <c r="AD25" s="673">
        <v>1692294</v>
      </c>
      <c r="AE25" s="673"/>
      <c r="AF25" s="673"/>
      <c r="AG25" s="673"/>
      <c r="AH25" s="673"/>
      <c r="AI25" s="673"/>
      <c r="AJ25" s="673"/>
      <c r="AK25" s="673"/>
      <c r="AL25" s="637">
        <v>99.1</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282</v>
      </c>
      <c r="CE25" s="632"/>
      <c r="CF25" s="632"/>
      <c r="CG25" s="632"/>
      <c r="CH25" s="632"/>
      <c r="CI25" s="632"/>
      <c r="CJ25" s="632"/>
      <c r="CK25" s="632"/>
      <c r="CL25" s="632"/>
      <c r="CM25" s="632"/>
      <c r="CN25" s="632"/>
      <c r="CO25" s="632"/>
      <c r="CP25" s="632"/>
      <c r="CQ25" s="633"/>
      <c r="CR25" s="634">
        <v>634612</v>
      </c>
      <c r="CS25" s="647"/>
      <c r="CT25" s="647"/>
      <c r="CU25" s="647"/>
      <c r="CV25" s="647"/>
      <c r="CW25" s="647"/>
      <c r="CX25" s="647"/>
      <c r="CY25" s="648"/>
      <c r="CZ25" s="637">
        <v>13.7</v>
      </c>
      <c r="DA25" s="649"/>
      <c r="DB25" s="649"/>
      <c r="DC25" s="650"/>
      <c r="DD25" s="640">
        <v>472385</v>
      </c>
      <c r="DE25" s="647"/>
      <c r="DF25" s="647"/>
      <c r="DG25" s="647"/>
      <c r="DH25" s="647"/>
      <c r="DI25" s="647"/>
      <c r="DJ25" s="647"/>
      <c r="DK25" s="648"/>
      <c r="DL25" s="640">
        <v>471668</v>
      </c>
      <c r="DM25" s="647"/>
      <c r="DN25" s="647"/>
      <c r="DO25" s="647"/>
      <c r="DP25" s="647"/>
      <c r="DQ25" s="647"/>
      <c r="DR25" s="647"/>
      <c r="DS25" s="647"/>
      <c r="DT25" s="647"/>
      <c r="DU25" s="647"/>
      <c r="DV25" s="648"/>
      <c r="DW25" s="637">
        <v>27.5</v>
      </c>
      <c r="DX25" s="649"/>
      <c r="DY25" s="649"/>
      <c r="DZ25" s="649"/>
      <c r="EA25" s="649"/>
      <c r="EB25" s="649"/>
      <c r="EC25" s="661"/>
    </row>
    <row r="26" spans="2:133" ht="11.25" customHeight="1">
      <c r="B26" s="631" t="s">
        <v>283</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285</v>
      </c>
      <c r="CE26" s="632"/>
      <c r="CF26" s="632"/>
      <c r="CG26" s="632"/>
      <c r="CH26" s="632"/>
      <c r="CI26" s="632"/>
      <c r="CJ26" s="632"/>
      <c r="CK26" s="632"/>
      <c r="CL26" s="632"/>
      <c r="CM26" s="632"/>
      <c r="CN26" s="632"/>
      <c r="CO26" s="632"/>
      <c r="CP26" s="632"/>
      <c r="CQ26" s="633"/>
      <c r="CR26" s="634">
        <v>252733</v>
      </c>
      <c r="CS26" s="635"/>
      <c r="CT26" s="635"/>
      <c r="CU26" s="635"/>
      <c r="CV26" s="635"/>
      <c r="CW26" s="635"/>
      <c r="CX26" s="635"/>
      <c r="CY26" s="636"/>
      <c r="CZ26" s="637">
        <v>5.5</v>
      </c>
      <c r="DA26" s="649"/>
      <c r="DB26" s="649"/>
      <c r="DC26" s="650"/>
      <c r="DD26" s="640">
        <v>159756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c r="B27" s="631" t="s">
        <v>286</v>
      </c>
      <c r="C27" s="632"/>
      <c r="D27" s="632"/>
      <c r="E27" s="632"/>
      <c r="F27" s="632"/>
      <c r="G27" s="632"/>
      <c r="H27" s="632"/>
      <c r="I27" s="632"/>
      <c r="J27" s="632"/>
      <c r="K27" s="632"/>
      <c r="L27" s="632"/>
      <c r="M27" s="632"/>
      <c r="N27" s="632"/>
      <c r="O27" s="632"/>
      <c r="P27" s="632"/>
      <c r="Q27" s="633"/>
      <c r="R27" s="634">
        <v>83</v>
      </c>
      <c r="S27" s="635"/>
      <c r="T27" s="635"/>
      <c r="U27" s="635"/>
      <c r="V27" s="635"/>
      <c r="W27" s="635"/>
      <c r="X27" s="635"/>
      <c r="Y27" s="636"/>
      <c r="Z27" s="672">
        <v>0</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91753</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288</v>
      </c>
      <c r="CE27" s="632"/>
      <c r="CF27" s="632"/>
      <c r="CG27" s="632"/>
      <c r="CH27" s="632"/>
      <c r="CI27" s="632"/>
      <c r="CJ27" s="632"/>
      <c r="CK27" s="632"/>
      <c r="CL27" s="632"/>
      <c r="CM27" s="632"/>
      <c r="CN27" s="632"/>
      <c r="CO27" s="632"/>
      <c r="CP27" s="632"/>
      <c r="CQ27" s="633"/>
      <c r="CR27" s="634">
        <v>67304</v>
      </c>
      <c r="CS27" s="647"/>
      <c r="CT27" s="647"/>
      <c r="CU27" s="647"/>
      <c r="CV27" s="647"/>
      <c r="CW27" s="647"/>
      <c r="CX27" s="647"/>
      <c r="CY27" s="648"/>
      <c r="CZ27" s="637">
        <v>1.5</v>
      </c>
      <c r="DA27" s="649"/>
      <c r="DB27" s="649"/>
      <c r="DC27" s="650"/>
      <c r="DD27" s="640">
        <v>35730</v>
      </c>
      <c r="DE27" s="647"/>
      <c r="DF27" s="647"/>
      <c r="DG27" s="647"/>
      <c r="DH27" s="647"/>
      <c r="DI27" s="647"/>
      <c r="DJ27" s="647"/>
      <c r="DK27" s="648"/>
      <c r="DL27" s="640">
        <v>21138</v>
      </c>
      <c r="DM27" s="647"/>
      <c r="DN27" s="647"/>
      <c r="DO27" s="647"/>
      <c r="DP27" s="647"/>
      <c r="DQ27" s="647"/>
      <c r="DR27" s="647"/>
      <c r="DS27" s="647"/>
      <c r="DT27" s="647"/>
      <c r="DU27" s="647"/>
      <c r="DV27" s="648"/>
      <c r="DW27" s="637">
        <v>1.2</v>
      </c>
      <c r="DX27" s="649"/>
      <c r="DY27" s="649"/>
      <c r="DZ27" s="649"/>
      <c r="EA27" s="649"/>
      <c r="EB27" s="649"/>
      <c r="EC27" s="661"/>
    </row>
    <row r="28" spans="2:133" ht="11.25" customHeight="1">
      <c r="B28" s="631" t="s">
        <v>289</v>
      </c>
      <c r="C28" s="632"/>
      <c r="D28" s="632"/>
      <c r="E28" s="632"/>
      <c r="F28" s="632"/>
      <c r="G28" s="632"/>
      <c r="H28" s="632"/>
      <c r="I28" s="632"/>
      <c r="J28" s="632"/>
      <c r="K28" s="632"/>
      <c r="L28" s="632"/>
      <c r="M28" s="632"/>
      <c r="N28" s="632"/>
      <c r="O28" s="632"/>
      <c r="P28" s="632"/>
      <c r="Q28" s="633"/>
      <c r="R28" s="634">
        <v>59950</v>
      </c>
      <c r="S28" s="635"/>
      <c r="T28" s="635"/>
      <c r="U28" s="635"/>
      <c r="V28" s="635"/>
      <c r="W28" s="635"/>
      <c r="X28" s="635"/>
      <c r="Y28" s="636"/>
      <c r="Z28" s="672">
        <v>1.2</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539916</v>
      </c>
      <c r="CS28" s="635"/>
      <c r="CT28" s="635"/>
      <c r="CU28" s="635"/>
      <c r="CV28" s="635"/>
      <c r="CW28" s="635"/>
      <c r="CX28" s="635"/>
      <c r="CY28" s="636"/>
      <c r="CZ28" s="637">
        <v>11.7</v>
      </c>
      <c r="DA28" s="649"/>
      <c r="DB28" s="649"/>
      <c r="DC28" s="650"/>
      <c r="DD28" s="640">
        <v>539916</v>
      </c>
      <c r="DE28" s="635"/>
      <c r="DF28" s="635"/>
      <c r="DG28" s="635"/>
      <c r="DH28" s="635"/>
      <c r="DI28" s="635"/>
      <c r="DJ28" s="635"/>
      <c r="DK28" s="636"/>
      <c r="DL28" s="640">
        <v>539916</v>
      </c>
      <c r="DM28" s="635"/>
      <c r="DN28" s="635"/>
      <c r="DO28" s="635"/>
      <c r="DP28" s="635"/>
      <c r="DQ28" s="635"/>
      <c r="DR28" s="635"/>
      <c r="DS28" s="635"/>
      <c r="DT28" s="635"/>
      <c r="DU28" s="635"/>
      <c r="DV28" s="636"/>
      <c r="DW28" s="637">
        <v>31.5</v>
      </c>
      <c r="DX28" s="649"/>
      <c r="DY28" s="649"/>
      <c r="DZ28" s="649"/>
      <c r="EA28" s="649"/>
      <c r="EB28" s="649"/>
      <c r="EC28" s="661"/>
    </row>
    <row r="29" spans="2:133" ht="11.25" customHeight="1">
      <c r="B29" s="631" t="s">
        <v>291</v>
      </c>
      <c r="C29" s="632"/>
      <c r="D29" s="632"/>
      <c r="E29" s="632"/>
      <c r="F29" s="632"/>
      <c r="G29" s="632"/>
      <c r="H29" s="632"/>
      <c r="I29" s="632"/>
      <c r="J29" s="632"/>
      <c r="K29" s="632"/>
      <c r="L29" s="632"/>
      <c r="M29" s="632"/>
      <c r="N29" s="632"/>
      <c r="O29" s="632"/>
      <c r="P29" s="632"/>
      <c r="Q29" s="633"/>
      <c r="R29" s="634">
        <v>7691</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292</v>
      </c>
      <c r="CE29" s="654"/>
      <c r="CF29" s="631" t="s">
        <v>66</v>
      </c>
      <c r="CG29" s="632"/>
      <c r="CH29" s="632"/>
      <c r="CI29" s="632"/>
      <c r="CJ29" s="632"/>
      <c r="CK29" s="632"/>
      <c r="CL29" s="632"/>
      <c r="CM29" s="632"/>
      <c r="CN29" s="632"/>
      <c r="CO29" s="632"/>
      <c r="CP29" s="632"/>
      <c r="CQ29" s="633"/>
      <c r="CR29" s="634">
        <v>539916</v>
      </c>
      <c r="CS29" s="647"/>
      <c r="CT29" s="647"/>
      <c r="CU29" s="647"/>
      <c r="CV29" s="647"/>
      <c r="CW29" s="647"/>
      <c r="CX29" s="647"/>
      <c r="CY29" s="648"/>
      <c r="CZ29" s="637">
        <v>11.7</v>
      </c>
      <c r="DA29" s="649"/>
      <c r="DB29" s="649"/>
      <c r="DC29" s="650"/>
      <c r="DD29" s="640">
        <v>539916</v>
      </c>
      <c r="DE29" s="647"/>
      <c r="DF29" s="647"/>
      <c r="DG29" s="647"/>
      <c r="DH29" s="647"/>
      <c r="DI29" s="647"/>
      <c r="DJ29" s="647"/>
      <c r="DK29" s="648"/>
      <c r="DL29" s="640">
        <v>539916</v>
      </c>
      <c r="DM29" s="647"/>
      <c r="DN29" s="647"/>
      <c r="DO29" s="647"/>
      <c r="DP29" s="647"/>
      <c r="DQ29" s="647"/>
      <c r="DR29" s="647"/>
      <c r="DS29" s="647"/>
      <c r="DT29" s="647"/>
      <c r="DU29" s="647"/>
      <c r="DV29" s="648"/>
      <c r="DW29" s="637">
        <v>31.5</v>
      </c>
      <c r="DX29" s="649"/>
      <c r="DY29" s="649"/>
      <c r="DZ29" s="649"/>
      <c r="EA29" s="649"/>
      <c r="EB29" s="649"/>
      <c r="EC29" s="661"/>
    </row>
    <row r="30" spans="2:133" ht="11.25" customHeight="1">
      <c r="B30" s="631" t="s">
        <v>293</v>
      </c>
      <c r="C30" s="632"/>
      <c r="D30" s="632"/>
      <c r="E30" s="632"/>
      <c r="F30" s="632"/>
      <c r="G30" s="632"/>
      <c r="H30" s="632"/>
      <c r="I30" s="632"/>
      <c r="J30" s="632"/>
      <c r="K30" s="632"/>
      <c r="L30" s="632"/>
      <c r="M30" s="632"/>
      <c r="N30" s="632"/>
      <c r="O30" s="632"/>
      <c r="P30" s="632"/>
      <c r="Q30" s="633"/>
      <c r="R30" s="634">
        <v>1230914</v>
      </c>
      <c r="S30" s="635"/>
      <c r="T30" s="635"/>
      <c r="U30" s="635"/>
      <c r="V30" s="635"/>
      <c r="W30" s="635"/>
      <c r="X30" s="635"/>
      <c r="Y30" s="636"/>
      <c r="Z30" s="672">
        <v>25.5</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521156</v>
      </c>
      <c r="CS30" s="635"/>
      <c r="CT30" s="635"/>
      <c r="CU30" s="635"/>
      <c r="CV30" s="635"/>
      <c r="CW30" s="635"/>
      <c r="CX30" s="635"/>
      <c r="CY30" s="636"/>
      <c r="CZ30" s="637">
        <v>11.2</v>
      </c>
      <c r="DA30" s="649"/>
      <c r="DB30" s="649"/>
      <c r="DC30" s="650"/>
      <c r="DD30" s="640">
        <v>521156</v>
      </c>
      <c r="DE30" s="635"/>
      <c r="DF30" s="635"/>
      <c r="DG30" s="635"/>
      <c r="DH30" s="635"/>
      <c r="DI30" s="635"/>
      <c r="DJ30" s="635"/>
      <c r="DK30" s="636"/>
      <c r="DL30" s="640">
        <v>521156</v>
      </c>
      <c r="DM30" s="635"/>
      <c r="DN30" s="635"/>
      <c r="DO30" s="635"/>
      <c r="DP30" s="635"/>
      <c r="DQ30" s="635"/>
      <c r="DR30" s="635"/>
      <c r="DS30" s="635"/>
      <c r="DT30" s="635"/>
      <c r="DU30" s="635"/>
      <c r="DV30" s="636"/>
      <c r="DW30" s="637">
        <v>30.4</v>
      </c>
      <c r="DX30" s="649"/>
      <c r="DY30" s="649"/>
      <c r="DZ30" s="649"/>
      <c r="EA30" s="649"/>
      <c r="EB30" s="649"/>
      <c r="EC30" s="661"/>
    </row>
    <row r="31" spans="2:133" ht="11.25" customHeight="1">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99.5</v>
      </c>
      <c r="BN31" s="697"/>
      <c r="BO31" s="697"/>
      <c r="BP31" s="697"/>
      <c r="BQ31" s="699"/>
      <c r="BR31" s="696">
        <v>99.7</v>
      </c>
      <c r="BS31" s="697"/>
      <c r="BT31" s="697"/>
      <c r="BU31" s="697"/>
      <c r="BV31" s="697"/>
      <c r="BW31" s="697"/>
      <c r="BX31" s="698">
        <v>97.2</v>
      </c>
      <c r="BY31" s="697"/>
      <c r="BZ31" s="697"/>
      <c r="CA31" s="697"/>
      <c r="CB31" s="699"/>
      <c r="CD31" s="655"/>
      <c r="CE31" s="656"/>
      <c r="CF31" s="631" t="s">
        <v>300</v>
      </c>
      <c r="CG31" s="632"/>
      <c r="CH31" s="632"/>
      <c r="CI31" s="632"/>
      <c r="CJ31" s="632"/>
      <c r="CK31" s="632"/>
      <c r="CL31" s="632"/>
      <c r="CM31" s="632"/>
      <c r="CN31" s="632"/>
      <c r="CO31" s="632"/>
      <c r="CP31" s="632"/>
      <c r="CQ31" s="633"/>
      <c r="CR31" s="634">
        <v>18760</v>
      </c>
      <c r="CS31" s="647"/>
      <c r="CT31" s="647"/>
      <c r="CU31" s="647"/>
      <c r="CV31" s="647"/>
      <c r="CW31" s="647"/>
      <c r="CX31" s="647"/>
      <c r="CY31" s="648"/>
      <c r="CZ31" s="637">
        <v>0.4</v>
      </c>
      <c r="DA31" s="649"/>
      <c r="DB31" s="649"/>
      <c r="DC31" s="650"/>
      <c r="DD31" s="640">
        <v>18760</v>
      </c>
      <c r="DE31" s="647"/>
      <c r="DF31" s="647"/>
      <c r="DG31" s="647"/>
      <c r="DH31" s="647"/>
      <c r="DI31" s="647"/>
      <c r="DJ31" s="647"/>
      <c r="DK31" s="648"/>
      <c r="DL31" s="640">
        <v>18760</v>
      </c>
      <c r="DM31" s="647"/>
      <c r="DN31" s="647"/>
      <c r="DO31" s="647"/>
      <c r="DP31" s="647"/>
      <c r="DQ31" s="647"/>
      <c r="DR31" s="647"/>
      <c r="DS31" s="647"/>
      <c r="DT31" s="647"/>
      <c r="DU31" s="647"/>
      <c r="DV31" s="648"/>
      <c r="DW31" s="637">
        <v>1.1000000000000001</v>
      </c>
      <c r="DX31" s="649"/>
      <c r="DY31" s="649"/>
      <c r="DZ31" s="649"/>
      <c r="EA31" s="649"/>
      <c r="EB31" s="649"/>
      <c r="EC31" s="661"/>
    </row>
    <row r="32" spans="2:133" ht="11.25" customHeight="1">
      <c r="B32" s="631" t="s">
        <v>301</v>
      </c>
      <c r="C32" s="632"/>
      <c r="D32" s="632"/>
      <c r="E32" s="632"/>
      <c r="F32" s="632"/>
      <c r="G32" s="632"/>
      <c r="H32" s="632"/>
      <c r="I32" s="632"/>
      <c r="J32" s="632"/>
      <c r="K32" s="632"/>
      <c r="L32" s="632"/>
      <c r="M32" s="632"/>
      <c r="N32" s="632"/>
      <c r="O32" s="632"/>
      <c r="P32" s="632"/>
      <c r="Q32" s="633"/>
      <c r="R32" s="634">
        <v>261254</v>
      </c>
      <c r="S32" s="635"/>
      <c r="T32" s="635"/>
      <c r="U32" s="635"/>
      <c r="V32" s="635"/>
      <c r="W32" s="635"/>
      <c r="X32" s="635"/>
      <c r="Y32" s="636"/>
      <c r="Z32" s="672">
        <v>5.4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99.5</v>
      </c>
      <c r="BH32" s="647"/>
      <c r="BI32" s="647"/>
      <c r="BJ32" s="647"/>
      <c r="BK32" s="647"/>
      <c r="BL32" s="647"/>
      <c r="BM32" s="638">
        <v>99.5</v>
      </c>
      <c r="BN32" s="647"/>
      <c r="BO32" s="647"/>
      <c r="BP32" s="647"/>
      <c r="BQ32" s="670"/>
      <c r="BR32" s="700">
        <v>100</v>
      </c>
      <c r="BS32" s="647"/>
      <c r="BT32" s="647"/>
      <c r="BU32" s="647"/>
      <c r="BV32" s="647"/>
      <c r="BW32" s="647"/>
      <c r="BX32" s="638">
        <v>99.4</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c r="B33" s="631" t="s">
        <v>305</v>
      </c>
      <c r="C33" s="632"/>
      <c r="D33" s="632"/>
      <c r="E33" s="632"/>
      <c r="F33" s="632"/>
      <c r="G33" s="632"/>
      <c r="H33" s="632"/>
      <c r="I33" s="632"/>
      <c r="J33" s="632"/>
      <c r="K33" s="632"/>
      <c r="L33" s="632"/>
      <c r="M33" s="632"/>
      <c r="N33" s="632"/>
      <c r="O33" s="632"/>
      <c r="P33" s="632"/>
      <c r="Q33" s="633"/>
      <c r="R33" s="634">
        <v>26074</v>
      </c>
      <c r="S33" s="635"/>
      <c r="T33" s="635"/>
      <c r="U33" s="635"/>
      <c r="V33" s="635"/>
      <c r="W33" s="635"/>
      <c r="X33" s="635"/>
      <c r="Y33" s="636"/>
      <c r="Z33" s="672">
        <v>0.5</v>
      </c>
      <c r="AA33" s="672"/>
      <c r="AB33" s="672"/>
      <c r="AC33" s="672"/>
      <c r="AD33" s="673">
        <v>16151</v>
      </c>
      <c r="AE33" s="673"/>
      <c r="AF33" s="673"/>
      <c r="AG33" s="673"/>
      <c r="AH33" s="673"/>
      <c r="AI33" s="673"/>
      <c r="AJ33" s="673"/>
      <c r="AK33" s="673"/>
      <c r="AL33" s="637">
        <v>0.9</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99.5</v>
      </c>
      <c r="BH33" s="619"/>
      <c r="BI33" s="619"/>
      <c r="BJ33" s="619"/>
      <c r="BK33" s="619"/>
      <c r="BL33" s="619"/>
      <c r="BM33" s="665">
        <v>99.5</v>
      </c>
      <c r="BN33" s="619"/>
      <c r="BO33" s="619"/>
      <c r="BP33" s="619"/>
      <c r="BQ33" s="682"/>
      <c r="BR33" s="695">
        <v>99.5</v>
      </c>
      <c r="BS33" s="619"/>
      <c r="BT33" s="619"/>
      <c r="BU33" s="619"/>
      <c r="BV33" s="619"/>
      <c r="BW33" s="619"/>
      <c r="BX33" s="665">
        <v>95.4</v>
      </c>
      <c r="BY33" s="619"/>
      <c r="BZ33" s="619"/>
      <c r="CA33" s="619"/>
      <c r="CB33" s="682"/>
      <c r="CD33" s="631" t="s">
        <v>307</v>
      </c>
      <c r="CE33" s="632"/>
      <c r="CF33" s="632"/>
      <c r="CG33" s="632"/>
      <c r="CH33" s="632"/>
      <c r="CI33" s="632"/>
      <c r="CJ33" s="632"/>
      <c r="CK33" s="632"/>
      <c r="CL33" s="632"/>
      <c r="CM33" s="632"/>
      <c r="CN33" s="632"/>
      <c r="CO33" s="632"/>
      <c r="CP33" s="632"/>
      <c r="CQ33" s="633"/>
      <c r="CR33" s="634">
        <v>1462337</v>
      </c>
      <c r="CS33" s="647"/>
      <c r="CT33" s="647"/>
      <c r="CU33" s="647"/>
      <c r="CV33" s="647"/>
      <c r="CW33" s="647"/>
      <c r="CX33" s="647"/>
      <c r="CY33" s="648"/>
      <c r="CZ33" s="637">
        <v>31.6</v>
      </c>
      <c r="DA33" s="649"/>
      <c r="DB33" s="649"/>
      <c r="DC33" s="650"/>
      <c r="DD33" s="640">
        <v>1115143</v>
      </c>
      <c r="DE33" s="647"/>
      <c r="DF33" s="647"/>
      <c r="DG33" s="647"/>
      <c r="DH33" s="647"/>
      <c r="DI33" s="647"/>
      <c r="DJ33" s="647"/>
      <c r="DK33" s="648"/>
      <c r="DL33" s="640">
        <v>469641</v>
      </c>
      <c r="DM33" s="647"/>
      <c r="DN33" s="647"/>
      <c r="DO33" s="647"/>
      <c r="DP33" s="647"/>
      <c r="DQ33" s="647"/>
      <c r="DR33" s="647"/>
      <c r="DS33" s="647"/>
      <c r="DT33" s="647"/>
      <c r="DU33" s="647"/>
      <c r="DV33" s="648"/>
      <c r="DW33" s="637">
        <v>27.4</v>
      </c>
      <c r="DX33" s="649"/>
      <c r="DY33" s="649"/>
      <c r="DZ33" s="649"/>
      <c r="EA33" s="649"/>
      <c r="EB33" s="649"/>
      <c r="EC33" s="661"/>
    </row>
    <row r="34" spans="2:133" ht="11.25" customHeight="1">
      <c r="B34" s="631" t="s">
        <v>308</v>
      </c>
      <c r="C34" s="632"/>
      <c r="D34" s="632"/>
      <c r="E34" s="632"/>
      <c r="F34" s="632"/>
      <c r="G34" s="632"/>
      <c r="H34" s="632"/>
      <c r="I34" s="632"/>
      <c r="J34" s="632"/>
      <c r="K34" s="632"/>
      <c r="L34" s="632"/>
      <c r="M34" s="632"/>
      <c r="N34" s="632"/>
      <c r="O34" s="632"/>
      <c r="P34" s="632"/>
      <c r="Q34" s="633"/>
      <c r="R34" s="634">
        <v>16746</v>
      </c>
      <c r="S34" s="635"/>
      <c r="T34" s="635"/>
      <c r="U34" s="635"/>
      <c r="V34" s="635"/>
      <c r="W34" s="635"/>
      <c r="X34" s="635"/>
      <c r="Y34" s="636"/>
      <c r="Z34" s="672">
        <v>0.3</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542802</v>
      </c>
      <c r="CS34" s="635"/>
      <c r="CT34" s="635"/>
      <c r="CU34" s="635"/>
      <c r="CV34" s="635"/>
      <c r="CW34" s="635"/>
      <c r="CX34" s="635"/>
      <c r="CY34" s="636"/>
      <c r="CZ34" s="637">
        <v>11.7</v>
      </c>
      <c r="DA34" s="649"/>
      <c r="DB34" s="649"/>
      <c r="DC34" s="650"/>
      <c r="DD34" s="640">
        <v>341713</v>
      </c>
      <c r="DE34" s="635"/>
      <c r="DF34" s="635"/>
      <c r="DG34" s="635"/>
      <c r="DH34" s="635"/>
      <c r="DI34" s="635"/>
      <c r="DJ34" s="635"/>
      <c r="DK34" s="636"/>
      <c r="DL34" s="640">
        <v>284966</v>
      </c>
      <c r="DM34" s="635"/>
      <c r="DN34" s="635"/>
      <c r="DO34" s="635"/>
      <c r="DP34" s="635"/>
      <c r="DQ34" s="635"/>
      <c r="DR34" s="635"/>
      <c r="DS34" s="635"/>
      <c r="DT34" s="635"/>
      <c r="DU34" s="635"/>
      <c r="DV34" s="636"/>
      <c r="DW34" s="637">
        <v>16.600000000000001</v>
      </c>
      <c r="DX34" s="649"/>
      <c r="DY34" s="649"/>
      <c r="DZ34" s="649"/>
      <c r="EA34" s="649"/>
      <c r="EB34" s="649"/>
      <c r="EC34" s="661"/>
    </row>
    <row r="35" spans="2:133" ht="11.25" customHeight="1">
      <c r="B35" s="631" t="s">
        <v>310</v>
      </c>
      <c r="C35" s="632"/>
      <c r="D35" s="632"/>
      <c r="E35" s="632"/>
      <c r="F35" s="632"/>
      <c r="G35" s="632"/>
      <c r="H35" s="632"/>
      <c r="I35" s="632"/>
      <c r="J35" s="632"/>
      <c r="K35" s="632"/>
      <c r="L35" s="632"/>
      <c r="M35" s="632"/>
      <c r="N35" s="632"/>
      <c r="O35" s="632"/>
      <c r="P35" s="632"/>
      <c r="Q35" s="633"/>
      <c r="R35" s="634">
        <v>554947</v>
      </c>
      <c r="S35" s="635"/>
      <c r="T35" s="635"/>
      <c r="U35" s="635"/>
      <c r="V35" s="635"/>
      <c r="W35" s="635"/>
      <c r="X35" s="635"/>
      <c r="Y35" s="636"/>
      <c r="Z35" s="672">
        <v>11.5</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1591</v>
      </c>
      <c r="CS35" s="647"/>
      <c r="CT35" s="647"/>
      <c r="CU35" s="647"/>
      <c r="CV35" s="647"/>
      <c r="CW35" s="647"/>
      <c r="CX35" s="647"/>
      <c r="CY35" s="648"/>
      <c r="CZ35" s="637">
        <v>0</v>
      </c>
      <c r="DA35" s="649"/>
      <c r="DB35" s="649"/>
      <c r="DC35" s="650"/>
      <c r="DD35" s="640">
        <v>266</v>
      </c>
      <c r="DE35" s="647"/>
      <c r="DF35" s="647"/>
      <c r="DG35" s="647"/>
      <c r="DH35" s="647"/>
      <c r="DI35" s="647"/>
      <c r="DJ35" s="647"/>
      <c r="DK35" s="648"/>
      <c r="DL35" s="640">
        <v>266</v>
      </c>
      <c r="DM35" s="647"/>
      <c r="DN35" s="647"/>
      <c r="DO35" s="647"/>
      <c r="DP35" s="647"/>
      <c r="DQ35" s="647"/>
      <c r="DR35" s="647"/>
      <c r="DS35" s="647"/>
      <c r="DT35" s="647"/>
      <c r="DU35" s="647"/>
      <c r="DV35" s="648"/>
      <c r="DW35" s="637">
        <v>0</v>
      </c>
      <c r="DX35" s="649"/>
      <c r="DY35" s="649"/>
      <c r="DZ35" s="649"/>
      <c r="EA35" s="649"/>
      <c r="EB35" s="649"/>
      <c r="EC35" s="661"/>
    </row>
    <row r="36" spans="2:133" ht="11.25" customHeight="1">
      <c r="B36" s="631" t="s">
        <v>314</v>
      </c>
      <c r="C36" s="632"/>
      <c r="D36" s="632"/>
      <c r="E36" s="632"/>
      <c r="F36" s="632"/>
      <c r="G36" s="632"/>
      <c r="H36" s="632"/>
      <c r="I36" s="632"/>
      <c r="J36" s="632"/>
      <c r="K36" s="632"/>
      <c r="L36" s="632"/>
      <c r="M36" s="632"/>
      <c r="N36" s="632"/>
      <c r="O36" s="632"/>
      <c r="P36" s="632"/>
      <c r="Q36" s="633"/>
      <c r="R36" s="634">
        <v>88114</v>
      </c>
      <c r="S36" s="635"/>
      <c r="T36" s="635"/>
      <c r="U36" s="635"/>
      <c r="V36" s="635"/>
      <c r="W36" s="635"/>
      <c r="X36" s="635"/>
      <c r="Y36" s="636"/>
      <c r="Z36" s="672">
        <v>1.8</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303835</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7436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237253</v>
      </c>
      <c r="CS36" s="635"/>
      <c r="CT36" s="635"/>
      <c r="CU36" s="635"/>
      <c r="CV36" s="635"/>
      <c r="CW36" s="635"/>
      <c r="CX36" s="635"/>
      <c r="CY36" s="636"/>
      <c r="CZ36" s="637">
        <v>5.0999999999999996</v>
      </c>
      <c r="DA36" s="649"/>
      <c r="DB36" s="649"/>
      <c r="DC36" s="650"/>
      <c r="DD36" s="640">
        <v>105268</v>
      </c>
      <c r="DE36" s="635"/>
      <c r="DF36" s="635"/>
      <c r="DG36" s="635"/>
      <c r="DH36" s="635"/>
      <c r="DI36" s="635"/>
      <c r="DJ36" s="635"/>
      <c r="DK36" s="636"/>
      <c r="DL36" s="640">
        <v>57887</v>
      </c>
      <c r="DM36" s="635"/>
      <c r="DN36" s="635"/>
      <c r="DO36" s="635"/>
      <c r="DP36" s="635"/>
      <c r="DQ36" s="635"/>
      <c r="DR36" s="635"/>
      <c r="DS36" s="635"/>
      <c r="DT36" s="635"/>
      <c r="DU36" s="635"/>
      <c r="DV36" s="636"/>
      <c r="DW36" s="637">
        <v>3.4</v>
      </c>
      <c r="DX36" s="649"/>
      <c r="DY36" s="649"/>
      <c r="DZ36" s="649"/>
      <c r="EA36" s="649"/>
      <c r="EB36" s="649"/>
      <c r="EC36" s="661"/>
    </row>
    <row r="37" spans="2:133" ht="11.25" customHeight="1">
      <c r="B37" s="631" t="s">
        <v>318</v>
      </c>
      <c r="C37" s="632"/>
      <c r="D37" s="632"/>
      <c r="E37" s="632"/>
      <c r="F37" s="632"/>
      <c r="G37" s="632"/>
      <c r="H37" s="632"/>
      <c r="I37" s="632"/>
      <c r="J37" s="632"/>
      <c r="K37" s="632"/>
      <c r="L37" s="632"/>
      <c r="M37" s="632"/>
      <c r="N37" s="632"/>
      <c r="O37" s="632"/>
      <c r="P37" s="632"/>
      <c r="Q37" s="633"/>
      <c r="R37" s="634">
        <v>64620</v>
      </c>
      <c r="S37" s="635"/>
      <c r="T37" s="635"/>
      <c r="U37" s="635"/>
      <c r="V37" s="635"/>
      <c r="W37" s="635"/>
      <c r="X37" s="635"/>
      <c r="Y37" s="636"/>
      <c r="Z37" s="672">
        <v>1.3</v>
      </c>
      <c r="AA37" s="672"/>
      <c r="AB37" s="672"/>
      <c r="AC37" s="672"/>
      <c r="AD37" s="673">
        <v>3</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156398</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7436</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2659</v>
      </c>
      <c r="CS37" s="647"/>
      <c r="CT37" s="647"/>
      <c r="CU37" s="647"/>
      <c r="CV37" s="647"/>
      <c r="CW37" s="647"/>
      <c r="CX37" s="647"/>
      <c r="CY37" s="648"/>
      <c r="CZ37" s="637">
        <v>0.1</v>
      </c>
      <c r="DA37" s="649"/>
      <c r="DB37" s="649"/>
      <c r="DC37" s="650"/>
      <c r="DD37" s="640">
        <v>2659</v>
      </c>
      <c r="DE37" s="647"/>
      <c r="DF37" s="647"/>
      <c r="DG37" s="647"/>
      <c r="DH37" s="647"/>
      <c r="DI37" s="647"/>
      <c r="DJ37" s="647"/>
      <c r="DK37" s="648"/>
      <c r="DL37" s="640">
        <v>2659</v>
      </c>
      <c r="DM37" s="647"/>
      <c r="DN37" s="647"/>
      <c r="DO37" s="647"/>
      <c r="DP37" s="647"/>
      <c r="DQ37" s="647"/>
      <c r="DR37" s="647"/>
      <c r="DS37" s="647"/>
      <c r="DT37" s="647"/>
      <c r="DU37" s="647"/>
      <c r="DV37" s="648"/>
      <c r="DW37" s="637">
        <v>0.2</v>
      </c>
      <c r="DX37" s="649"/>
      <c r="DY37" s="649"/>
      <c r="DZ37" s="649"/>
      <c r="EA37" s="649"/>
      <c r="EB37" s="649"/>
      <c r="EC37" s="661"/>
    </row>
    <row r="38" spans="2:133" ht="11.25" customHeight="1">
      <c r="B38" s="631" t="s">
        <v>322</v>
      </c>
      <c r="C38" s="632"/>
      <c r="D38" s="632"/>
      <c r="E38" s="632"/>
      <c r="F38" s="632"/>
      <c r="G38" s="632"/>
      <c r="H38" s="632"/>
      <c r="I38" s="632"/>
      <c r="J38" s="632"/>
      <c r="K38" s="632"/>
      <c r="L38" s="632"/>
      <c r="M38" s="632"/>
      <c r="N38" s="632"/>
      <c r="O38" s="632"/>
      <c r="P38" s="632"/>
      <c r="Q38" s="633"/>
      <c r="R38" s="634">
        <v>515720</v>
      </c>
      <c r="S38" s="635"/>
      <c r="T38" s="635"/>
      <c r="U38" s="635"/>
      <c r="V38" s="635"/>
      <c r="W38" s="635"/>
      <c r="X38" s="635"/>
      <c r="Y38" s="636"/>
      <c r="Z38" s="672">
        <v>10.7</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74138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126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303835</v>
      </c>
      <c r="CS38" s="635"/>
      <c r="CT38" s="635"/>
      <c r="CU38" s="635"/>
      <c r="CV38" s="635"/>
      <c r="CW38" s="635"/>
      <c r="CX38" s="635"/>
      <c r="CY38" s="636"/>
      <c r="CZ38" s="637">
        <v>6.6</v>
      </c>
      <c r="DA38" s="649"/>
      <c r="DB38" s="649"/>
      <c r="DC38" s="650"/>
      <c r="DD38" s="640">
        <v>297615</v>
      </c>
      <c r="DE38" s="635"/>
      <c r="DF38" s="635"/>
      <c r="DG38" s="635"/>
      <c r="DH38" s="635"/>
      <c r="DI38" s="635"/>
      <c r="DJ38" s="635"/>
      <c r="DK38" s="636"/>
      <c r="DL38" s="640">
        <v>126522</v>
      </c>
      <c r="DM38" s="635"/>
      <c r="DN38" s="635"/>
      <c r="DO38" s="635"/>
      <c r="DP38" s="635"/>
      <c r="DQ38" s="635"/>
      <c r="DR38" s="635"/>
      <c r="DS38" s="635"/>
      <c r="DT38" s="635"/>
      <c r="DU38" s="635"/>
      <c r="DV38" s="636"/>
      <c r="DW38" s="637">
        <v>7.4</v>
      </c>
      <c r="DX38" s="649"/>
      <c r="DY38" s="649"/>
      <c r="DZ38" s="649"/>
      <c r="EA38" s="649"/>
      <c r="EB38" s="649"/>
      <c r="EC38" s="661"/>
    </row>
    <row r="39" spans="2:133" ht="11.25" customHeight="1">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20160</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218</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376856</v>
      </c>
      <c r="CS39" s="647"/>
      <c r="CT39" s="647"/>
      <c r="CU39" s="647"/>
      <c r="CV39" s="647"/>
      <c r="CW39" s="647"/>
      <c r="CX39" s="647"/>
      <c r="CY39" s="648"/>
      <c r="CZ39" s="637">
        <v>8.1</v>
      </c>
      <c r="DA39" s="649"/>
      <c r="DB39" s="649"/>
      <c r="DC39" s="650"/>
      <c r="DD39" s="640">
        <v>370281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c r="B40" s="631" t="s">
        <v>330</v>
      </c>
      <c r="C40" s="632"/>
      <c r="D40" s="632"/>
      <c r="E40" s="632"/>
      <c r="F40" s="632"/>
      <c r="G40" s="632"/>
      <c r="H40" s="632"/>
      <c r="I40" s="632"/>
      <c r="J40" s="632"/>
      <c r="K40" s="632"/>
      <c r="L40" s="632"/>
      <c r="M40" s="632"/>
      <c r="N40" s="632"/>
      <c r="O40" s="632"/>
      <c r="P40" s="632"/>
      <c r="Q40" s="633"/>
      <c r="R40" s="634">
        <v>5420</v>
      </c>
      <c r="S40" s="635"/>
      <c r="T40" s="635"/>
      <c r="U40" s="635"/>
      <c r="V40" s="635"/>
      <c r="W40" s="635"/>
      <c r="X40" s="635"/>
      <c r="Y40" s="636"/>
      <c r="Z40" s="672">
        <v>0.1</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81</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c r="B41" s="615" t="s">
        <v>335</v>
      </c>
      <c r="C41" s="616"/>
      <c r="D41" s="616"/>
      <c r="E41" s="616"/>
      <c r="F41" s="616"/>
      <c r="G41" s="616"/>
      <c r="H41" s="616"/>
      <c r="I41" s="616"/>
      <c r="J41" s="616"/>
      <c r="K41" s="616"/>
      <c r="L41" s="616"/>
      <c r="M41" s="616"/>
      <c r="N41" s="616"/>
      <c r="O41" s="616"/>
      <c r="P41" s="616"/>
      <c r="Q41" s="617"/>
      <c r="R41" s="618">
        <v>4818750</v>
      </c>
      <c r="S41" s="659"/>
      <c r="T41" s="659"/>
      <c r="U41" s="659"/>
      <c r="V41" s="659"/>
      <c r="W41" s="659"/>
      <c r="X41" s="659"/>
      <c r="Y41" s="662"/>
      <c r="Z41" s="663">
        <v>100</v>
      </c>
      <c r="AA41" s="663"/>
      <c r="AB41" s="663"/>
      <c r="AC41" s="663"/>
      <c r="AD41" s="664">
        <v>1708448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18159</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323</v>
      </c>
      <c r="AR42" s="680"/>
      <c r="AS42" s="680"/>
      <c r="AT42" s="680"/>
      <c r="AU42" s="680"/>
      <c r="AV42" s="680"/>
      <c r="AW42" s="680"/>
      <c r="AX42" s="680"/>
      <c r="AY42" s="681"/>
      <c r="AZ42" s="618">
        <v>34980</v>
      </c>
      <c r="BA42" s="659"/>
      <c r="BB42" s="659"/>
      <c r="BC42" s="659"/>
      <c r="BD42" s="619"/>
      <c r="BE42" s="619"/>
      <c r="BF42" s="682"/>
      <c r="BG42" s="677"/>
      <c r="BH42" s="678"/>
      <c r="BI42" s="678"/>
      <c r="BJ42" s="678"/>
      <c r="BK42" s="678"/>
      <c r="BL42" s="218"/>
      <c r="BM42" s="616" t="s">
        <v>339</v>
      </c>
      <c r="BN42" s="616"/>
      <c r="BO42" s="616"/>
      <c r="BP42" s="616"/>
      <c r="BQ42" s="616"/>
      <c r="BR42" s="616"/>
      <c r="BS42" s="616"/>
      <c r="BT42" s="616"/>
      <c r="BU42" s="617"/>
      <c r="BV42" s="618">
        <v>385</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1929632</v>
      </c>
      <c r="CS42" s="647"/>
      <c r="CT42" s="647"/>
      <c r="CU42" s="647"/>
      <c r="CV42" s="647"/>
      <c r="CW42" s="647"/>
      <c r="CX42" s="647"/>
      <c r="CY42" s="648"/>
      <c r="CZ42" s="637">
        <v>41.6</v>
      </c>
      <c r="DA42" s="649"/>
      <c r="DB42" s="649"/>
      <c r="DC42" s="650"/>
      <c r="DD42" s="640">
        <v>215596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341</v>
      </c>
      <c r="CD43" s="631" t="s">
        <v>342</v>
      </c>
      <c r="CE43" s="632"/>
      <c r="CF43" s="632"/>
      <c r="CG43" s="632"/>
      <c r="CH43" s="632"/>
      <c r="CI43" s="632"/>
      <c r="CJ43" s="632"/>
      <c r="CK43" s="632"/>
      <c r="CL43" s="632"/>
      <c r="CM43" s="632"/>
      <c r="CN43" s="632"/>
      <c r="CO43" s="632"/>
      <c r="CP43" s="632"/>
      <c r="CQ43" s="633"/>
      <c r="CR43" s="634">
        <v>22255</v>
      </c>
      <c r="CS43" s="647"/>
      <c r="CT43" s="647"/>
      <c r="CU43" s="647"/>
      <c r="CV43" s="647"/>
      <c r="CW43" s="647"/>
      <c r="CX43" s="647"/>
      <c r="CY43" s="648"/>
      <c r="CZ43" s="637">
        <v>0.5</v>
      </c>
      <c r="DA43" s="649"/>
      <c r="DB43" s="649"/>
      <c r="DC43" s="650"/>
      <c r="DD43" s="640">
        <v>22255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344</v>
      </c>
      <c r="CG44" s="632"/>
      <c r="CH44" s="632"/>
      <c r="CI44" s="632"/>
      <c r="CJ44" s="632"/>
      <c r="CK44" s="632"/>
      <c r="CL44" s="632"/>
      <c r="CM44" s="632"/>
      <c r="CN44" s="632"/>
      <c r="CO44" s="632"/>
      <c r="CP44" s="632"/>
      <c r="CQ44" s="633"/>
      <c r="CR44" s="634">
        <v>1701358</v>
      </c>
      <c r="CS44" s="635"/>
      <c r="CT44" s="635"/>
      <c r="CU44" s="635"/>
      <c r="CV44" s="635"/>
      <c r="CW44" s="635"/>
      <c r="CX44" s="635"/>
      <c r="CY44" s="636"/>
      <c r="CZ44" s="637">
        <v>36.700000000000003</v>
      </c>
      <c r="DA44" s="638"/>
      <c r="DB44" s="638"/>
      <c r="DC44" s="639"/>
      <c r="DD44" s="640">
        <v>197492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1388268</v>
      </c>
      <c r="CS45" s="647"/>
      <c r="CT45" s="647"/>
      <c r="CU45" s="647"/>
      <c r="CV45" s="647"/>
      <c r="CW45" s="647"/>
      <c r="CX45" s="647"/>
      <c r="CY45" s="648"/>
      <c r="CZ45" s="637">
        <v>30</v>
      </c>
      <c r="DA45" s="649"/>
      <c r="DB45" s="649"/>
      <c r="DC45" s="650"/>
      <c r="DD45" s="640">
        <v>7132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347</v>
      </c>
      <c r="CG46" s="632"/>
      <c r="CH46" s="632"/>
      <c r="CI46" s="632"/>
      <c r="CJ46" s="632"/>
      <c r="CK46" s="632"/>
      <c r="CL46" s="632"/>
      <c r="CM46" s="632"/>
      <c r="CN46" s="632"/>
      <c r="CO46" s="632"/>
      <c r="CP46" s="632"/>
      <c r="CQ46" s="633"/>
      <c r="CR46" s="634">
        <v>308840</v>
      </c>
      <c r="CS46" s="635"/>
      <c r="CT46" s="635"/>
      <c r="CU46" s="635"/>
      <c r="CV46" s="635"/>
      <c r="CW46" s="635"/>
      <c r="CX46" s="635"/>
      <c r="CY46" s="636"/>
      <c r="CZ46" s="637">
        <v>6.7</v>
      </c>
      <c r="DA46" s="638"/>
      <c r="DB46" s="638"/>
      <c r="DC46" s="639"/>
      <c r="DD46" s="640">
        <v>186110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348</v>
      </c>
      <c r="CG47" s="632"/>
      <c r="CH47" s="632"/>
      <c r="CI47" s="632"/>
      <c r="CJ47" s="632"/>
      <c r="CK47" s="632"/>
      <c r="CL47" s="632"/>
      <c r="CM47" s="632"/>
      <c r="CN47" s="632"/>
      <c r="CO47" s="632"/>
      <c r="CP47" s="632"/>
      <c r="CQ47" s="633"/>
      <c r="CR47" s="634">
        <v>228274</v>
      </c>
      <c r="CS47" s="647"/>
      <c r="CT47" s="647"/>
      <c r="CU47" s="647"/>
      <c r="CV47" s="647"/>
      <c r="CW47" s="647"/>
      <c r="CX47" s="647"/>
      <c r="CY47" s="648"/>
      <c r="CZ47" s="637">
        <v>4.9000000000000004</v>
      </c>
      <c r="DA47" s="649"/>
      <c r="DB47" s="649"/>
      <c r="DC47" s="650"/>
      <c r="DD47" s="640">
        <v>18104</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350</v>
      </c>
      <c r="CE49" s="616"/>
      <c r="CF49" s="616"/>
      <c r="CG49" s="616"/>
      <c r="CH49" s="616"/>
      <c r="CI49" s="616"/>
      <c r="CJ49" s="616"/>
      <c r="CK49" s="616"/>
      <c r="CL49" s="616"/>
      <c r="CM49" s="616"/>
      <c r="CN49" s="616"/>
      <c r="CO49" s="616"/>
      <c r="CP49" s="616"/>
      <c r="CQ49" s="617"/>
      <c r="CR49" s="618">
        <v>4633801</v>
      </c>
      <c r="CS49" s="619"/>
      <c r="CT49" s="619"/>
      <c r="CU49" s="619"/>
      <c r="CV49" s="619"/>
      <c r="CW49" s="619"/>
      <c r="CX49" s="619"/>
      <c r="CY49" s="620"/>
      <c r="CZ49" s="621">
        <v>100</v>
      </c>
      <c r="DA49" s="622"/>
      <c r="DB49" s="622"/>
      <c r="DC49" s="623"/>
      <c r="DD49" s="624">
        <v>2378770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U7z1LrhLfHP+HTZvJxv+VxxDIL4zbkim0Dt5s31SMWuFH7maph8vFI7Xg4iEPxt8jmQRXj7t+TaHAOQ6huK4KA==" saltValue="dYRF0RD7O+vW0atiiHq1+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81640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8"/>
    </row>
    <row r="6" spans="1:131" s="229"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c r="A7" s="230">
        <v>1</v>
      </c>
      <c r="B7" s="1060" t="s">
        <v>373</v>
      </c>
      <c r="C7" s="1061"/>
      <c r="D7" s="1061"/>
      <c r="E7" s="1061"/>
      <c r="F7" s="1061"/>
      <c r="G7" s="1061"/>
      <c r="H7" s="1061"/>
      <c r="I7" s="1061"/>
      <c r="J7" s="1061"/>
      <c r="K7" s="1061"/>
      <c r="L7" s="1061"/>
      <c r="M7" s="1061"/>
      <c r="N7" s="1061"/>
      <c r="O7" s="1061"/>
      <c r="P7" s="1062"/>
      <c r="Q7" s="1115">
        <v>4626</v>
      </c>
      <c r="R7" s="1116"/>
      <c r="S7" s="1116"/>
      <c r="T7" s="1116"/>
      <c r="U7" s="1116"/>
      <c r="V7" s="1116">
        <v>4441</v>
      </c>
      <c r="W7" s="1116"/>
      <c r="X7" s="1116"/>
      <c r="Y7" s="1116"/>
      <c r="Z7" s="1116"/>
      <c r="AA7" s="1116">
        <v>185</v>
      </c>
      <c r="AB7" s="1116"/>
      <c r="AC7" s="1116"/>
      <c r="AD7" s="1116"/>
      <c r="AE7" s="1117"/>
      <c r="AF7" s="1118">
        <v>59</v>
      </c>
      <c r="AG7" s="1119"/>
      <c r="AH7" s="1119"/>
      <c r="AI7" s="1119"/>
      <c r="AJ7" s="1120"/>
      <c r="AK7" s="1121"/>
      <c r="AL7" s="1122"/>
      <c r="AM7" s="1122"/>
      <c r="AN7" s="1122"/>
      <c r="AO7" s="1122"/>
      <c r="AP7" s="1122">
        <v>6012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c r="A8" s="232">
        <v>2</v>
      </c>
      <c r="B8" s="1043" t="s">
        <v>374</v>
      </c>
      <c r="C8" s="1044"/>
      <c r="D8" s="1044"/>
      <c r="E8" s="1044"/>
      <c r="F8" s="1044"/>
      <c r="G8" s="1044"/>
      <c r="H8" s="1044"/>
      <c r="I8" s="1044"/>
      <c r="J8" s="1044"/>
      <c r="K8" s="1044"/>
      <c r="L8" s="1044"/>
      <c r="M8" s="1044"/>
      <c r="N8" s="1044"/>
      <c r="O8" s="1044"/>
      <c r="P8" s="1045"/>
      <c r="Q8" s="1051">
        <v>193</v>
      </c>
      <c r="R8" s="1052"/>
      <c r="S8" s="1052"/>
      <c r="T8" s="1052"/>
      <c r="U8" s="1052"/>
      <c r="V8" s="1052">
        <v>193</v>
      </c>
      <c r="W8" s="1052"/>
      <c r="X8" s="1052"/>
      <c r="Y8" s="1052"/>
      <c r="Z8" s="1052"/>
      <c r="AA8" s="1052">
        <v>0</v>
      </c>
      <c r="AB8" s="1052"/>
      <c r="AC8" s="1052"/>
      <c r="AD8" s="1052"/>
      <c r="AE8" s="1053"/>
      <c r="AF8" s="1048" t="s">
        <v>122</v>
      </c>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c r="A23" s="234" t="s">
        <v>376</v>
      </c>
      <c r="B23" s="950" t="s">
        <v>377</v>
      </c>
      <c r="C23" s="951"/>
      <c r="D23" s="951"/>
      <c r="E23" s="951"/>
      <c r="F23" s="951"/>
      <c r="G23" s="951"/>
      <c r="H23" s="951"/>
      <c r="I23" s="951"/>
      <c r="J23" s="951"/>
      <c r="K23" s="951"/>
      <c r="L23" s="951"/>
      <c r="M23" s="951"/>
      <c r="N23" s="951"/>
      <c r="O23" s="951"/>
      <c r="P23" s="961"/>
      <c r="Q23" s="1080">
        <v>4819</v>
      </c>
      <c r="R23" s="1074"/>
      <c r="S23" s="1074"/>
      <c r="T23" s="1074"/>
      <c r="U23" s="1074"/>
      <c r="V23" s="1074">
        <v>4634</v>
      </c>
      <c r="W23" s="1074"/>
      <c r="X23" s="1074"/>
      <c r="Y23" s="1074"/>
      <c r="Z23" s="1074"/>
      <c r="AA23" s="1074">
        <v>185</v>
      </c>
      <c r="AB23" s="1074"/>
      <c r="AC23" s="1074"/>
      <c r="AD23" s="1074"/>
      <c r="AE23" s="1081"/>
      <c r="AF23" s="1082">
        <v>59</v>
      </c>
      <c r="AG23" s="1074"/>
      <c r="AH23" s="1074"/>
      <c r="AI23" s="1074"/>
      <c r="AJ23" s="1083"/>
      <c r="AK23" s="1084"/>
      <c r="AL23" s="1085"/>
      <c r="AM23" s="1085"/>
      <c r="AN23" s="1085"/>
      <c r="AO23" s="1085"/>
      <c r="AP23" s="1074">
        <v>6012</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c r="A26" s="1008" t="s">
        <v>356</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363</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c r="A28" s="236">
        <v>1</v>
      </c>
      <c r="B28" s="1060" t="s">
        <v>388</v>
      </c>
      <c r="C28" s="1061"/>
      <c r="D28" s="1061"/>
      <c r="E28" s="1061"/>
      <c r="F28" s="1061"/>
      <c r="G28" s="1061"/>
      <c r="H28" s="1061"/>
      <c r="I28" s="1061"/>
      <c r="J28" s="1061"/>
      <c r="K28" s="1061"/>
      <c r="L28" s="1061"/>
      <c r="M28" s="1061"/>
      <c r="N28" s="1061"/>
      <c r="O28" s="1061"/>
      <c r="P28" s="1062"/>
      <c r="Q28" s="1063">
        <v>147</v>
      </c>
      <c r="R28" s="1064"/>
      <c r="S28" s="1064"/>
      <c r="T28" s="1064"/>
      <c r="U28" s="1064"/>
      <c r="V28" s="1064">
        <v>139</v>
      </c>
      <c r="W28" s="1064"/>
      <c r="X28" s="1064"/>
      <c r="Y28" s="1064"/>
      <c r="Z28" s="1064"/>
      <c r="AA28" s="1064">
        <v>7</v>
      </c>
      <c r="AB28" s="1064"/>
      <c r="AC28" s="1064"/>
      <c r="AD28" s="1064"/>
      <c r="AE28" s="1065"/>
      <c r="AF28" s="1066">
        <v>7</v>
      </c>
      <c r="AG28" s="1064"/>
      <c r="AH28" s="1064"/>
      <c r="AI28" s="1064"/>
      <c r="AJ28" s="1067"/>
      <c r="AK28" s="1055">
        <v>18</v>
      </c>
      <c r="AL28" s="1056"/>
      <c r="AM28" s="1056"/>
      <c r="AN28" s="1056"/>
      <c r="AO28" s="1056"/>
      <c r="AP28" s="1056"/>
      <c r="AQ28" s="1056"/>
      <c r="AR28" s="1056"/>
      <c r="AS28" s="1056"/>
      <c r="AT28" s="1056"/>
      <c r="AU28" s="1056"/>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c r="A29" s="236">
        <v>2</v>
      </c>
      <c r="B29" s="1043" t="s">
        <v>389</v>
      </c>
      <c r="C29" s="1044"/>
      <c r="D29" s="1044"/>
      <c r="E29" s="1044"/>
      <c r="F29" s="1044"/>
      <c r="G29" s="1044"/>
      <c r="H29" s="1044"/>
      <c r="I29" s="1044"/>
      <c r="J29" s="1044"/>
      <c r="K29" s="1044"/>
      <c r="L29" s="1044"/>
      <c r="M29" s="1044"/>
      <c r="N29" s="1044"/>
      <c r="O29" s="1044"/>
      <c r="P29" s="1045"/>
      <c r="Q29" s="1051">
        <v>78</v>
      </c>
      <c r="R29" s="1052"/>
      <c r="S29" s="1052"/>
      <c r="T29" s="1052"/>
      <c r="U29" s="1052"/>
      <c r="V29" s="1052">
        <v>74</v>
      </c>
      <c r="W29" s="1052"/>
      <c r="X29" s="1052"/>
      <c r="Y29" s="1052"/>
      <c r="Z29" s="1052"/>
      <c r="AA29" s="1052">
        <v>3</v>
      </c>
      <c r="AB29" s="1052"/>
      <c r="AC29" s="1052"/>
      <c r="AD29" s="1052"/>
      <c r="AE29" s="1053"/>
      <c r="AF29" s="1048">
        <v>3</v>
      </c>
      <c r="AG29" s="1049"/>
      <c r="AH29" s="1049"/>
      <c r="AI29" s="1049"/>
      <c r="AJ29" s="1050"/>
      <c r="AK29" s="993">
        <v>19</v>
      </c>
      <c r="AL29" s="984"/>
      <c r="AM29" s="984"/>
      <c r="AN29" s="984"/>
      <c r="AO29" s="984"/>
      <c r="AP29" s="984"/>
      <c r="AQ29" s="984"/>
      <c r="AR29" s="984"/>
      <c r="AS29" s="984"/>
      <c r="AT29" s="984"/>
      <c r="AU29" s="984"/>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c r="A30" s="236">
        <v>3</v>
      </c>
      <c r="B30" s="1043" t="s">
        <v>390</v>
      </c>
      <c r="C30" s="1044"/>
      <c r="D30" s="1044"/>
      <c r="E30" s="1044"/>
      <c r="F30" s="1044"/>
      <c r="G30" s="1044"/>
      <c r="H30" s="1044"/>
      <c r="I30" s="1044"/>
      <c r="J30" s="1044"/>
      <c r="K30" s="1044"/>
      <c r="L30" s="1044"/>
      <c r="M30" s="1044"/>
      <c r="N30" s="1044"/>
      <c r="O30" s="1044"/>
      <c r="P30" s="1045"/>
      <c r="Q30" s="1051">
        <v>17</v>
      </c>
      <c r="R30" s="1052"/>
      <c r="S30" s="1052"/>
      <c r="T30" s="1052"/>
      <c r="U30" s="1052"/>
      <c r="V30" s="1052">
        <v>17</v>
      </c>
      <c r="W30" s="1052"/>
      <c r="X30" s="1052"/>
      <c r="Y30" s="1052"/>
      <c r="Z30" s="1052"/>
      <c r="AA30" s="1052">
        <v>0</v>
      </c>
      <c r="AB30" s="1052"/>
      <c r="AC30" s="1052"/>
      <c r="AD30" s="1052"/>
      <c r="AE30" s="1053"/>
      <c r="AF30" s="1048">
        <v>0</v>
      </c>
      <c r="AG30" s="1049"/>
      <c r="AH30" s="1049"/>
      <c r="AI30" s="1049"/>
      <c r="AJ30" s="1050"/>
      <c r="AK30" s="993">
        <v>4</v>
      </c>
      <c r="AL30" s="984"/>
      <c r="AM30" s="984"/>
      <c r="AN30" s="984"/>
      <c r="AO30" s="984"/>
      <c r="AP30" s="984"/>
      <c r="AQ30" s="984"/>
      <c r="AR30" s="984"/>
      <c r="AS30" s="984"/>
      <c r="AT30" s="984"/>
      <c r="AU30" s="984"/>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c r="A31" s="236">
        <v>4</v>
      </c>
      <c r="B31" s="1043" t="s">
        <v>391</v>
      </c>
      <c r="C31" s="1044"/>
      <c r="D31" s="1044"/>
      <c r="E31" s="1044"/>
      <c r="F31" s="1044"/>
      <c r="G31" s="1044"/>
      <c r="H31" s="1044"/>
      <c r="I31" s="1044"/>
      <c r="J31" s="1044"/>
      <c r="K31" s="1044"/>
      <c r="L31" s="1044"/>
      <c r="M31" s="1044"/>
      <c r="N31" s="1044"/>
      <c r="O31" s="1044"/>
      <c r="P31" s="1045"/>
      <c r="Q31" s="1051">
        <v>1706</v>
      </c>
      <c r="R31" s="1052"/>
      <c r="S31" s="1052"/>
      <c r="T31" s="1052"/>
      <c r="U31" s="1052"/>
      <c r="V31" s="1052">
        <v>1659</v>
      </c>
      <c r="W31" s="1052"/>
      <c r="X31" s="1052"/>
      <c r="Y31" s="1052"/>
      <c r="Z31" s="1052"/>
      <c r="AA31" s="1052">
        <v>47</v>
      </c>
      <c r="AB31" s="1052"/>
      <c r="AC31" s="1052"/>
      <c r="AD31" s="1052"/>
      <c r="AE31" s="1053"/>
      <c r="AF31" s="1048">
        <v>47</v>
      </c>
      <c r="AG31" s="1049"/>
      <c r="AH31" s="1049"/>
      <c r="AI31" s="1049"/>
      <c r="AJ31" s="1050"/>
      <c r="AK31" s="993">
        <v>156</v>
      </c>
      <c r="AL31" s="984"/>
      <c r="AM31" s="984"/>
      <c r="AN31" s="984"/>
      <c r="AO31" s="984"/>
      <c r="AP31" s="984">
        <v>1615</v>
      </c>
      <c r="AQ31" s="984"/>
      <c r="AR31" s="984"/>
      <c r="AS31" s="984"/>
      <c r="AT31" s="984"/>
      <c r="AU31" s="984">
        <v>141</v>
      </c>
      <c r="AV31" s="984"/>
      <c r="AW31" s="984"/>
      <c r="AX31" s="984"/>
      <c r="AY31" s="984"/>
      <c r="AZ31" s="1054"/>
      <c r="BA31" s="1054"/>
      <c r="BB31" s="1054"/>
      <c r="BC31" s="1054"/>
      <c r="BD31" s="1054"/>
      <c r="BE31" s="985" t="s">
        <v>392</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c r="A32" s="236">
        <v>5</v>
      </c>
      <c r="B32" s="1043" t="s">
        <v>393</v>
      </c>
      <c r="C32" s="1044"/>
      <c r="D32" s="1044"/>
      <c r="E32" s="1044"/>
      <c r="F32" s="1044"/>
      <c r="G32" s="1044"/>
      <c r="H32" s="1044"/>
      <c r="I32" s="1044"/>
      <c r="J32" s="1044"/>
      <c r="K32" s="1044"/>
      <c r="L32" s="1044"/>
      <c r="M32" s="1044"/>
      <c r="N32" s="1044"/>
      <c r="O32" s="1044"/>
      <c r="P32" s="1045"/>
      <c r="Q32" s="1051">
        <v>172</v>
      </c>
      <c r="R32" s="1052"/>
      <c r="S32" s="1052"/>
      <c r="T32" s="1052"/>
      <c r="U32" s="1052"/>
      <c r="V32" s="1052">
        <v>189</v>
      </c>
      <c r="W32" s="1052"/>
      <c r="X32" s="1052"/>
      <c r="Y32" s="1052"/>
      <c r="Z32" s="1052"/>
      <c r="AA32" s="1052">
        <v>-17</v>
      </c>
      <c r="AB32" s="1052"/>
      <c r="AC32" s="1052"/>
      <c r="AD32" s="1052"/>
      <c r="AE32" s="1053"/>
      <c r="AF32" s="1048">
        <v>0</v>
      </c>
      <c r="AG32" s="1049"/>
      <c r="AH32" s="1049"/>
      <c r="AI32" s="1049"/>
      <c r="AJ32" s="1050"/>
      <c r="AK32" s="993">
        <v>20</v>
      </c>
      <c r="AL32" s="984"/>
      <c r="AM32" s="984"/>
      <c r="AN32" s="984"/>
      <c r="AO32" s="984"/>
      <c r="AP32" s="984">
        <v>336</v>
      </c>
      <c r="AQ32" s="984"/>
      <c r="AR32" s="984"/>
      <c r="AS32" s="984"/>
      <c r="AT32" s="984"/>
      <c r="AU32" s="984">
        <v>299</v>
      </c>
      <c r="AV32" s="984"/>
      <c r="AW32" s="984"/>
      <c r="AX32" s="984"/>
      <c r="AY32" s="984"/>
      <c r="AZ32" s="1054"/>
      <c r="BA32" s="1054"/>
      <c r="BB32" s="1054"/>
      <c r="BC32" s="1054"/>
      <c r="BD32" s="1054"/>
      <c r="BE32" s="985" t="s">
        <v>392</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c r="A63" s="234" t="s">
        <v>376</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40</v>
      </c>
      <c r="AG63" s="972"/>
      <c r="AH63" s="972"/>
      <c r="AI63" s="972"/>
      <c r="AJ63" s="1035"/>
      <c r="AK63" s="1036"/>
      <c r="AL63" s="976"/>
      <c r="AM63" s="976"/>
      <c r="AN63" s="976"/>
      <c r="AO63" s="976"/>
      <c r="AP63" s="972">
        <v>1951</v>
      </c>
      <c r="AQ63" s="972"/>
      <c r="AR63" s="972"/>
      <c r="AS63" s="972"/>
      <c r="AT63" s="972"/>
      <c r="AU63" s="972">
        <v>440</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c r="A66" s="1008" t="s">
        <v>397</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398</v>
      </c>
      <c r="AV66" s="1015"/>
      <c r="AW66" s="1015"/>
      <c r="AX66" s="1015"/>
      <c r="AY66" s="1016"/>
      <c r="AZ66" s="1014" t="s">
        <v>363</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0">
        <v>1</v>
      </c>
      <c r="B68" s="998" t="s">
        <v>548</v>
      </c>
      <c r="C68" s="999"/>
      <c r="D68" s="999"/>
      <c r="E68" s="999"/>
      <c r="F68" s="999"/>
      <c r="G68" s="999"/>
      <c r="H68" s="999"/>
      <c r="I68" s="999"/>
      <c r="J68" s="999"/>
      <c r="K68" s="999"/>
      <c r="L68" s="999"/>
      <c r="M68" s="999"/>
      <c r="N68" s="999"/>
      <c r="O68" s="999"/>
      <c r="P68" s="1000"/>
      <c r="Q68" s="1001">
        <v>8593</v>
      </c>
      <c r="R68" s="995"/>
      <c r="S68" s="995"/>
      <c r="T68" s="995"/>
      <c r="U68" s="995"/>
      <c r="V68" s="995">
        <v>7983</v>
      </c>
      <c r="W68" s="995"/>
      <c r="X68" s="995"/>
      <c r="Y68" s="995"/>
      <c r="Z68" s="995"/>
      <c r="AA68" s="995">
        <v>610</v>
      </c>
      <c r="AB68" s="995"/>
      <c r="AC68" s="995"/>
      <c r="AD68" s="995"/>
      <c r="AE68" s="995"/>
      <c r="AF68" s="995">
        <v>610</v>
      </c>
      <c r="AG68" s="995"/>
      <c r="AH68" s="995"/>
      <c r="AI68" s="995"/>
      <c r="AJ68" s="995"/>
      <c r="AK68" s="995">
        <v>58</v>
      </c>
      <c r="AL68" s="995"/>
      <c r="AM68" s="995"/>
      <c r="AN68" s="995"/>
      <c r="AO68" s="995"/>
      <c r="AP68" s="995"/>
      <c r="AQ68" s="995"/>
      <c r="AR68" s="995"/>
      <c r="AS68" s="995"/>
      <c r="AT68" s="995"/>
      <c r="AU68" s="995"/>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2">
        <v>2</v>
      </c>
      <c r="B69" s="987" t="s">
        <v>546</v>
      </c>
      <c r="C69" s="988"/>
      <c r="D69" s="988"/>
      <c r="E69" s="988"/>
      <c r="F69" s="988"/>
      <c r="G69" s="988"/>
      <c r="H69" s="988"/>
      <c r="I69" s="988"/>
      <c r="J69" s="988"/>
      <c r="K69" s="988"/>
      <c r="L69" s="988"/>
      <c r="M69" s="988"/>
      <c r="N69" s="988"/>
      <c r="O69" s="988"/>
      <c r="P69" s="989"/>
      <c r="Q69" s="990">
        <v>110</v>
      </c>
      <c r="R69" s="984"/>
      <c r="S69" s="984"/>
      <c r="T69" s="984"/>
      <c r="U69" s="984"/>
      <c r="V69" s="984">
        <v>93</v>
      </c>
      <c r="W69" s="984"/>
      <c r="X69" s="984"/>
      <c r="Y69" s="984"/>
      <c r="Z69" s="984"/>
      <c r="AA69" s="984">
        <v>17</v>
      </c>
      <c r="AB69" s="984"/>
      <c r="AC69" s="984"/>
      <c r="AD69" s="984"/>
      <c r="AE69" s="984"/>
      <c r="AF69" s="984">
        <v>17</v>
      </c>
      <c r="AG69" s="984"/>
      <c r="AH69" s="984"/>
      <c r="AI69" s="984"/>
      <c r="AJ69" s="984"/>
      <c r="AK69" s="984" t="s">
        <v>554</v>
      </c>
      <c r="AL69" s="984"/>
      <c r="AM69" s="984"/>
      <c r="AN69" s="984"/>
      <c r="AO69" s="984"/>
      <c r="AP69" s="984"/>
      <c r="AQ69" s="984"/>
      <c r="AR69" s="984"/>
      <c r="AS69" s="984"/>
      <c r="AT69" s="984"/>
      <c r="AU69" s="984"/>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2">
        <v>3</v>
      </c>
      <c r="B70" s="987" t="s">
        <v>547</v>
      </c>
      <c r="C70" s="988"/>
      <c r="D70" s="988"/>
      <c r="E70" s="988"/>
      <c r="F70" s="988"/>
      <c r="G70" s="988"/>
      <c r="H70" s="988"/>
      <c r="I70" s="988"/>
      <c r="J70" s="988"/>
      <c r="K70" s="988"/>
      <c r="L70" s="988"/>
      <c r="M70" s="988"/>
      <c r="N70" s="988"/>
      <c r="O70" s="988"/>
      <c r="P70" s="989"/>
      <c r="Q70" s="990">
        <v>293727</v>
      </c>
      <c r="R70" s="984"/>
      <c r="S70" s="984"/>
      <c r="T70" s="984"/>
      <c r="U70" s="984"/>
      <c r="V70" s="984">
        <v>290111</v>
      </c>
      <c r="W70" s="984"/>
      <c r="X70" s="984"/>
      <c r="Y70" s="984"/>
      <c r="Z70" s="984"/>
      <c r="AA70" s="984">
        <v>3616</v>
      </c>
      <c r="AB70" s="984"/>
      <c r="AC70" s="984"/>
      <c r="AD70" s="984"/>
      <c r="AE70" s="984"/>
      <c r="AF70" s="984">
        <v>3616</v>
      </c>
      <c r="AG70" s="984"/>
      <c r="AH70" s="984"/>
      <c r="AI70" s="984"/>
      <c r="AJ70" s="984"/>
      <c r="AK70" s="984">
        <v>27</v>
      </c>
      <c r="AL70" s="984"/>
      <c r="AM70" s="984"/>
      <c r="AN70" s="984"/>
      <c r="AO70" s="984"/>
      <c r="AP70" s="984"/>
      <c r="AQ70" s="984"/>
      <c r="AR70" s="984"/>
      <c r="AS70" s="984"/>
      <c r="AT70" s="984"/>
      <c r="AU70" s="984"/>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2">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4" t="s">
        <v>376</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4243</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294</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294</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294</v>
      </c>
      <c r="DR109" s="909"/>
      <c r="DS109" s="909"/>
      <c r="DT109" s="909"/>
      <c r="DU109" s="910"/>
      <c r="DV109" s="911" t="s">
        <v>410</v>
      </c>
      <c r="DW109" s="909"/>
      <c r="DX109" s="909"/>
      <c r="DY109" s="909"/>
      <c r="DZ109" s="942"/>
    </row>
    <row r="110" spans="1:131" s="224" customFormat="1" ht="26.25" customHeight="1">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412710</v>
      </c>
      <c r="AB110" s="902"/>
      <c r="AC110" s="902"/>
      <c r="AD110" s="902"/>
      <c r="AE110" s="903"/>
      <c r="AF110" s="904">
        <v>430342</v>
      </c>
      <c r="AG110" s="902"/>
      <c r="AH110" s="902"/>
      <c r="AI110" s="902"/>
      <c r="AJ110" s="903"/>
      <c r="AK110" s="904">
        <v>539916</v>
      </c>
      <c r="AL110" s="902"/>
      <c r="AM110" s="902"/>
      <c r="AN110" s="902"/>
      <c r="AO110" s="903"/>
      <c r="AP110" s="905">
        <v>44.7</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5919230</v>
      </c>
      <c r="BR110" s="855"/>
      <c r="BS110" s="855"/>
      <c r="BT110" s="855"/>
      <c r="BU110" s="855"/>
      <c r="BV110" s="855">
        <v>6017137</v>
      </c>
      <c r="BW110" s="855"/>
      <c r="BX110" s="855"/>
      <c r="BY110" s="855"/>
      <c r="BZ110" s="855"/>
      <c r="CA110" s="855">
        <v>6011701</v>
      </c>
      <c r="CB110" s="855"/>
      <c r="CC110" s="855"/>
      <c r="CD110" s="855"/>
      <c r="CE110" s="855"/>
      <c r="CF110" s="879">
        <v>497.4</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348682</v>
      </c>
      <c r="BR112" s="830"/>
      <c r="BS112" s="830"/>
      <c r="BT112" s="830"/>
      <c r="BU112" s="830"/>
      <c r="BV112" s="830">
        <v>248831</v>
      </c>
      <c r="BW112" s="830"/>
      <c r="BX112" s="830"/>
      <c r="BY112" s="830"/>
      <c r="BZ112" s="830"/>
      <c r="CA112" s="830">
        <v>439135</v>
      </c>
      <c r="CB112" s="830"/>
      <c r="CC112" s="830"/>
      <c r="CD112" s="830"/>
      <c r="CE112" s="830"/>
      <c r="CF112" s="888">
        <v>36.299999999999997</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34338</v>
      </c>
      <c r="AB113" s="932"/>
      <c r="AC113" s="932"/>
      <c r="AD113" s="932"/>
      <c r="AE113" s="933"/>
      <c r="AF113" s="934">
        <v>37040</v>
      </c>
      <c r="AG113" s="932"/>
      <c r="AH113" s="932"/>
      <c r="AI113" s="932"/>
      <c r="AJ113" s="933"/>
      <c r="AK113" s="934">
        <v>36988</v>
      </c>
      <c r="AL113" s="932"/>
      <c r="AM113" s="932"/>
      <c r="AN113" s="932"/>
      <c r="AO113" s="933"/>
      <c r="AP113" s="935">
        <v>3.1</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59634</v>
      </c>
      <c r="BR114" s="830"/>
      <c r="BS114" s="830"/>
      <c r="BT114" s="830"/>
      <c r="BU114" s="830"/>
      <c r="BV114" s="830">
        <v>52897</v>
      </c>
      <c r="BW114" s="830"/>
      <c r="BX114" s="830"/>
      <c r="BY114" s="830"/>
      <c r="BZ114" s="830"/>
      <c r="CA114" s="830" t="s">
        <v>122</v>
      </c>
      <c r="CB114" s="830"/>
      <c r="CC114" s="830"/>
      <c r="CD114" s="830"/>
      <c r="CE114" s="830"/>
      <c r="CF114" s="888" t="s">
        <v>122</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447048</v>
      </c>
      <c r="AB117" s="916"/>
      <c r="AC117" s="916"/>
      <c r="AD117" s="916"/>
      <c r="AE117" s="917"/>
      <c r="AF117" s="918">
        <v>467382</v>
      </c>
      <c r="AG117" s="916"/>
      <c r="AH117" s="916"/>
      <c r="AI117" s="916"/>
      <c r="AJ117" s="917"/>
      <c r="AK117" s="918">
        <v>576904</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294</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440</v>
      </c>
      <c r="BP119" s="891"/>
      <c r="BQ119" s="892">
        <v>6327546</v>
      </c>
      <c r="BR119" s="858"/>
      <c r="BS119" s="858"/>
      <c r="BT119" s="858"/>
      <c r="BU119" s="858"/>
      <c r="BV119" s="858">
        <v>6318865</v>
      </c>
      <c r="BW119" s="858"/>
      <c r="BX119" s="858"/>
      <c r="BY119" s="858"/>
      <c r="BZ119" s="858"/>
      <c r="CA119" s="858">
        <v>6450836</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2825490</v>
      </c>
      <c r="BR120" s="855"/>
      <c r="BS120" s="855"/>
      <c r="BT120" s="855"/>
      <c r="BU120" s="855"/>
      <c r="BV120" s="855">
        <v>2910805</v>
      </c>
      <c r="BW120" s="855"/>
      <c r="BX120" s="855"/>
      <c r="BY120" s="855"/>
      <c r="BZ120" s="855"/>
      <c r="CA120" s="855">
        <v>1959365</v>
      </c>
      <c r="CB120" s="855"/>
      <c r="CC120" s="855"/>
      <c r="CD120" s="855"/>
      <c r="CE120" s="855"/>
      <c r="CF120" s="879">
        <v>162.1</v>
      </c>
      <c r="CG120" s="880"/>
      <c r="CH120" s="880"/>
      <c r="CI120" s="880"/>
      <c r="CJ120" s="880"/>
      <c r="CK120" s="881" t="s">
        <v>444</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282323</v>
      </c>
      <c r="DH120" s="855"/>
      <c r="DI120" s="855"/>
      <c r="DJ120" s="855"/>
      <c r="DK120" s="855"/>
      <c r="DL120" s="855" t="s">
        <v>122</v>
      </c>
      <c r="DM120" s="855"/>
      <c r="DN120" s="855"/>
      <c r="DO120" s="855"/>
      <c r="DP120" s="855"/>
      <c r="DQ120" s="855">
        <v>298632</v>
      </c>
      <c r="DR120" s="855"/>
      <c r="DS120" s="855"/>
      <c r="DT120" s="855"/>
      <c r="DU120" s="855"/>
      <c r="DV120" s="856">
        <v>24.7</v>
      </c>
      <c r="DW120" s="856"/>
      <c r="DX120" s="856"/>
      <c r="DY120" s="856"/>
      <c r="DZ120" s="857"/>
    </row>
    <row r="121" spans="1:130" s="224" customFormat="1" ht="26.25" customHeight="1">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66359</v>
      </c>
      <c r="DH121" s="830"/>
      <c r="DI121" s="830"/>
      <c r="DJ121" s="830"/>
      <c r="DK121" s="830"/>
      <c r="DL121" s="830" t="s">
        <v>122</v>
      </c>
      <c r="DM121" s="830"/>
      <c r="DN121" s="830"/>
      <c r="DO121" s="830"/>
      <c r="DP121" s="830"/>
      <c r="DQ121" s="830">
        <v>140503</v>
      </c>
      <c r="DR121" s="830"/>
      <c r="DS121" s="830"/>
      <c r="DT121" s="830"/>
      <c r="DU121" s="830"/>
      <c r="DV121" s="807">
        <v>11.6</v>
      </c>
      <c r="DW121" s="807"/>
      <c r="DX121" s="807"/>
      <c r="DY121" s="807"/>
      <c r="DZ121" s="808"/>
    </row>
    <row r="122" spans="1:130" s="224" customFormat="1" ht="26.25" customHeight="1">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4526459</v>
      </c>
      <c r="BR122" s="858"/>
      <c r="BS122" s="858"/>
      <c r="BT122" s="858"/>
      <c r="BU122" s="858"/>
      <c r="BV122" s="858">
        <v>4740986</v>
      </c>
      <c r="BW122" s="858"/>
      <c r="BX122" s="858"/>
      <c r="BY122" s="858"/>
      <c r="BZ122" s="858"/>
      <c r="CA122" s="858">
        <v>5290003</v>
      </c>
      <c r="CB122" s="858"/>
      <c r="CC122" s="858"/>
      <c r="CD122" s="858"/>
      <c r="CE122" s="858"/>
      <c r="CF122" s="859">
        <v>437.7</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448</v>
      </c>
      <c r="BP123" s="891"/>
      <c r="BQ123" s="845">
        <v>7351949</v>
      </c>
      <c r="BR123" s="846"/>
      <c r="BS123" s="846"/>
      <c r="BT123" s="846"/>
      <c r="BU123" s="846"/>
      <c r="BV123" s="846">
        <v>7651791</v>
      </c>
      <c r="BW123" s="846"/>
      <c r="BX123" s="846"/>
      <c r="BY123" s="846"/>
      <c r="BZ123" s="846"/>
      <c r="CA123" s="846">
        <v>7249368</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1638011</v>
      </c>
      <c r="AB129" s="793"/>
      <c r="AC129" s="793"/>
      <c r="AD129" s="793"/>
      <c r="AE129" s="794"/>
      <c r="AF129" s="795">
        <v>1639749</v>
      </c>
      <c r="AG129" s="793"/>
      <c r="AH129" s="793"/>
      <c r="AI129" s="793"/>
      <c r="AJ129" s="794"/>
      <c r="AK129" s="795">
        <v>1699203</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428548</v>
      </c>
      <c r="AB130" s="793"/>
      <c r="AC130" s="793"/>
      <c r="AD130" s="793"/>
      <c r="AE130" s="794"/>
      <c r="AF130" s="795">
        <v>445997</v>
      </c>
      <c r="AG130" s="793"/>
      <c r="AH130" s="793"/>
      <c r="AI130" s="793"/>
      <c r="AJ130" s="794"/>
      <c r="AK130" s="795">
        <v>490541</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3.4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1209463</v>
      </c>
      <c r="AB131" s="777"/>
      <c r="AC131" s="777"/>
      <c r="AD131" s="777"/>
      <c r="AE131" s="778"/>
      <c r="AF131" s="779">
        <v>1193752</v>
      </c>
      <c r="AG131" s="777"/>
      <c r="AH131" s="777"/>
      <c r="AI131" s="777"/>
      <c r="AJ131" s="778"/>
      <c r="AK131" s="779">
        <v>1208662</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1.5296044609999999</v>
      </c>
      <c r="AB132" s="758"/>
      <c r="AC132" s="758"/>
      <c r="AD132" s="758"/>
      <c r="AE132" s="759"/>
      <c r="AF132" s="760">
        <v>1.7914106110000001</v>
      </c>
      <c r="AG132" s="758"/>
      <c r="AH132" s="758"/>
      <c r="AI132" s="758"/>
      <c r="AJ132" s="759"/>
      <c r="AK132" s="760">
        <v>7.1453392259999999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6.5</v>
      </c>
      <c r="AB133" s="737"/>
      <c r="AC133" s="737"/>
      <c r="AD133" s="737"/>
      <c r="AE133" s="738"/>
      <c r="AF133" s="736">
        <v>4.0999999999999996</v>
      </c>
      <c r="AG133" s="737"/>
      <c r="AH133" s="737"/>
      <c r="AI133" s="737"/>
      <c r="AJ133" s="738"/>
      <c r="AK133" s="736">
        <v>3.4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pMG4XwhaELO4VeYBhNfil+gfVOw0Mik4dAb/akhpCluW3eBvezcB42ZSEbOwNQtXC7N/SkYOEGooZrcEzkaLA==" saltValue="6MIm96/NET3yssggBTys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81640625" style="254" customWidth="1"/>
    <col min="121" max="121" width="0" style="253" hidden="1" customWidth="1"/>
    <col min="122" max="16384" width="9" style="253" hidden="1"/>
  </cols>
  <sheetData>
    <row r="1" spans="1:120" ht="13.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5"/>
    <row r="3" spans="1:120" ht="13.25"/>
    <row r="4" spans="1:120" ht="13.25"/>
    <row r="5" spans="1:120" ht="13.25"/>
    <row r="6" spans="1:120" ht="13.25"/>
    <row r="7" spans="1:120" ht="13.25"/>
    <row r="8" spans="1:120" ht="13.25"/>
    <row r="9" spans="1:120" ht="13.25"/>
    <row r="10" spans="1:120" ht="13.25"/>
    <row r="11" spans="1:120" ht="13.25"/>
    <row r="12" spans="1:120" ht="13.25"/>
    <row r="13" spans="1:120" ht="13.25"/>
    <row r="14" spans="1:120" ht="13.25"/>
    <row r="15" spans="1:120" ht="13.25"/>
    <row r="16" spans="1:120" ht="13.25">
      <c r="DP16" s="253"/>
    </row>
    <row r="17" spans="119:120" ht="13.25">
      <c r="DP17" s="253"/>
    </row>
    <row r="18" spans="119:120" ht="13.25"/>
    <row r="19" spans="119:120" ht="13.25"/>
    <row r="20" spans="119:120" ht="13.25">
      <c r="DO20" s="253"/>
      <c r="DP20" s="253"/>
    </row>
    <row r="21" spans="119:120" ht="13.25">
      <c r="DP21" s="253"/>
    </row>
    <row r="22" spans="119:120" ht="13.25"/>
    <row r="23" spans="119:120" ht="13.25">
      <c r="DO23" s="253"/>
      <c r="DP23" s="253"/>
    </row>
    <row r="24" spans="119:120" ht="13.25">
      <c r="DP24" s="253"/>
    </row>
    <row r="25" spans="119:120" ht="13.25">
      <c r="DP25" s="253"/>
    </row>
    <row r="26" spans="119:120" ht="13.25">
      <c r="DO26" s="253"/>
      <c r="DP26" s="253"/>
    </row>
    <row r="27" spans="119:120" ht="13.25"/>
    <row r="28" spans="119:120" ht="13.25">
      <c r="DO28" s="253"/>
      <c r="DP28" s="253"/>
    </row>
    <row r="29" spans="119:120" ht="13.25">
      <c r="DP29" s="253"/>
    </row>
    <row r="30" spans="119:120" ht="13.25"/>
    <row r="31" spans="119:120" ht="13.25">
      <c r="DO31" s="253"/>
      <c r="DP31" s="253"/>
    </row>
    <row r="32" spans="119:120" ht="13.25"/>
    <row r="33" spans="98:120" ht="13.25">
      <c r="DO33" s="253"/>
      <c r="DP33" s="253"/>
    </row>
    <row r="34" spans="98:120" ht="13.25">
      <c r="DM34" s="253"/>
    </row>
    <row r="35" spans="98:120" ht="13.25">
      <c r="CT35" s="253"/>
      <c r="CU35" s="253"/>
      <c r="CV35" s="253"/>
      <c r="CY35" s="253"/>
      <c r="CZ35" s="253"/>
      <c r="DA35" s="253"/>
      <c r="DD35" s="253"/>
      <c r="DE35" s="253"/>
      <c r="DF35" s="253"/>
      <c r="DI35" s="253"/>
      <c r="DJ35" s="253"/>
      <c r="DK35" s="253"/>
      <c r="DM35" s="253"/>
      <c r="DN35" s="253"/>
      <c r="DO35" s="253"/>
      <c r="DP35" s="253"/>
    </row>
    <row r="36" spans="98:120" ht="13.25"/>
    <row r="37" spans="98:120" ht="13.25">
      <c r="CW37" s="253"/>
      <c r="DB37" s="253"/>
      <c r="DG37" s="253"/>
      <c r="DL37" s="253"/>
      <c r="DP37" s="253"/>
    </row>
    <row r="38" spans="98:120" ht="13.25">
      <c r="CT38" s="253"/>
      <c r="CU38" s="253"/>
      <c r="CV38" s="253"/>
      <c r="CW38" s="253"/>
      <c r="CY38" s="253"/>
      <c r="CZ38" s="253"/>
      <c r="DA38" s="253"/>
      <c r="DB38" s="253"/>
      <c r="DD38" s="253"/>
      <c r="DE38" s="253"/>
      <c r="DF38" s="253"/>
      <c r="DG38" s="253"/>
      <c r="DI38" s="253"/>
      <c r="DJ38" s="253"/>
      <c r="DK38" s="253"/>
      <c r="DL38" s="253"/>
      <c r="DN38" s="253"/>
      <c r="DO38" s="253"/>
      <c r="DP38" s="253"/>
    </row>
    <row r="39" spans="98:120" ht="13.25"/>
    <row r="40" spans="98:120" ht="13.25"/>
    <row r="41" spans="98:120" ht="13.25"/>
    <row r="42" spans="98:120" ht="13.25"/>
    <row r="43" spans="98:120" ht="13.25"/>
    <row r="44" spans="98:120" ht="13.25"/>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474</v>
      </c>
    </row>
    <row r="98" spans="24:120" ht="13.25" hidden="1">
      <c r="CS98" s="253"/>
      <c r="CX98" s="253"/>
      <c r="DC98" s="253"/>
      <c r="DH98" s="253"/>
    </row>
    <row r="99" spans="24:120" ht="13.25"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25" hidden="1">
      <c r="CT103" s="253"/>
      <c r="CV103" s="253"/>
      <c r="CW103" s="253"/>
      <c r="CY103" s="253"/>
      <c r="DA103" s="253"/>
      <c r="DB103" s="253"/>
      <c r="DD103" s="253"/>
      <c r="DF103" s="253"/>
      <c r="DG103" s="253"/>
      <c r="DI103" s="253"/>
      <c r="DK103" s="253"/>
      <c r="DL103" s="253"/>
      <c r="DM103" s="253"/>
      <c r="DN103" s="253"/>
      <c r="DO103" s="253"/>
      <c r="DP103" s="253"/>
    </row>
    <row r="104" spans="24:120" ht="13.25" hidden="1">
      <c r="CV104" s="253"/>
      <c r="CW104" s="253"/>
      <c r="DA104" s="253"/>
      <c r="DB104" s="253"/>
      <c r="DF104" s="253"/>
      <c r="DG104" s="253"/>
      <c r="DK104" s="253"/>
      <c r="DL104" s="253"/>
      <c r="DN104" s="253"/>
      <c r="DO104" s="253"/>
      <c r="DP104" s="253"/>
    </row>
    <row r="105" spans="24:120" ht="12.75" hidden="1" customHeight="1"/>
  </sheetData>
  <sheetProtection algorithmName="SHA-512" hashValue="pjnvUxo7odiPAUKgx06AoFdleuMc/XvwZ0+eKnhbRmiHiuxOpQ1ICT8C3KDrLppSO0DY6sEbDm5VP8RdGcgclQ==" saltValue="2TUESVxBC1sSYjuHuX7qk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5"/>
    <row r="3" spans="2:116" ht="13.25"/>
    <row r="4" spans="2:116" ht="13.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5"/>
    <row r="7" spans="2:116" ht="13.25"/>
    <row r="8" spans="2:116" ht="13.25"/>
    <row r="9" spans="2:116" ht="13.25"/>
    <row r="10" spans="2:116" ht="13.25"/>
    <row r="11" spans="2:116" ht="13.25"/>
    <row r="12" spans="2:116" ht="13.25"/>
    <row r="13" spans="2:116" ht="13.25"/>
    <row r="14" spans="2:116" ht="13.25"/>
    <row r="15" spans="2:116" ht="13.25"/>
    <row r="16" spans="2:116" ht="13.25"/>
    <row r="17" spans="9:116" ht="13.25"/>
    <row r="18" spans="9:116" ht="13.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5"/>
    <row r="20" spans="9:116" ht="13.25"/>
    <row r="21" spans="9:116" ht="13.25">
      <c r="DL21" s="253"/>
    </row>
    <row r="22" spans="9:116" ht="13.25">
      <c r="DI22" s="253"/>
      <c r="DJ22" s="253"/>
      <c r="DK22" s="253"/>
      <c r="DL22" s="253"/>
    </row>
    <row r="23" spans="9:116" ht="13.25">
      <c r="CY23" s="253"/>
      <c r="CZ23" s="253"/>
      <c r="DA23" s="253"/>
      <c r="DB23" s="253"/>
      <c r="DC23" s="253"/>
      <c r="DD23" s="253"/>
      <c r="DE23" s="253"/>
      <c r="DF23" s="253"/>
      <c r="DG23" s="253"/>
      <c r="DH23" s="253"/>
      <c r="DI23" s="253"/>
      <c r="DJ23" s="253"/>
      <c r="DK23" s="253"/>
      <c r="DL23" s="253"/>
    </row>
    <row r="24" spans="9:116" ht="13.25"/>
    <row r="25" spans="9:116" ht="13.25"/>
    <row r="26" spans="9:116" ht="13.25"/>
    <row r="27" spans="9:116" ht="13.25"/>
    <row r="28" spans="9:116" ht="13.25"/>
    <row r="29" spans="9:116" ht="13.25"/>
    <row r="30" spans="9:116" ht="13.25"/>
    <row r="31" spans="9:116" ht="13.25"/>
    <row r="32" spans="9:116" ht="13.25"/>
    <row r="33" spans="15:116" ht="13.25"/>
    <row r="34" spans="15:116" ht="13.25"/>
    <row r="35" spans="15:116" ht="13.25">
      <c r="CZ35" s="253"/>
      <c r="DA35" s="253"/>
      <c r="DB35" s="253"/>
      <c r="DC35" s="253"/>
      <c r="DD35" s="253"/>
      <c r="DE35" s="253"/>
      <c r="DF35" s="253"/>
      <c r="DG35" s="253"/>
      <c r="DH35" s="253"/>
      <c r="DI35" s="253"/>
      <c r="DJ35" s="253"/>
      <c r="DK35" s="253"/>
      <c r="DL35" s="253"/>
    </row>
    <row r="36" spans="15:116" ht="13.25"/>
    <row r="37" spans="15:116" ht="13.25">
      <c r="DL37" s="253"/>
    </row>
    <row r="38" spans="15:116" ht="13.25">
      <c r="DI38" s="253"/>
      <c r="DJ38" s="253"/>
      <c r="DK38" s="253"/>
      <c r="DL38" s="253"/>
    </row>
    <row r="39" spans="15:116" ht="13.25"/>
    <row r="40" spans="15:116" ht="13.25"/>
    <row r="41" spans="15:116" ht="13.25"/>
    <row r="42" spans="15:116" ht="13.25"/>
    <row r="43" spans="15:116" ht="13.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5">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udI6rwy3kQpeFM/ezoZ0wKWgYYAcYZL50BN36/5VjWKCKNJbDYxuDy93bOwNAduGHPdew/8nGTI1a8Uwf8tzFQ==" saltValue="05YlJOGf+rV4dETDGX+v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25">
      <c r="AS1" s="255"/>
      <c r="AT1" s="255"/>
    </row>
    <row r="2" spans="1:46" ht="13.25">
      <c r="AS2" s="255"/>
      <c r="AT2" s="255"/>
    </row>
    <row r="3" spans="1:46" ht="13.25">
      <c r="AS3" s="255"/>
      <c r="AT3" s="255"/>
    </row>
    <row r="4" spans="1:46" ht="13.25">
      <c r="AS4" s="255"/>
      <c r="AT4" s="255"/>
    </row>
    <row r="5" spans="1:46" ht="16.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476</v>
      </c>
      <c r="AL6" s="260"/>
      <c r="AM6" s="260"/>
      <c r="AN6" s="260"/>
    </row>
    <row r="7" spans="1:46" ht="13.5" customHeight="1">
      <c r="A7" s="259"/>
      <c r="AK7" s="262"/>
      <c r="AL7" s="263"/>
      <c r="AM7" s="263"/>
      <c r="AN7" s="264"/>
      <c r="AO7" s="1131" t="s">
        <v>477</v>
      </c>
      <c r="AP7" s="265"/>
      <c r="AQ7" s="266" t="s">
        <v>478</v>
      </c>
      <c r="AR7" s="267"/>
    </row>
    <row r="8" spans="1:46" ht="13">
      <c r="A8" s="259"/>
      <c r="AK8" s="268"/>
      <c r="AL8" s="269"/>
      <c r="AM8" s="269"/>
      <c r="AN8" s="270"/>
      <c r="AO8" s="1132"/>
      <c r="AP8" s="271" t="s">
        <v>479</v>
      </c>
      <c r="AQ8" s="272" t="s">
        <v>480</v>
      </c>
      <c r="AR8" s="273" t="s">
        <v>481</v>
      </c>
    </row>
    <row r="9" spans="1:46" ht="13">
      <c r="A9" s="259"/>
      <c r="AK9" s="1143" t="s">
        <v>482</v>
      </c>
      <c r="AL9" s="1144"/>
      <c r="AM9" s="1144"/>
      <c r="AN9" s="1145"/>
      <c r="AO9" s="274">
        <v>634612</v>
      </c>
      <c r="AP9" s="274">
        <v>952871</v>
      </c>
      <c r="AQ9" s="275">
        <v>273733</v>
      </c>
      <c r="AR9" s="276">
        <v>248.1</v>
      </c>
    </row>
    <row r="10" spans="1:46" ht="13.5" customHeight="1">
      <c r="A10" s="259"/>
      <c r="AK10" s="1143" t="s">
        <v>483</v>
      </c>
      <c r="AL10" s="1144"/>
      <c r="AM10" s="1144"/>
      <c r="AN10" s="1145"/>
      <c r="AO10" s="277">
        <v>1982</v>
      </c>
      <c r="AP10" s="277">
        <v>2976</v>
      </c>
      <c r="AQ10" s="278">
        <v>30345</v>
      </c>
      <c r="AR10" s="279">
        <v>-90.2</v>
      </c>
    </row>
    <row r="11" spans="1:46" ht="13.5" customHeight="1">
      <c r="A11" s="259"/>
      <c r="AK11" s="1143" t="s">
        <v>484</v>
      </c>
      <c r="AL11" s="1144"/>
      <c r="AM11" s="1144"/>
      <c r="AN11" s="1145"/>
      <c r="AO11" s="277" t="s">
        <v>485</v>
      </c>
      <c r="AP11" s="277" t="s">
        <v>485</v>
      </c>
      <c r="AQ11" s="278">
        <v>4149</v>
      </c>
      <c r="AR11" s="279" t="s">
        <v>485</v>
      </c>
    </row>
    <row r="12" spans="1:46" ht="13.5" customHeight="1">
      <c r="A12" s="259"/>
      <c r="AK12" s="1143" t="s">
        <v>486</v>
      </c>
      <c r="AL12" s="1144"/>
      <c r="AM12" s="1144"/>
      <c r="AN12" s="1145"/>
      <c r="AO12" s="277" t="s">
        <v>485</v>
      </c>
      <c r="AP12" s="277" t="s">
        <v>485</v>
      </c>
      <c r="AQ12" s="278" t="s">
        <v>485</v>
      </c>
      <c r="AR12" s="279" t="s">
        <v>485</v>
      </c>
    </row>
    <row r="13" spans="1:46" ht="13.5" customHeight="1">
      <c r="A13" s="259"/>
      <c r="AK13" s="1143" t="s">
        <v>487</v>
      </c>
      <c r="AL13" s="1144"/>
      <c r="AM13" s="1144"/>
      <c r="AN13" s="1145"/>
      <c r="AO13" s="277" t="s">
        <v>485</v>
      </c>
      <c r="AP13" s="277" t="s">
        <v>485</v>
      </c>
      <c r="AQ13" s="278">
        <v>9494</v>
      </c>
      <c r="AR13" s="279" t="s">
        <v>485</v>
      </c>
    </row>
    <row r="14" spans="1:46" ht="13.5" customHeight="1">
      <c r="A14" s="259"/>
      <c r="AK14" s="1143" t="s">
        <v>488</v>
      </c>
      <c r="AL14" s="1144"/>
      <c r="AM14" s="1144"/>
      <c r="AN14" s="1145"/>
      <c r="AO14" s="277">
        <v>22255</v>
      </c>
      <c r="AP14" s="277">
        <v>33416</v>
      </c>
      <c r="AQ14" s="278">
        <v>5033</v>
      </c>
      <c r="AR14" s="279">
        <v>563.9</v>
      </c>
    </row>
    <row r="15" spans="1:46" ht="13.5" customHeight="1">
      <c r="A15" s="259"/>
      <c r="AK15" s="1146" t="s">
        <v>489</v>
      </c>
      <c r="AL15" s="1147"/>
      <c r="AM15" s="1147"/>
      <c r="AN15" s="1148"/>
      <c r="AO15" s="277">
        <v>-39623</v>
      </c>
      <c r="AP15" s="277">
        <v>-59494</v>
      </c>
      <c r="AQ15" s="278">
        <v>-17000</v>
      </c>
      <c r="AR15" s="279">
        <v>250</v>
      </c>
    </row>
    <row r="16" spans="1:46" ht="13">
      <c r="A16" s="259"/>
      <c r="AK16" s="1146" t="s">
        <v>177</v>
      </c>
      <c r="AL16" s="1147"/>
      <c r="AM16" s="1147"/>
      <c r="AN16" s="1148"/>
      <c r="AO16" s="277">
        <v>619226</v>
      </c>
      <c r="AP16" s="277">
        <v>929769</v>
      </c>
      <c r="AQ16" s="278">
        <v>305754</v>
      </c>
      <c r="AR16" s="279">
        <v>204.1</v>
      </c>
    </row>
    <row r="17" spans="1:46" ht="13.25">
      <c r="A17" s="259"/>
    </row>
    <row r="18" spans="1:46" ht="13.25">
      <c r="A18" s="259"/>
      <c r="AQ18" s="280"/>
      <c r="AR18" s="280"/>
    </row>
    <row r="19" spans="1:46" ht="13">
      <c r="A19" s="259"/>
      <c r="AK19" s="255" t="s">
        <v>490</v>
      </c>
    </row>
    <row r="20" spans="1:46" ht="13">
      <c r="A20" s="259"/>
      <c r="AK20" s="281"/>
      <c r="AL20" s="282"/>
      <c r="AM20" s="282"/>
      <c r="AN20" s="283"/>
      <c r="AO20" s="284" t="s">
        <v>491</v>
      </c>
      <c r="AP20" s="285" t="s">
        <v>492</v>
      </c>
      <c r="AQ20" s="286" t="s">
        <v>493</v>
      </c>
      <c r="AR20" s="287"/>
    </row>
    <row r="21" spans="1:46" s="260" customFormat="1" ht="13">
      <c r="A21" s="288"/>
      <c r="AK21" s="1149" t="s">
        <v>494</v>
      </c>
      <c r="AL21" s="1150"/>
      <c r="AM21" s="1150"/>
      <c r="AN21" s="1151"/>
      <c r="AO21" s="289">
        <v>75.08</v>
      </c>
      <c r="AP21" s="290">
        <v>26.54</v>
      </c>
      <c r="AQ21" s="291">
        <v>48.54</v>
      </c>
      <c r="AS21" s="292"/>
      <c r="AT21" s="288"/>
    </row>
    <row r="22" spans="1:46" s="260" customFormat="1" ht="13">
      <c r="A22" s="288"/>
      <c r="AK22" s="1149" t="s">
        <v>495</v>
      </c>
      <c r="AL22" s="1150"/>
      <c r="AM22" s="1150"/>
      <c r="AN22" s="1151"/>
      <c r="AO22" s="293">
        <v>93.8</v>
      </c>
      <c r="AP22" s="294">
        <v>93.9</v>
      </c>
      <c r="AQ22" s="295">
        <v>-0.1</v>
      </c>
      <c r="AR22" s="280"/>
      <c r="AS22" s="292"/>
      <c r="AT22" s="288"/>
    </row>
    <row r="23" spans="1:46" s="260" customFormat="1" ht="13.25">
      <c r="A23" s="288"/>
      <c r="AP23" s="280"/>
      <c r="AQ23" s="280"/>
      <c r="AR23" s="280"/>
      <c r="AS23" s="292"/>
      <c r="AT23" s="288"/>
    </row>
    <row r="24" spans="1:46" s="260" customFormat="1" ht="13.25">
      <c r="A24" s="288"/>
      <c r="AP24" s="280"/>
      <c r="AQ24" s="280"/>
      <c r="AR24" s="280"/>
      <c r="AS24" s="292"/>
      <c r="AT24" s="288"/>
    </row>
    <row r="25" spans="1:46" s="260" customFormat="1" ht="13.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5">
      <c r="A27" s="300"/>
      <c r="AS27" s="255"/>
      <c r="AT27" s="255"/>
    </row>
    <row r="28" spans="1:46" ht="16.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498</v>
      </c>
      <c r="AL29" s="260"/>
      <c r="AM29" s="260"/>
      <c r="AN29" s="260"/>
      <c r="AS29" s="302"/>
    </row>
    <row r="30" spans="1:46" ht="13.5" customHeight="1">
      <c r="A30" s="259"/>
      <c r="AK30" s="262"/>
      <c r="AL30" s="263"/>
      <c r="AM30" s="263"/>
      <c r="AN30" s="264"/>
      <c r="AO30" s="1131" t="s">
        <v>477</v>
      </c>
      <c r="AP30" s="265"/>
      <c r="AQ30" s="266" t="s">
        <v>478</v>
      </c>
      <c r="AR30" s="267"/>
    </row>
    <row r="31" spans="1:46" ht="13">
      <c r="A31" s="259"/>
      <c r="AK31" s="268"/>
      <c r="AL31" s="269"/>
      <c r="AM31" s="269"/>
      <c r="AN31" s="270"/>
      <c r="AO31" s="1132"/>
      <c r="AP31" s="271" t="s">
        <v>479</v>
      </c>
      <c r="AQ31" s="272" t="s">
        <v>480</v>
      </c>
      <c r="AR31" s="273" t="s">
        <v>481</v>
      </c>
    </row>
    <row r="32" spans="1:46" ht="27" customHeight="1">
      <c r="A32" s="259"/>
      <c r="AK32" s="1133" t="s">
        <v>499</v>
      </c>
      <c r="AL32" s="1134"/>
      <c r="AM32" s="1134"/>
      <c r="AN32" s="1135"/>
      <c r="AO32" s="303">
        <v>539916</v>
      </c>
      <c r="AP32" s="303">
        <v>810685</v>
      </c>
      <c r="AQ32" s="304">
        <v>170830</v>
      </c>
      <c r="AR32" s="305">
        <v>374.6</v>
      </c>
    </row>
    <row r="33" spans="1:46" ht="13.5" customHeight="1">
      <c r="A33" s="259"/>
      <c r="AK33" s="1133" t="s">
        <v>500</v>
      </c>
      <c r="AL33" s="1134"/>
      <c r="AM33" s="1134"/>
      <c r="AN33" s="1135"/>
      <c r="AO33" s="303" t="s">
        <v>485</v>
      </c>
      <c r="AP33" s="303" t="s">
        <v>485</v>
      </c>
      <c r="AQ33" s="304" t="s">
        <v>485</v>
      </c>
      <c r="AR33" s="305" t="s">
        <v>485</v>
      </c>
    </row>
    <row r="34" spans="1:46" ht="27" customHeight="1">
      <c r="A34" s="259"/>
      <c r="AK34" s="1133" t="s">
        <v>501</v>
      </c>
      <c r="AL34" s="1134"/>
      <c r="AM34" s="1134"/>
      <c r="AN34" s="1135"/>
      <c r="AO34" s="303" t="s">
        <v>485</v>
      </c>
      <c r="AP34" s="303" t="s">
        <v>485</v>
      </c>
      <c r="AQ34" s="304" t="s">
        <v>485</v>
      </c>
      <c r="AR34" s="305" t="s">
        <v>485</v>
      </c>
    </row>
    <row r="35" spans="1:46" ht="27" customHeight="1">
      <c r="A35" s="259"/>
      <c r="AK35" s="1133" t="s">
        <v>502</v>
      </c>
      <c r="AL35" s="1134"/>
      <c r="AM35" s="1134"/>
      <c r="AN35" s="1135"/>
      <c r="AO35" s="303">
        <v>36988</v>
      </c>
      <c r="AP35" s="303">
        <v>55538</v>
      </c>
      <c r="AQ35" s="304">
        <v>32606</v>
      </c>
      <c r="AR35" s="305">
        <v>70.3</v>
      </c>
    </row>
    <row r="36" spans="1:46" ht="27" customHeight="1">
      <c r="A36" s="259"/>
      <c r="AK36" s="1133" t="s">
        <v>503</v>
      </c>
      <c r="AL36" s="1134"/>
      <c r="AM36" s="1134"/>
      <c r="AN36" s="1135"/>
      <c r="AO36" s="303" t="s">
        <v>485</v>
      </c>
      <c r="AP36" s="303" t="s">
        <v>485</v>
      </c>
      <c r="AQ36" s="304">
        <v>4875</v>
      </c>
      <c r="AR36" s="305" t="s">
        <v>485</v>
      </c>
    </row>
    <row r="37" spans="1:46" ht="13.5" customHeight="1">
      <c r="A37" s="259"/>
      <c r="AK37" s="1133" t="s">
        <v>504</v>
      </c>
      <c r="AL37" s="1134"/>
      <c r="AM37" s="1134"/>
      <c r="AN37" s="1135"/>
      <c r="AO37" s="303" t="s">
        <v>485</v>
      </c>
      <c r="AP37" s="303" t="s">
        <v>485</v>
      </c>
      <c r="AQ37" s="304">
        <v>993</v>
      </c>
      <c r="AR37" s="305" t="s">
        <v>485</v>
      </c>
    </row>
    <row r="38" spans="1:46" ht="27" customHeight="1">
      <c r="A38" s="259"/>
      <c r="AK38" s="1136" t="s">
        <v>505</v>
      </c>
      <c r="AL38" s="1137"/>
      <c r="AM38" s="1137"/>
      <c r="AN38" s="1138"/>
      <c r="AO38" s="306" t="s">
        <v>485</v>
      </c>
      <c r="AP38" s="306" t="s">
        <v>485</v>
      </c>
      <c r="AQ38" s="307">
        <v>50</v>
      </c>
      <c r="AR38" s="295" t="s">
        <v>485</v>
      </c>
      <c r="AS38" s="302"/>
    </row>
    <row r="39" spans="1:46" ht="13">
      <c r="A39" s="259"/>
      <c r="AK39" s="1136" t="s">
        <v>506</v>
      </c>
      <c r="AL39" s="1137"/>
      <c r="AM39" s="1137"/>
      <c r="AN39" s="1138"/>
      <c r="AO39" s="303" t="s">
        <v>485</v>
      </c>
      <c r="AP39" s="303" t="s">
        <v>485</v>
      </c>
      <c r="AQ39" s="304">
        <v>-6626</v>
      </c>
      <c r="AR39" s="305" t="s">
        <v>485</v>
      </c>
      <c r="AS39" s="302"/>
    </row>
    <row r="40" spans="1:46" ht="27" customHeight="1">
      <c r="A40" s="259"/>
      <c r="AK40" s="1133" t="s">
        <v>507</v>
      </c>
      <c r="AL40" s="1134"/>
      <c r="AM40" s="1134"/>
      <c r="AN40" s="1135"/>
      <c r="AO40" s="303">
        <v>-490541</v>
      </c>
      <c r="AP40" s="303">
        <v>-736548</v>
      </c>
      <c r="AQ40" s="304">
        <v>-145454</v>
      </c>
      <c r="AR40" s="305">
        <v>406.4</v>
      </c>
      <c r="AS40" s="302"/>
    </row>
    <row r="41" spans="1:46" ht="13">
      <c r="A41" s="259"/>
      <c r="AK41" s="1139" t="s">
        <v>287</v>
      </c>
      <c r="AL41" s="1140"/>
      <c r="AM41" s="1140"/>
      <c r="AN41" s="1141"/>
      <c r="AO41" s="303">
        <v>86363</v>
      </c>
      <c r="AP41" s="303">
        <v>129674</v>
      </c>
      <c r="AQ41" s="304">
        <v>57274</v>
      </c>
      <c r="AR41" s="305">
        <v>126.4</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508</v>
      </c>
    </row>
    <row r="48" spans="1:46" ht="13">
      <c r="A48" s="259"/>
      <c r="AK48" s="313" t="s">
        <v>509</v>
      </c>
      <c r="AL48" s="313"/>
      <c r="AM48" s="313"/>
      <c r="AN48" s="313"/>
      <c r="AO48" s="313"/>
      <c r="AP48" s="313"/>
      <c r="AQ48" s="314"/>
      <c r="AR48" s="313"/>
    </row>
    <row r="49" spans="1:44" ht="13.5" customHeight="1">
      <c r="A49" s="259"/>
      <c r="AK49" s="315"/>
      <c r="AL49" s="316"/>
      <c r="AM49" s="1126" t="s">
        <v>477</v>
      </c>
      <c r="AN49" s="1128" t="s">
        <v>510</v>
      </c>
      <c r="AO49" s="1129"/>
      <c r="AP49" s="1129"/>
      <c r="AQ49" s="1129"/>
      <c r="AR49" s="1130"/>
    </row>
    <row r="50" spans="1:44" ht="13">
      <c r="A50" s="259"/>
      <c r="AK50" s="317"/>
      <c r="AL50" s="318"/>
      <c r="AM50" s="1127"/>
      <c r="AN50" s="319" t="s">
        <v>511</v>
      </c>
      <c r="AO50" s="320" t="s">
        <v>512</v>
      </c>
      <c r="AP50" s="321" t="s">
        <v>513</v>
      </c>
      <c r="AQ50" s="322" t="s">
        <v>514</v>
      </c>
      <c r="AR50" s="323" t="s">
        <v>515</v>
      </c>
    </row>
    <row r="51" spans="1:44" ht="13">
      <c r="A51" s="259"/>
      <c r="AK51" s="315" t="s">
        <v>516</v>
      </c>
      <c r="AL51" s="316"/>
      <c r="AM51" s="324">
        <v>2901130</v>
      </c>
      <c r="AN51" s="325">
        <v>4260103</v>
      </c>
      <c r="AO51" s="326">
        <v>54</v>
      </c>
      <c r="AP51" s="327">
        <v>268375</v>
      </c>
      <c r="AQ51" s="328">
        <v>-1.2</v>
      </c>
      <c r="AR51" s="329">
        <v>55.2</v>
      </c>
    </row>
    <row r="52" spans="1:44" ht="13">
      <c r="A52" s="259"/>
      <c r="AK52" s="330"/>
      <c r="AL52" s="331" t="s">
        <v>517</v>
      </c>
      <c r="AM52" s="332">
        <v>730287</v>
      </c>
      <c r="AN52" s="333">
        <v>1072374</v>
      </c>
      <c r="AO52" s="334">
        <v>58.6</v>
      </c>
      <c r="AP52" s="335">
        <v>119602</v>
      </c>
      <c r="AQ52" s="336">
        <v>1.5</v>
      </c>
      <c r="AR52" s="337">
        <v>57.1</v>
      </c>
    </row>
    <row r="53" spans="1:44" ht="13">
      <c r="A53" s="259"/>
      <c r="AK53" s="315" t="s">
        <v>518</v>
      </c>
      <c r="AL53" s="316"/>
      <c r="AM53" s="324">
        <v>2927796</v>
      </c>
      <c r="AN53" s="325">
        <v>4280404</v>
      </c>
      <c r="AO53" s="326">
        <v>0.5</v>
      </c>
      <c r="AP53" s="327">
        <v>301035</v>
      </c>
      <c r="AQ53" s="328">
        <v>12.2</v>
      </c>
      <c r="AR53" s="329">
        <v>-11.7</v>
      </c>
    </row>
    <row r="54" spans="1:44" ht="13">
      <c r="A54" s="259"/>
      <c r="AK54" s="330"/>
      <c r="AL54" s="331" t="s">
        <v>517</v>
      </c>
      <c r="AM54" s="332">
        <v>505700</v>
      </c>
      <c r="AN54" s="333">
        <v>739327</v>
      </c>
      <c r="AO54" s="334">
        <v>-31.1</v>
      </c>
      <c r="AP54" s="335">
        <v>154376</v>
      </c>
      <c r="AQ54" s="336">
        <v>29.1</v>
      </c>
      <c r="AR54" s="337">
        <v>-60.2</v>
      </c>
    </row>
    <row r="55" spans="1:44" ht="13">
      <c r="A55" s="259"/>
      <c r="AK55" s="315" t="s">
        <v>519</v>
      </c>
      <c r="AL55" s="316"/>
      <c r="AM55" s="324">
        <v>3073261</v>
      </c>
      <c r="AN55" s="325">
        <v>4512865</v>
      </c>
      <c r="AO55" s="326">
        <v>5.4</v>
      </c>
      <c r="AP55" s="327">
        <v>362690</v>
      </c>
      <c r="AQ55" s="328">
        <v>20.5</v>
      </c>
      <c r="AR55" s="329">
        <v>-15.1</v>
      </c>
    </row>
    <row r="56" spans="1:44" ht="13">
      <c r="A56" s="259"/>
      <c r="AK56" s="330"/>
      <c r="AL56" s="331" t="s">
        <v>517</v>
      </c>
      <c r="AM56" s="332">
        <v>620631</v>
      </c>
      <c r="AN56" s="333">
        <v>911352</v>
      </c>
      <c r="AO56" s="334">
        <v>23.3</v>
      </c>
      <c r="AP56" s="335">
        <v>172580</v>
      </c>
      <c r="AQ56" s="336">
        <v>11.8</v>
      </c>
      <c r="AR56" s="337">
        <v>11.5</v>
      </c>
    </row>
    <row r="57" spans="1:44" ht="13">
      <c r="A57" s="259"/>
      <c r="AK57" s="315" t="s">
        <v>520</v>
      </c>
      <c r="AL57" s="316"/>
      <c r="AM57" s="324">
        <v>2216853</v>
      </c>
      <c r="AN57" s="325">
        <v>3374205</v>
      </c>
      <c r="AO57" s="326">
        <v>-25.2</v>
      </c>
      <c r="AP57" s="327">
        <v>296093</v>
      </c>
      <c r="AQ57" s="328">
        <v>-18.399999999999999</v>
      </c>
      <c r="AR57" s="329">
        <v>-6.8</v>
      </c>
    </row>
    <row r="58" spans="1:44" ht="13">
      <c r="A58" s="259"/>
      <c r="AK58" s="330"/>
      <c r="AL58" s="331" t="s">
        <v>517</v>
      </c>
      <c r="AM58" s="332">
        <v>465130</v>
      </c>
      <c r="AN58" s="333">
        <v>707960</v>
      </c>
      <c r="AO58" s="334">
        <v>-22.3</v>
      </c>
      <c r="AP58" s="335">
        <v>140545</v>
      </c>
      <c r="AQ58" s="336">
        <v>-18.600000000000001</v>
      </c>
      <c r="AR58" s="337">
        <v>-3.7</v>
      </c>
    </row>
    <row r="59" spans="1:44" ht="13">
      <c r="A59" s="259"/>
      <c r="AK59" s="315" t="s">
        <v>521</v>
      </c>
      <c r="AL59" s="316"/>
      <c r="AM59" s="324">
        <v>1701358</v>
      </c>
      <c r="AN59" s="325">
        <v>2554592</v>
      </c>
      <c r="AO59" s="326">
        <v>-24.3</v>
      </c>
      <c r="AP59" s="327">
        <v>308655</v>
      </c>
      <c r="AQ59" s="328">
        <v>4.2</v>
      </c>
      <c r="AR59" s="329">
        <v>-28.5</v>
      </c>
    </row>
    <row r="60" spans="1:44" ht="13">
      <c r="A60" s="259"/>
      <c r="AK60" s="330"/>
      <c r="AL60" s="331" t="s">
        <v>517</v>
      </c>
      <c r="AM60" s="332">
        <v>308840</v>
      </c>
      <c r="AN60" s="333">
        <v>463724</v>
      </c>
      <c r="AO60" s="334">
        <v>-34.5</v>
      </c>
      <c r="AP60" s="335">
        <v>169887</v>
      </c>
      <c r="AQ60" s="336">
        <v>20.9</v>
      </c>
      <c r="AR60" s="337">
        <v>-55.4</v>
      </c>
    </row>
    <row r="61" spans="1:44" ht="13">
      <c r="A61" s="259"/>
      <c r="AK61" s="315" t="s">
        <v>522</v>
      </c>
      <c r="AL61" s="338"/>
      <c r="AM61" s="324">
        <v>2564080</v>
      </c>
      <c r="AN61" s="325">
        <v>3796434</v>
      </c>
      <c r="AO61" s="326">
        <v>2.1</v>
      </c>
      <c r="AP61" s="327">
        <v>307370</v>
      </c>
      <c r="AQ61" s="339">
        <v>3.5</v>
      </c>
      <c r="AR61" s="329">
        <v>-1.4</v>
      </c>
    </row>
    <row r="62" spans="1:44" ht="13">
      <c r="A62" s="259"/>
      <c r="AK62" s="330"/>
      <c r="AL62" s="331" t="s">
        <v>517</v>
      </c>
      <c r="AM62" s="332">
        <v>526118</v>
      </c>
      <c r="AN62" s="333">
        <v>778947</v>
      </c>
      <c r="AO62" s="334">
        <v>-1.2</v>
      </c>
      <c r="AP62" s="335">
        <v>151398</v>
      </c>
      <c r="AQ62" s="336">
        <v>8.9</v>
      </c>
      <c r="AR62" s="337">
        <v>-10.1</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25" hidden="1"/>
    <row r="71" spans="1:46" ht="13.25" hidden="1"/>
    <row r="72" spans="1:46" ht="13.25" hidden="1"/>
    <row r="73" spans="1:46" ht="13.25" hidden="1"/>
  </sheetData>
  <sheetProtection algorithmName="SHA-512" hashValue="iFZ+x5PUTOmZEQFpqMRMQ9mOmzkUQONt4t0QGd0c7cPOlS/Rzg0vSq0wCl5SuWgfVZSagMjyI98ed1uqSVTYFQ==" saltValue="2O3SwUQkdn/1AGn62z4d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5">
      <c r="B2" s="253"/>
      <c r="DG2" s="253"/>
    </row>
    <row r="3" spans="2:125" ht="13.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5"/>
    <row r="5" spans="2:125" ht="13.25"/>
    <row r="6" spans="2:125" ht="13.25"/>
    <row r="7" spans="2:125" ht="13.25"/>
    <row r="8" spans="2:125" ht="13.25"/>
    <row r="9" spans="2:125" ht="13.25">
      <c r="DU9" s="253"/>
    </row>
    <row r="10" spans="2:125" ht="13.25"/>
    <row r="11" spans="2:125" ht="13.25"/>
    <row r="12" spans="2:125" ht="13.25"/>
    <row r="13" spans="2:125" ht="13.25"/>
    <row r="14" spans="2:125" ht="13.25"/>
    <row r="15" spans="2:125" ht="13.25"/>
    <row r="16" spans="2:125" ht="13.25"/>
    <row r="17" spans="125:125" ht="13.25">
      <c r="DU17" s="253"/>
    </row>
    <row r="18" spans="125:125" ht="13.25"/>
    <row r="19" spans="125:125" ht="13.25"/>
    <row r="20" spans="125:125" ht="13.25">
      <c r="DU20" s="253"/>
    </row>
    <row r="21" spans="125:125" ht="13.25">
      <c r="DU21" s="253"/>
    </row>
    <row r="22" spans="125:125" ht="13.25"/>
    <row r="23" spans="125:125" ht="13.25"/>
    <row r="24" spans="125:125" ht="13.25"/>
    <row r="25" spans="125:125" ht="13.25"/>
    <row r="26" spans="125:125" ht="13.25"/>
    <row r="27" spans="125:125" ht="13.25"/>
    <row r="28" spans="125:125" ht="13.25">
      <c r="DU28" s="253"/>
    </row>
    <row r="29" spans="125:125" ht="13.25"/>
    <row r="30" spans="125:125" ht="13.25"/>
    <row r="31" spans="125:125" ht="13.25"/>
    <row r="32" spans="125:125" ht="13.25"/>
    <row r="33" spans="2:125" ht="13.25">
      <c r="B33" s="253"/>
      <c r="G33" s="253"/>
      <c r="I33" s="253"/>
    </row>
    <row r="34" spans="2:125" ht="13.25">
      <c r="C34" s="253"/>
      <c r="P34" s="253"/>
      <c r="DE34" s="253"/>
      <c r="DH34" s="253"/>
    </row>
    <row r="35" spans="2:125" ht="13.25">
      <c r="D35" s="253"/>
      <c r="E35" s="253"/>
      <c r="DG35" s="253"/>
      <c r="DJ35" s="253"/>
      <c r="DP35" s="253"/>
      <c r="DQ35" s="253"/>
      <c r="DR35" s="253"/>
      <c r="DS35" s="253"/>
      <c r="DT35" s="253"/>
      <c r="DU35" s="253"/>
    </row>
    <row r="36" spans="2:125" ht="13.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5">
      <c r="DU37" s="253"/>
    </row>
    <row r="38" spans="2:125" ht="13.25">
      <c r="DT38" s="253"/>
      <c r="DU38" s="253"/>
    </row>
    <row r="39" spans="2:125" ht="13.25"/>
    <row r="40" spans="2:125" ht="13.25">
      <c r="DH40" s="253"/>
    </row>
    <row r="41" spans="2:125" ht="13.25">
      <c r="DE41" s="253"/>
    </row>
    <row r="42" spans="2:125" ht="13.25">
      <c r="DG42" s="253"/>
      <c r="DJ42" s="253"/>
    </row>
    <row r="43" spans="2:125" ht="13.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5">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474</v>
      </c>
    </row>
    <row r="121" spans="125:125" ht="13.5" hidden="1" customHeight="1">
      <c r="DU121" s="253"/>
    </row>
  </sheetData>
  <sheetProtection algorithmName="SHA-512" hashValue="zlLuUDVr56+IjjAsj/NBWvHS7/HrArMBRXBk2CwdNmydmVut662MpH0DlrMiU8DfGy30vir6v6emS09drZqg+g==" saltValue="UWqaQCcIaEKMMG19GRT4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5">
      <c r="B2" s="253"/>
      <c r="T2" s="253"/>
    </row>
    <row r="3" spans="1:125" ht="13.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5"/>
    <row r="5" spans="1:125" ht="13.25"/>
    <row r="6" spans="1:125" ht="13.25"/>
    <row r="7" spans="1:125" ht="13.25"/>
    <row r="8" spans="1:125" ht="13.25"/>
    <row r="9" spans="1:125" ht="13.25"/>
    <row r="10" spans="1:125" ht="13.25"/>
    <row r="11" spans="1:125" ht="13.25"/>
    <row r="12" spans="1:125" ht="13.25"/>
    <row r="13" spans="1:125" ht="13.25"/>
    <row r="14" spans="1:125" ht="13.25"/>
    <row r="15" spans="1:125" ht="13.25"/>
    <row r="16" spans="1:125" ht="13.25"/>
    <row r="17" ht="13.25"/>
    <row r="18" ht="13.25"/>
    <row r="19" ht="13.25"/>
    <row r="20" ht="13.25"/>
    <row r="21" ht="13.25"/>
    <row r="22" ht="13.25"/>
    <row r="23" ht="13.25"/>
    <row r="24" ht="13.25"/>
    <row r="25" ht="13.25"/>
    <row r="26" ht="13.25"/>
    <row r="27" ht="13.25"/>
    <row r="28" ht="13.25"/>
    <row r="29" ht="13.25"/>
    <row r="30" ht="13.25"/>
    <row r="31" ht="13.25"/>
    <row r="32" ht="13.25"/>
    <row r="33" spans="2:125" ht="13.25">
      <c r="B33" s="253"/>
      <c r="G33" s="253"/>
      <c r="I33" s="253"/>
    </row>
    <row r="34" spans="2:125" ht="13.25">
      <c r="C34" s="253"/>
      <c r="P34" s="253"/>
      <c r="R34" s="253"/>
      <c r="U34" s="253"/>
    </row>
    <row r="35" spans="2:125" ht="13.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5">
      <c r="F36" s="253"/>
      <c r="H36" s="253"/>
      <c r="J36" s="253"/>
      <c r="K36" s="253"/>
      <c r="L36" s="253"/>
      <c r="M36" s="253"/>
      <c r="N36" s="253"/>
      <c r="O36" s="253"/>
      <c r="Q36" s="253"/>
      <c r="S36" s="253"/>
      <c r="V36" s="253"/>
    </row>
    <row r="37" spans="2:125" ht="13.25"/>
    <row r="38" spans="2:125" ht="13.25"/>
    <row r="39" spans="2:125" ht="13.25"/>
    <row r="40" spans="2:125" ht="13.25">
      <c r="U40" s="253"/>
    </row>
    <row r="41" spans="2:125" ht="13.25">
      <c r="R41" s="253"/>
    </row>
    <row r="42" spans="2:125" ht="13.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5">
      <c r="Q43" s="253"/>
      <c r="S43" s="253"/>
      <c r="V43" s="253"/>
    </row>
    <row r="44" spans="2:125" ht="13.25"/>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474</v>
      </c>
    </row>
  </sheetData>
  <sheetProtection algorithmName="SHA-512" hashValue="gBZiO4X5ccrhHOilWLeD5lZuXiF+jwum0phl/DQa+9f8XstIcCBBz0TbaC/wa7U5C13GhNne0cXBF07ssomBoQ==" saltValue="1u84SmZd9+oRrCxZgTjg8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179687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52" t="s">
        <v>3</v>
      </c>
      <c r="D47" s="1152"/>
      <c r="E47" s="1153"/>
      <c r="F47" s="11">
        <v>46.83</v>
      </c>
      <c r="G47" s="12">
        <v>44.51</v>
      </c>
      <c r="H47" s="12">
        <v>46.16</v>
      </c>
      <c r="I47" s="12">
        <v>45.96</v>
      </c>
      <c r="J47" s="13">
        <v>43.12</v>
      </c>
    </row>
    <row r="48" spans="2:10" ht="57.75" customHeight="1">
      <c r="B48" s="14"/>
      <c r="C48" s="1154" t="s">
        <v>4</v>
      </c>
      <c r="D48" s="1154"/>
      <c r="E48" s="1155"/>
      <c r="F48" s="15">
        <v>5.82</v>
      </c>
      <c r="G48" s="16">
        <v>4.8600000000000003</v>
      </c>
      <c r="H48" s="16">
        <v>4.0199999999999996</v>
      </c>
      <c r="I48" s="16">
        <v>4.5999999999999996</v>
      </c>
      <c r="J48" s="17">
        <v>3.46</v>
      </c>
    </row>
    <row r="49" spans="2:10" ht="57.75" customHeight="1" thickBot="1">
      <c r="B49" s="18"/>
      <c r="C49" s="1156" t="s">
        <v>5</v>
      </c>
      <c r="D49" s="1156"/>
      <c r="E49" s="1157"/>
      <c r="F49" s="19">
        <v>2.96</v>
      </c>
      <c r="G49" s="20" t="s">
        <v>529</v>
      </c>
      <c r="H49" s="20">
        <v>4.7300000000000004</v>
      </c>
      <c r="I49" s="20">
        <v>7.49</v>
      </c>
      <c r="J49" s="21" t="s">
        <v>530</v>
      </c>
    </row>
    <row r="50" spans="2:10" ht="13"/>
  </sheetData>
  <sheetProtection algorithmName="SHA-512" hashValue="hAPgA2tMadwt27t2yxdIWjmFtlcXsgivGAknOwaytAuJLqDzbrvVMSDEvdYdHJz1WOlAmV8qTwOp0VQn1A+KVQ==" saltValue="HTQyeuyPjxeLjwQT/Uo8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2025-03-06T04:20:54Z</cp:lastPrinted>
  <dcterms:created xsi:type="dcterms:W3CDTF">2025-02-19T05:37:20Z</dcterms:created>
  <dcterms:modified xsi:type="dcterms:W3CDTF">2025-09-25T04:52:22Z</dcterms:modified>
  <cp:category/>
</cp:coreProperties>
</file>