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F32B0422-C754-47BE-9F40-2419A06D0048}" xr6:coauthVersionLast="36" xr6:coauthVersionMax="36" xr10:uidLastSave="{00000000-0000-0000-0000-000000000000}"/>
  <bookViews>
    <workbookView xWindow="0" yWindow="0" windowWidth="20500" windowHeight="72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CO34" i="10" l="1"/>
  <c r="CO35" i="10" s="1"/>
</calcChain>
</file>

<file path=xl/sharedStrings.xml><?xml version="1.0" encoding="utf-8"?>
<sst xmlns="http://schemas.openxmlformats.org/spreadsheetml/2006/main" count="1065" uniqueCount="581">
  <si>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</si>
  <si>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</si>
  <si>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</si>
  <si>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</si>
  <si>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</si>
  <si>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</si>
  <si>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</si>
  <si>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</si>
  <si>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</si>
  <si>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</si>
  <si>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</si>
  <si>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</si>
  <si>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</si>
  <si>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</si>
  <si>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</si>
  <si>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</si>
  <si>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</si>
  <si>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</si>
  <si>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</si>
  <si>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</si>
  <si>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</si>
  <si>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</si>
  <si>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</si>
  <si>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</si>
  <si>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</si>
  <si>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</si>
  <si>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</si>
  <si>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</si>
  <si>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</si>
  <si>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</si>
  <si>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</si>
  <si>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</si>
  <si>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</si>
  <si>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</si>
  <si>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</si>
  <si>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</si>
  <si>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</si>
  <si>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</si>
  <si>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</si>
  <si>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</si>
  <si>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</si>
  <si>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</si>
  <si>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</si>
  <si>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</si>
  <si>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</si>
  <si>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</si>
  <si>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</si>
  <si>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</si>
  <si>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</si>
  <si>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</si>
  <si>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</si>
  <si>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</si>
  <si>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</si>
  <si>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</si>
  <si>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</si>
  <si>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</si>
  <si>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</si>
  <si>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</si>
  <si>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</si>
  <si>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</si>
  <si>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</si>
  <si>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</si>
  <si>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</si>
  <si>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</si>
  <si>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</si>
  <si>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</si>
  <si>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</si>
  <si>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</si>
  <si>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</si>
  <si>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</si>
  <si>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</si>
  <si>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</si>
  <si>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</si>
  <si>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</si>
  <si>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</si>
  <si>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</si>
  <si>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</si>
  <si>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</si>
  <si>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</si>
  <si>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</si>
  <si>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</si>
  <si>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</si>
  <si>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</si>
  <si>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</si>
  <si>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</si>
  <si>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</si>
  <si>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</si>
  <si>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</si>
  <si>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</si>
  <si>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</si>
  <si>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</si>
  <si>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</si>
  <si>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</si>
  <si>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</si>
  <si>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</si>
  <si>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</si>
  <si>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</si>
  <si>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</si>
  <si>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</si>
  <si>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</si>
  <si>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</si>
  <si>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</si>
  <si>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</si>
  <si>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</si>
  <si>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</si>
  <si>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</si>
  <si>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</si>
  <si>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</si>
  <si>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</si>
  <si>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</si>
  <si>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</si>
  <si>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</si>
  <si>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</si>
  <si>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</si>
  <si>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</si>
  <si>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</si>
  <si>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</si>
  <si>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</si>
  <si>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</si>
  <si>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</si>
  <si>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</si>
  <si>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</si>
  <si>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</si>
  <si>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</si>
  <si>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</si>
  <si>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</si>
  <si>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</si>
  <si>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</si>
  <si>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</si>
  <si>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</si>
  <si>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</si>
  <si>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</si>
  <si>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</si>
  <si>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</si>
  <si>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</si>
  <si>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</si>
  <si>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</si>
  <si>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</si>
  <si>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</si>
  <si>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</si>
  <si>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</si>
  <si>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</si>
  <si>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</si>
  <si>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</si>
  <si>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</si>
  <si>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</si>
  <si>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</si>
  <si>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</si>
  <si>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</si>
  <si>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</si>
  <si>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</si>
  <si>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</si>
  <si>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</si>
  <si>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</si>
  <si>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</si>
  <si>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</si>
  <si>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</si>
  <si>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</si>
  <si>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</si>
  <si>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</si>
  <si>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</si>
  <si>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</si>
  <si>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</si>
  <si>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</si>
  <si>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</si>
  <si>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</si>
  <si>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</si>
  <si>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</si>
  <si>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</si>
  <si>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</si>
  <si>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</si>
  <si>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</si>
  <si>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</si>
  <si>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</si>
  <si>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</si>
  <si>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</si>
  <si>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</si>
  <si>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</si>
  <si>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</si>
  <si>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</si>
  <si>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</si>
  <si>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</si>
  <si>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</si>
  <si>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</si>
  <si>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</si>
  <si>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</si>
  <si>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</si>
  <si>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</si>
  <si>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</si>
  <si>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</si>
  <si>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</si>
  <si>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</si>
  <si>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</si>
  <si>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</si>
  <si>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</si>
  <si>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</si>
  <si>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</si>
  <si>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</si>
  <si>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</si>
  <si>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</si>
  <si>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</si>
  <si>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</si>
  <si>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</si>
  <si>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鹿児島県姶良市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</si>
  <si>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</si>
  <si>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</si>
  <si>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</si>
  <si>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</si>
  <si>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</si>
  <si>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</si>
  <si>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</si>
  <si>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</si>
  <si>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</si>
  <si>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</si>
  <si>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</si>
  <si>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</si>
  <si>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</si>
  <si>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</si>
  <si>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</si>
  <si>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</si>
  <si>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</si>
  <si>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</si>
  <si>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</si>
  <si>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</si>
  <si>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</si>
  <si>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</si>
  <si>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</si>
  <si>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</si>
  <si>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</si>
  <si>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</si>
  <si>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</si>
  <si>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</si>
  <si>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</si>
  <si>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</si>
  <si>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</si>
  <si>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</si>
  <si>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</si>
  <si>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</si>
  <si>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</si>
  <si>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</si>
  <si>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</si>
  <si>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</si>
  <si>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</si>
  <si>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</si>
  <si>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</si>
  <si>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</si>
  <si>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</si>
  <si>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</si>
  <si>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</si>
  <si>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</si>
  <si>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</si>
  <si>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</si>
  <si>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</si>
  <si>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</si>
  <si>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</si>
  <si>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</si>
  <si>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</si>
  <si>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</si>
  <si>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</si>
  <si>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</si>
  <si>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</si>
  <si>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</si>
  <si>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</si>
  <si>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</si>
  <si>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</si>
  <si>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</si>
  <si>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</si>
  <si>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</si>
  <si>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</si>
  <si>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</si>
  <si>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</si>
  <si>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</si>
  <si>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</si>
  <si>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</si>
  <si>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</si>
  <si>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</si>
  <si>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</si>
  <si>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</si>
  <si>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</si>
  <si>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</si>
  <si>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</si>
  <si>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</si>
  <si>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</si>
  <si>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</si>
  <si>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</si>
  <si>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</si>
  <si>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</si>
  <si>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</si>
  <si>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</si>
  <si>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</si>
  <si>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</si>
  <si>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</si>
  <si>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</si>
  <si>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</si>
  <si>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</si>
  <si>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</si>
  <si>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</si>
  <si>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</si>
  <si>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</si>
  <si>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</si>
  <si>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</si>
  <si>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</si>
  <si>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</si>
  <si>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</si>
  <si>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</si>
  <si>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</si>
  <si>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</si>
  <si>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</si>
  <si>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</si>
  <si>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</si>
  <si>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</si>
  <si>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</si>
  <si>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</si>
  <si>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</si>
  <si>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</si>
  <si>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</si>
  <si>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</si>
  <si>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</si>
  <si>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</si>
  <si>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</si>
  <si>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</si>
  <si>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</si>
  <si>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</si>
  <si>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</si>
  <si>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</si>
  <si>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</si>
  <si>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</si>
  <si>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</si>
  <si>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</si>
  <si>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</si>
  <si>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</si>
  <si>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</si>
  <si>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</si>
  <si>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</si>
  <si>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</si>
  <si>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</si>
  <si>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</si>
  <si>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</si>
  <si>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</si>
  <si>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</si>
  <si>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</si>
  <si>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</si>
  <si>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</si>
  <si>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</si>
  <si>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</si>
  <si>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</si>
  <si>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</si>
  <si>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</si>
  <si>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</si>
  <si>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</si>
  <si>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</si>
  <si>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</si>
  <si>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</si>
  <si>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</si>
  <si>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鹿児島県姶良市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</si>
  <si>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</si>
  <si>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</si>
  <si>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</si>
  <si>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</si>
  <si>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</si>
  <si>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</si>
  <si>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</si>
  <si>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</si>
  <si>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</si>
  <si>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</si>
  <si>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</si>
  <si>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</si>
  <si>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</si>
  <si>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</si>
  <si>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</si>
  <si>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</si>
  <si>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</si>
  <si>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</si>
  <si>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</si>
  <si>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</si>
  <si>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</si>
  <si>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</si>
  <si>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</si>
  <si>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</si>
  <si>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</si>
  <si>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</si>
  <si>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</si>
  <si>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</si>
  <si>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</si>
  <si>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</si>
  <si>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</si>
  <si>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</si>
  <si>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</si>
  <si>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</si>
  <si>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</si>
  <si>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</si>
  <si>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</si>
  <si>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</si>
  <si>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</si>
  <si>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</si>
  <si>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</si>
  <si>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</si>
  <si>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</si>
  <si>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</si>
  <si>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</si>
  <si>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</si>
  <si>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</si>
  <si>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</si>
  <si>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</si>
  <si>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</si>
  <si>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</si>
  <si>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</si>
  <si>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</si>
  <si>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</si>
  <si>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</si>
  <si>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</si>
  <si>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</si>
  <si>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</si>
  <si>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</si>
  <si>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</si>
  <si>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</si>
  <si>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</si>
  <si>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</si>
  <si>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</si>
  <si>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</si>
  <si>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</si>
  <si>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</si>
  <si>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</si>
  <si>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</si>
  <si>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</si>
  <si>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</si>
  <si>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</si>
  <si>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</si>
  <si>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</si>
  <si>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</si>
  <si>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</si>
  <si>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</si>
  <si>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</si>
  <si>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</si>
  <si>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</si>
  <si>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</si>
  <si>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</si>
  <si>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</si>
  <si>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</si>
  <si>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</si>
  <si>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</si>
  <si>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</si>
  <si>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</si>
  <si>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</si>
  <si>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</si>
  <si>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</si>
  <si>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</si>
  <si>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</si>
  <si>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</si>
  <si>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</si>
  <si>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</si>
  <si>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</si>
  <si>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</si>
  <si>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</si>
  <si>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</si>
  <si>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</si>
  <si>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</si>
  <si>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</si>
  <si>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</si>
  <si>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</si>
  <si>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</si>
  <si>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</si>
  <si>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</si>
  <si>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</si>
  <si>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</si>
  <si>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</si>
  <si>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</si>
  <si>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</si>
  <si>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</si>
  <si>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</si>
  <si>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</si>
  <si>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</si>
  <si>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</si>
  <si>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</si>
  <si>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</si>
  <si>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</si>
  <si>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</si>
  <si>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</si>
  <si>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</si>
  <si>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</si>
  <si>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</si>
  <si>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</si>
  <si>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</si>
  <si>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</si>
  <si>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</si>
  <si>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</si>
  <si>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</si>
  <si>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</si>
  <si>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</si>
  <si>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</si>
  <si>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</si>
  <si>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</si>
  <si>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</si>
  <si>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</si>
  <si>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</si>
  <si>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</si>
  <si>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</si>
  <si>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</si>
  <si>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</si>
  <si>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</si>
  <si>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</si>
  <si>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</si>
  <si>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</si>
  <si>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</si>
  <si>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</si>
  <si>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</si>
  <si>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</si>
  <si>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</si>
  <si>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</si>
  <si>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</si>
  <si>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</si>
  <si>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</si>
  <si>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</si>
  <si>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</si>
  <si>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</si>
  <si>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</si>
  <si>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</si>
  <si>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</si>
  <si>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</si>
  <si>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</si>
  <si>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</si>
  <si>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</si>
  <si>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</si>
  <si>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</si>
  <si>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</si>
  <si>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</si>
  <si>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</si>
  <si>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</si>
  <si>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</si>
  <si>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</si>
  <si>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</si>
  <si>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</si>
  <si>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11.81</t>
  </si>
  <si>
    <t>▲ 8.90</t>
  </si>
  <si>
    <t>▲ 3.44</t>
  </si>
  <si>
    <t>姶良市水道事業会計</t>
  </si>
  <si>
    <t>一般会計</t>
  </si>
  <si>
    <t>姶良市下水道事業会計</t>
  </si>
  <si>
    <t>姶良市介護保険特別会計保険事業勘定</t>
  </si>
  <si>
    <t>姶良市国民健康保険特別会計事業勘定</t>
  </si>
  <si>
    <t>姶良市介護保険特別会計介護サービス事業勘定</t>
  </si>
  <si>
    <t>姶良市国民健康保険特別会計施設勘定</t>
  </si>
  <si>
    <t>姶良市後期高齢者医療特別会計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</si>
  <si>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</si>
  <si>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</si>
  <si>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</si>
  <si>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</si>
  <si>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</si>
  <si>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</si>
  <si>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</si>
  <si>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</si>
  <si>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</si>
  <si>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</si>
  <si>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</si>
  <si>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鹿児島県市町村総合事務組合</t>
    <phoneticPr fontId="2"/>
  </si>
  <si>
    <t>姶良・伊佐地区介護保険組合</t>
    <phoneticPr fontId="2"/>
  </si>
  <si>
    <t>鹿児島県後期高齢者医療広域連合（一般会計）</t>
    <rPh sb="16" eb="18">
      <t>イッパン</t>
    </rPh>
    <rPh sb="18" eb="20">
      <t>カイケイ</t>
    </rPh>
    <phoneticPr fontId="2"/>
  </si>
  <si>
    <t>鹿児島県後期高齢者医療広域連合（後期高齢者医療特別会計）</t>
    <rPh sb="16" eb="18">
      <t>コウキ</t>
    </rPh>
    <rPh sb="18" eb="21">
      <t>コウレイシャ</t>
    </rPh>
    <rPh sb="21" eb="23">
      <t>イリョウ</t>
    </rPh>
    <rPh sb="23" eb="25">
      <t>トクベツ</t>
    </rPh>
    <rPh sb="25" eb="27">
      <t>カイケイ</t>
    </rPh>
    <phoneticPr fontId="2"/>
  </si>
  <si>
    <t>姶良市土地開発公社</t>
    <rPh sb="0" eb="3">
      <t>アイラシ</t>
    </rPh>
    <rPh sb="3" eb="5">
      <t>トチ</t>
    </rPh>
    <rPh sb="5" eb="7">
      <t>カイハツ</t>
    </rPh>
    <rPh sb="7" eb="9">
      <t>コウシャ</t>
    </rPh>
    <phoneticPr fontId="2"/>
  </si>
  <si>
    <t>姶良市文化振興公社</t>
    <rPh sb="0" eb="3">
      <t>アイラシ</t>
    </rPh>
    <rPh sb="3" eb="5">
      <t>ブンカ</t>
    </rPh>
    <rPh sb="5" eb="7">
      <t>シンコウ</t>
    </rPh>
    <rPh sb="7" eb="9">
      <t>コウシャ</t>
    </rPh>
    <phoneticPr fontId="2"/>
  </si>
  <si>
    <t>地域福祉基金</t>
    <rPh sb="0" eb="2">
      <t>チイキ</t>
    </rPh>
    <rPh sb="2" eb="4">
      <t>フクシ</t>
    </rPh>
    <rPh sb="4" eb="6">
      <t>キキン</t>
    </rPh>
    <phoneticPr fontId="2"/>
  </si>
  <si>
    <t>公共施設等総合管理基金</t>
    <rPh sb="0" eb="2">
      <t>コウキョウ</t>
    </rPh>
    <rPh sb="2" eb="4">
      <t>シセツ</t>
    </rPh>
    <rPh sb="4" eb="5">
      <t>トウ</t>
    </rPh>
    <rPh sb="5" eb="7">
      <t>ソウゴウ</t>
    </rPh>
    <rPh sb="7" eb="9">
      <t>カンリ</t>
    </rPh>
    <rPh sb="9" eb="11">
      <t>キキン</t>
    </rPh>
    <phoneticPr fontId="2"/>
  </si>
  <si>
    <t>庁舎建設基金</t>
    <rPh sb="0" eb="2">
      <t>チョウシャ</t>
    </rPh>
    <rPh sb="2" eb="4">
      <t>ケンセツ</t>
    </rPh>
    <rPh sb="4" eb="6">
      <t>キキン</t>
    </rPh>
    <phoneticPr fontId="2"/>
  </si>
  <si>
    <t>ふるさと応援基金</t>
    <rPh sb="4" eb="6">
      <t>オウエン</t>
    </rPh>
    <rPh sb="6" eb="8">
      <t>キキン</t>
    </rPh>
    <phoneticPr fontId="2"/>
  </si>
  <si>
    <t>森林環境譲与税基金</t>
    <rPh sb="0" eb="2">
      <t>シンリン</t>
    </rPh>
    <rPh sb="2" eb="4">
      <t>カンキョウ</t>
    </rPh>
    <rPh sb="4" eb="6">
      <t>ジョウヨ</t>
    </rPh>
    <rPh sb="6" eb="7">
      <t>ゼイ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</si>
  <si>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</si>
  <si>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</si>
  <si>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</si>
  <si>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</si>
  <si>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</si>
  <si>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</si>
  <si>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</si>
  <si>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</si>
  <si>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</si>
  <si>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</si>
  <si>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</si>
  <si>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</si>
  <si>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</si>
  <si>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</si>
  <si>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と有形固定資産減価償却率の組合せについては、令和２年度から有形固定資産減価償却率は上昇傾向にあり、将来負担比率が減少している。しかし将来負担比率は、いまだ類似団体を大きく上回っており、今後のソフト・ハード両面による財政状況への負担が懸念される。今後、既存施設の老朽化に伴う改修費用や大規模な投資事業に多額の費用が必要となるため、これまで以上のコスト縮減と公共事業の平準化を図り、公共施設の適正管理に努める必要がある。</t>
    <rPh sb="50" eb="52">
      <t>ケイコウ</t>
    </rPh>
    <rPh sb="89" eb="90">
      <t>オオ</t>
    </rPh>
    <phoneticPr fontId="5"/>
  </si>
  <si>
    <t>将来負担比率及び実質公債費比率の組合せによる分析については、令和２年度決算から令和５年度決算にかけて将来負担比率、実質公債費比率どちらも減少が続いているが、どちらの指標も類似団体平均を上回っている状況である。今後も庁舎建設等により地方債の発行が続く見込みであり、その償還時期には実質公債費比率も上昇することが予想される。今後については、「公共施設等総合管理計画」における「公共施設（建築物）の保有量（延床面積）を今後 40 年間で約 32％削減することを目標とする」という目標に従い、庁舎以外の公共施設更新については優先順や必要性について検討の上で取り組むこととする。</t>
    <rPh sb="33" eb="34">
      <t>ネン</t>
    </rPh>
    <rPh sb="39" eb="41">
      <t>レイワ</t>
    </rPh>
    <rPh sb="42" eb="44">
      <t>ネンド</t>
    </rPh>
    <rPh sb="44" eb="46">
      <t>ケッサン</t>
    </rPh>
    <rPh sb="71" eb="72">
      <t>ツヅ</t>
    </rPh>
    <rPh sb="122" eb="123">
      <t>ツヅ</t>
    </rPh>
    <rPh sb="124" eb="12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</si>
</sst>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6C06-477C-AE49-04690AF10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77047</c:v>
                </c:pt>
                <c:pt idx="1">
                  <c:v>55436</c:v>
                </c:pt>
                <c:pt idx="2">
                  <c:v>69237</c:v>
                </c:pt>
                <c:pt idx="3">
                  <c:v>49261</c:v>
                </c:pt>
                <c:pt idx="4">
                  <c:v>83145</c:v>
                </c:pt>
              </c:numCache>
            </c:numRef>
          </c:val>
          <c:smooth val="0"/>
          <c:extLst>
            <c:ext xmlns:c16="http://schemas.microsoft.com/office/drawing/2014/chart" uri="{C3380CC4-5D6E-409C-BE32-E72D297353CC}">
              <c16:uniqueId val="{00000001-6C06-477C-AE49-04690AF1020F}"/>
            </c:ext>
          </c:extLst>
        </c:ser>
        <c:dLbls>
          <c:showLegendKey val="0"/>
          <c:showVal val="0"/>
          <c:showCatName val="0"/>
          <c:showSerName val="0"/>
          <c:showPercent val="0"/>
          <c:showBubbleSize val="0"/>
        </c:dLbls>
        <c:marker val="1"/>
        <c:smooth val="0"/>
        <c:axId val="-1770289776"/>
        <c:axId val="-1770303376"/>
      </c:lineChart>
      <c:catAx>
        <c:axId val="-1770289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0303376"/>
        <c:crosses val="autoZero"/>
        <c:auto val="1"/>
        <c:lblAlgn val="ctr"/>
        <c:lblOffset val="100"/>
        <c:tickLblSkip val="1"/>
        <c:tickMarkSkip val="1"/>
        <c:noMultiLvlLbl val="0"/>
      </c:catAx>
      <c:valAx>
        <c:axId val="-17703033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0289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3.49</c:v>
                </c:pt>
                <c:pt idx="2">
                  <c:v>7.62</c:v>
                </c:pt>
                <c:pt idx="3">
                  <c:v>5.0999999999999996</c:v>
                </c:pt>
                <c:pt idx="4">
                  <c:v>6.74</c:v>
                </c:pt>
              </c:numCache>
            </c:numRef>
          </c:val>
          <c:extLst>
            <c:ext xmlns:c16="http://schemas.microsoft.com/office/drawing/2014/chart" uri="{C3380CC4-5D6E-409C-BE32-E72D297353CC}">
              <c16:uniqueId val="{00000000-38EF-455E-B020-CAE86A36A6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10.91</c:v>
                </c:pt>
                <c:pt idx="1">
                  <c:v>5.48</c:v>
                </c:pt>
                <c:pt idx="2">
                  <c:v>9.5</c:v>
                </c:pt>
                <c:pt idx="3">
                  <c:v>14.02</c:v>
                </c:pt>
                <c:pt idx="4">
                  <c:v>14.71</c:v>
                </c:pt>
              </c:numCache>
            </c:numRef>
          </c:val>
          <c:extLst>
            <c:ext xmlns:c16="http://schemas.microsoft.com/office/drawing/2014/chart" uri="{C3380CC4-5D6E-409C-BE32-E72D297353CC}">
              <c16:uniqueId val="{00000001-38EF-455E-B020-CAE86A36A6D6}"/>
            </c:ext>
          </c:extLst>
        </c:ser>
        <c:dLbls>
          <c:showLegendKey val="0"/>
          <c:showVal val="0"/>
          <c:showCatName val="0"/>
          <c:showSerName val="0"/>
          <c:showPercent val="0"/>
          <c:showBubbleSize val="0"/>
        </c:dLbls>
        <c:gapWidth val="250"/>
        <c:overlap val="100"/>
        <c:axId val="-1770293584"/>
        <c:axId val="-1770288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-11.81</c:v>
                </c:pt>
                <c:pt idx="1">
                  <c:v>-8.9</c:v>
                </c:pt>
                <c:pt idx="2">
                  <c:v>6.96</c:v>
                </c:pt>
                <c:pt idx="3">
                  <c:v>-3.44</c:v>
                </c:pt>
                <c:pt idx="4">
                  <c:v>0.03</c:v>
                </c:pt>
              </c:numCache>
            </c:numRef>
          </c:val>
          <c:smooth val="0"/>
          <c:extLst>
            <c:ext xmlns:c16="http://schemas.microsoft.com/office/drawing/2014/chart" uri="{C3380CC4-5D6E-409C-BE32-E72D297353CC}">
              <c16:uniqueId val="{00000002-38EF-455E-B020-CAE86A36A6D6}"/>
            </c:ext>
          </c:extLst>
        </c:ser>
        <c:dLbls>
          <c:showLegendKey val="0"/>
          <c:showVal val="0"/>
          <c:showCatName val="0"/>
          <c:showSerName val="0"/>
          <c:showPercent val="0"/>
          <c:showBubbleSize val="0"/>
        </c:dLbls>
        <c:marker val="1"/>
        <c:smooth val="0"/>
        <c:axId val="-1770293584"/>
        <c:axId val="-1770288144"/>
      </c:lineChart>
      <c:catAx>
        <c:axId val="-177029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70288144"/>
        <c:crosses val="autoZero"/>
        <c:auto val="1"/>
        <c:lblAlgn val="ctr"/>
        <c:lblOffset val="100"/>
        <c:tickLblSkip val="1"/>
        <c:tickMarkSkip val="1"/>
        <c:noMultiLvlLbl val="0"/>
      </c:catAx>
      <c:valAx>
        <c:axId val="-177028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0293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6C5-407B-AA4E-2E6061DE61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C5-407B-AA4E-2E6061DE61BE}"/>
            </c:ext>
          </c:extLst>
        </c:ser>
        <c:ser>
          <c:idx val="2"/>
          <c:order val="2"/>
          <c:tx>
            <c:strRef>
              <c:f>データシート!$A$29</c:f>
              <c:strCache>
                <c:ptCount val="1"/>
                <c:pt idx="0">
                  <c:v>姶良市後期高齢者医療特別会計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0.32</c:v>
                </c:pt>
                <c:pt idx="2">
                  <c:v>#N/A</c:v>
                </c:pt>
                <c:pt idx="3">
                  <c:v>0.12</c:v>
                </c:pt>
                <c:pt idx="4">
                  <c:v>#N/A</c:v>
                </c:pt>
                <c:pt idx="5">
                  <c:v>0.04</c:v>
                </c:pt>
                <c:pt idx="6">
                  <c:v>#N/A</c:v>
                </c:pt>
                <c:pt idx="7">
                  <c:v>0.05</c:v>
                </c:pt>
                <c:pt idx="8">
                  <c:v>#N/A</c:v>
                </c:pt>
                <c:pt idx="9">
                  <c:v>0</c:v>
                </c:pt>
              </c:numCache>
            </c:numRef>
          </c:val>
          <c:extLst>
            <c:ext xmlns:c16="http://schemas.microsoft.com/office/drawing/2014/chart" uri="{C3380CC4-5D6E-409C-BE32-E72D297353CC}">
              <c16:uniqueId val="{00000002-E6C5-407B-AA4E-2E6061DE61BE}"/>
            </c:ext>
          </c:extLst>
        </c:ser>
        <c:ser>
          <c:idx val="3"/>
          <c:order val="3"/>
          <c:tx>
            <c:strRef>
              <c:f>データシート!$A$30</c:f>
              <c:strCache>
                <c:ptCount val="1"/>
                <c:pt idx="0">
                  <c:v>姶良市国民健康保険特別会計施設勘定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E6C5-407B-AA4E-2E6061DE61BE}"/>
            </c:ext>
          </c:extLst>
        </c:ser>
        <c:ser>
          <c:idx val="4"/>
          <c:order val="4"/>
          <c:tx>
            <c:strRef>
              <c:f>データシート!$A$31</c:f>
              <c:strCache>
                <c:ptCount val="1"/>
                <c:pt idx="0">
                  <c:v>姶良市介護保険特別会計介護サービス事業勘定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4-E6C5-407B-AA4E-2E6061DE61BE}"/>
            </c:ext>
          </c:extLst>
        </c:ser>
        <c:ser>
          <c:idx val="5"/>
          <c:order val="5"/>
          <c:tx>
            <c:strRef>
              <c:f>データシート!$A$32</c:f>
              <c:strCache>
                <c:ptCount val="1"/>
                <c:pt idx="0">
                  <c:v>姶良市国民健康保険特別会計事業勘定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c:v>
                </c:pt>
                <c:pt idx="2">
                  <c:v>#N/A</c:v>
                </c:pt>
                <c:pt idx="3">
                  <c:v>1.2</c:v>
                </c:pt>
                <c:pt idx="4">
                  <c:v>#N/A</c:v>
                </c:pt>
                <c:pt idx="5">
                  <c:v>0.93</c:v>
                </c:pt>
                <c:pt idx="6">
                  <c:v>#N/A</c:v>
                </c:pt>
                <c:pt idx="7">
                  <c:v>0.59</c:v>
                </c:pt>
                <c:pt idx="8">
                  <c:v>#N/A</c:v>
                </c:pt>
                <c:pt idx="9">
                  <c:v>0.31</c:v>
                </c:pt>
              </c:numCache>
            </c:numRef>
          </c:val>
          <c:extLst>
            <c:ext xmlns:c16="http://schemas.microsoft.com/office/drawing/2014/chart" uri="{C3380CC4-5D6E-409C-BE32-E72D297353CC}">
              <c16:uniqueId val="{00000005-E6C5-407B-AA4E-2E6061DE61BE}"/>
            </c:ext>
          </c:extLst>
        </c:ser>
        <c:ser>
          <c:idx val="6"/>
          <c:order val="6"/>
          <c:tx>
            <c:strRef>
              <c:f>データシート!$A$33</c:f>
              <c:strCache>
                <c:ptCount val="1"/>
                <c:pt idx="0">
                  <c:v>姶良市介護保険特別会計保険事業勘定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c:v>
                </c:pt>
                <c:pt idx="2">
                  <c:v>#N/A</c:v>
                </c:pt>
                <c:pt idx="3">
                  <c:v>0.34</c:v>
                </c:pt>
                <c:pt idx="4">
                  <c:v>#N/A</c:v>
                </c:pt>
                <c:pt idx="5">
                  <c:v>1.87</c:v>
                </c:pt>
                <c:pt idx="6">
                  <c:v>#N/A</c:v>
                </c:pt>
                <c:pt idx="7">
                  <c:v>2.2599999999999998</c:v>
                </c:pt>
                <c:pt idx="8">
                  <c:v>#N/A</c:v>
                </c:pt>
                <c:pt idx="9">
                  <c:v>0.98</c:v>
                </c:pt>
              </c:numCache>
            </c:numRef>
          </c:val>
          <c:extLst>
            <c:ext xmlns:c16="http://schemas.microsoft.com/office/drawing/2014/chart" uri="{C3380CC4-5D6E-409C-BE32-E72D297353CC}">
              <c16:uniqueId val="{00000006-E6C5-407B-AA4E-2E6061DE61BE}"/>
            </c:ext>
          </c:extLst>
        </c:ser>
        <c:ser>
          <c:idx val="7"/>
          <c:order val="7"/>
          <c:tx>
            <c:strRef>
              <c:f>データシート!$A$34</c:f>
              <c:strCache>
                <c:ptCount val="1"/>
                <c:pt idx="0">
                  <c:v>姶良市下水道事業会計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1.81</c:v>
                </c:pt>
                <c:pt idx="4">
                  <c:v>#N/A</c:v>
                </c:pt>
                <c:pt idx="5">
                  <c:v>1.67</c:v>
                </c:pt>
                <c:pt idx="6">
                  <c:v>#N/A</c:v>
                </c:pt>
                <c:pt idx="7">
                  <c:v>1.7</c:v>
                </c:pt>
                <c:pt idx="8">
                  <c:v>#N/A</c:v>
                </c:pt>
                <c:pt idx="9">
                  <c:v>1.64</c:v>
                </c:pt>
              </c:numCache>
            </c:numRef>
          </c:val>
          <c:extLst>
            <c:ext xmlns:c16="http://schemas.microsoft.com/office/drawing/2014/chart" uri="{C3380CC4-5D6E-409C-BE32-E72D297353CC}">
              <c16:uniqueId val="{00000007-E6C5-407B-AA4E-2E6061DE61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4.9000000000000004</c:v>
                </c:pt>
                <c:pt idx="2">
                  <c:v>#N/A</c:v>
                </c:pt>
                <c:pt idx="3">
                  <c:v>3.49</c:v>
                </c:pt>
                <c:pt idx="4">
                  <c:v>#N/A</c:v>
                </c:pt>
                <c:pt idx="5">
                  <c:v>7.62</c:v>
                </c:pt>
                <c:pt idx="6">
                  <c:v>#N/A</c:v>
                </c:pt>
                <c:pt idx="7">
                  <c:v>5.09</c:v>
                </c:pt>
                <c:pt idx="8">
                  <c:v>#N/A</c:v>
                </c:pt>
                <c:pt idx="9">
                  <c:v>6.74</c:v>
                </c:pt>
              </c:numCache>
            </c:numRef>
          </c:val>
          <c:extLst>
            <c:ext xmlns:c16="http://schemas.microsoft.com/office/drawing/2014/chart" uri="{C3380CC4-5D6E-409C-BE32-E72D297353CC}">
              <c16:uniqueId val="{00000008-E6C5-407B-AA4E-2E6061DE61BE}"/>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10.62</c:v>
                </c:pt>
                <c:pt idx="2">
                  <c:v>#N/A</c:v>
                </c:pt>
                <c:pt idx="3">
                  <c:v>9.84</c:v>
                </c:pt>
                <c:pt idx="4">
                  <c:v>#N/A</c:v>
                </c:pt>
                <c:pt idx="5">
                  <c:v>9.8800000000000008</c:v>
                </c:pt>
                <c:pt idx="6">
                  <c:v>#N/A</c:v>
                </c:pt>
                <c:pt idx="7">
                  <c:v>8.93</c:v>
                </c:pt>
                <c:pt idx="8">
                  <c:v>#N/A</c:v>
                </c:pt>
                <c:pt idx="9">
                  <c:v>9.14</c:v>
                </c:pt>
              </c:numCache>
            </c:numRef>
          </c:val>
          <c:extLst>
            <c:ext xmlns:c16="http://schemas.microsoft.com/office/drawing/2014/chart" uri="{C3380CC4-5D6E-409C-BE32-E72D297353CC}">
              <c16:uniqueId val="{00000009-E6C5-407B-AA4E-2E6061DE61BE}"/>
            </c:ext>
          </c:extLst>
        </c:ser>
        <c:dLbls>
          <c:showLegendKey val="0"/>
          <c:showVal val="0"/>
          <c:showCatName val="0"/>
          <c:showSerName val="0"/>
          <c:showPercent val="0"/>
          <c:showBubbleSize val="0"/>
        </c:dLbls>
        <c:gapWidth val="150"/>
        <c:overlap val="100"/>
        <c:axId val="-1770297392"/>
        <c:axId val="-1770299024"/>
      </c:barChart>
      <c:catAx>
        <c:axId val="-177029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0299024"/>
        <c:crosses val="autoZero"/>
        <c:auto val="1"/>
        <c:lblAlgn val="ctr"/>
        <c:lblOffset val="100"/>
        <c:tickLblSkip val="1"/>
        <c:tickMarkSkip val="1"/>
        <c:noMultiLvlLbl val="0"/>
      </c:catAx>
      <c:valAx>
        <c:axId val="-177029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0297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2115</c:v>
                </c:pt>
                <c:pt idx="5">
                  <c:v>2166</c:v>
                </c:pt>
                <c:pt idx="8">
                  <c:v>2098</c:v>
                </c:pt>
                <c:pt idx="11">
                  <c:v>2047</c:v>
                </c:pt>
                <c:pt idx="14">
                  <c:v>1987</c:v>
                </c:pt>
              </c:numCache>
            </c:numRef>
          </c:val>
          <c:extLst>
            <c:ext xmlns:c16="http://schemas.microsoft.com/office/drawing/2014/chart" uri="{C3380CC4-5D6E-409C-BE32-E72D297353CC}">
              <c16:uniqueId val="{00000000-B489-4B70-A0D0-2AE873436D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B489-4B70-A0D0-2AE873436D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147</c:v>
                </c:pt>
                <c:pt idx="3">
                  <c:v>92</c:v>
                </c:pt>
                <c:pt idx="6">
                  <c:v>61</c:v>
                </c:pt>
                <c:pt idx="9">
                  <c:v>59</c:v>
                </c:pt>
                <c:pt idx="12">
                  <c:v>59</c:v>
                </c:pt>
              </c:numCache>
            </c:numRef>
          </c:val>
          <c:extLst>
            <c:ext xmlns:c16="http://schemas.microsoft.com/office/drawing/2014/chart" uri="{C3380CC4-5D6E-409C-BE32-E72D297353CC}">
              <c16:uniqueId val="{00000002-B489-4B70-A0D0-2AE873436D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89-4B70-A0D0-2AE873436D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c:v>
                </c:pt>
                <c:pt idx="3">
                  <c:v>56</c:v>
                </c:pt>
                <c:pt idx="6">
                  <c:v>52</c:v>
                </c:pt>
                <c:pt idx="9">
                  <c:v>55</c:v>
                </c:pt>
                <c:pt idx="12">
                  <c:v>56</c:v>
                </c:pt>
              </c:numCache>
            </c:numRef>
          </c:val>
          <c:extLst>
            <c:ext xmlns:c16="http://schemas.microsoft.com/office/drawing/2014/chart" uri="{C3380CC4-5D6E-409C-BE32-E72D297353CC}">
              <c16:uniqueId val="{00000004-B489-4B70-A0D0-2AE873436D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89-4B70-A0D0-2AE873436D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89-4B70-A0D0-2AE873436D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3732</c:v>
                </c:pt>
                <c:pt idx="3">
                  <c:v>3796</c:v>
                </c:pt>
                <c:pt idx="6">
                  <c:v>3678</c:v>
                </c:pt>
                <c:pt idx="9">
                  <c:v>3533</c:v>
                </c:pt>
                <c:pt idx="12">
                  <c:v>3287</c:v>
                </c:pt>
              </c:numCache>
            </c:numRef>
          </c:val>
          <c:extLst>
            <c:ext xmlns:c16="http://schemas.microsoft.com/office/drawing/2014/chart" uri="{C3380CC4-5D6E-409C-BE32-E72D297353CC}">
              <c16:uniqueId val="{00000007-B489-4B70-A0D0-2AE873436D0F}"/>
            </c:ext>
          </c:extLst>
        </c:ser>
        <c:dLbls>
          <c:showLegendKey val="0"/>
          <c:showVal val="0"/>
          <c:showCatName val="0"/>
          <c:showSerName val="0"/>
          <c:showPercent val="0"/>
          <c:showBubbleSize val="0"/>
        </c:dLbls>
        <c:gapWidth val="100"/>
        <c:overlap val="100"/>
        <c:axId val="-1770302832"/>
        <c:axId val="-1770291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1818</c:v>
                </c:pt>
                <c:pt idx="2">
                  <c:v>#N/A</c:v>
                </c:pt>
                <c:pt idx="3">
                  <c:v>#N/A</c:v>
                </c:pt>
                <c:pt idx="4">
                  <c:v>1778</c:v>
                </c:pt>
                <c:pt idx="5">
                  <c:v>#N/A</c:v>
                </c:pt>
                <c:pt idx="6">
                  <c:v>#N/A</c:v>
                </c:pt>
                <c:pt idx="7">
                  <c:v>1694</c:v>
                </c:pt>
                <c:pt idx="8">
                  <c:v>#N/A</c:v>
                </c:pt>
                <c:pt idx="9">
                  <c:v>#N/A</c:v>
                </c:pt>
                <c:pt idx="10">
                  <c:v>1600</c:v>
                </c:pt>
                <c:pt idx="11">
                  <c:v>#N/A</c:v>
                </c:pt>
                <c:pt idx="12">
                  <c:v>#N/A</c:v>
                </c:pt>
                <c:pt idx="13">
                  <c:v>1416</c:v>
                </c:pt>
                <c:pt idx="14">
                  <c:v>#N/A</c:v>
                </c:pt>
              </c:numCache>
            </c:numRef>
          </c:val>
          <c:smooth val="0"/>
          <c:extLst>
            <c:ext xmlns:c16="http://schemas.microsoft.com/office/drawing/2014/chart" uri="{C3380CC4-5D6E-409C-BE32-E72D297353CC}">
              <c16:uniqueId val="{00000008-B489-4B70-A0D0-2AE873436D0F}"/>
            </c:ext>
          </c:extLst>
        </c:ser>
        <c:dLbls>
          <c:showLegendKey val="0"/>
          <c:showVal val="0"/>
          <c:showCatName val="0"/>
          <c:showSerName val="0"/>
          <c:showPercent val="0"/>
          <c:showBubbleSize val="0"/>
        </c:dLbls>
        <c:marker val="1"/>
        <c:smooth val="0"/>
        <c:axId val="-1770302832"/>
        <c:axId val="-1770291408"/>
      </c:lineChart>
      <c:catAx>
        <c:axId val="-177030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0291408"/>
        <c:crosses val="autoZero"/>
        <c:auto val="1"/>
        <c:lblAlgn val="ctr"/>
        <c:lblOffset val="100"/>
        <c:tickLblSkip val="1"/>
        <c:tickMarkSkip val="1"/>
        <c:noMultiLvlLbl val="0"/>
      </c:catAx>
      <c:valAx>
        <c:axId val="-177029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030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19442</c:v>
                </c:pt>
                <c:pt idx="5">
                  <c:v>19207</c:v>
                </c:pt>
                <c:pt idx="8">
                  <c:v>19448</c:v>
                </c:pt>
                <c:pt idx="11">
                  <c:v>19021</c:v>
                </c:pt>
                <c:pt idx="14">
                  <c:v>20691</c:v>
                </c:pt>
              </c:numCache>
            </c:numRef>
          </c:val>
          <c:extLst>
            <c:ext xmlns:c16="http://schemas.microsoft.com/office/drawing/2014/chart" uri="{C3380CC4-5D6E-409C-BE32-E72D297353CC}">
              <c16:uniqueId val="{00000000-94EF-4D78-B852-3A4E320C25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2420</c:v>
                </c:pt>
                <c:pt idx="5">
                  <c:v>2138</c:v>
                </c:pt>
                <c:pt idx="8">
                  <c:v>1993</c:v>
                </c:pt>
                <c:pt idx="11">
                  <c:v>2018</c:v>
                </c:pt>
                <c:pt idx="14">
                  <c:v>1906</c:v>
                </c:pt>
              </c:numCache>
            </c:numRef>
          </c:val>
          <c:extLst>
            <c:ext xmlns:c16="http://schemas.microsoft.com/office/drawing/2014/chart" uri="{C3380CC4-5D6E-409C-BE32-E72D297353CC}">
              <c16:uniqueId val="{00000001-94EF-4D78-B852-3A4E320C25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5464</c:v>
                </c:pt>
                <c:pt idx="5">
                  <c:v>4369</c:v>
                </c:pt>
                <c:pt idx="8">
                  <c:v>5881</c:v>
                </c:pt>
                <c:pt idx="11">
                  <c:v>6760</c:v>
                </c:pt>
                <c:pt idx="14">
                  <c:v>6625</c:v>
                </c:pt>
              </c:numCache>
            </c:numRef>
          </c:val>
          <c:extLst>
            <c:ext xmlns:c16="http://schemas.microsoft.com/office/drawing/2014/chart" uri="{C3380CC4-5D6E-409C-BE32-E72D297353CC}">
              <c16:uniqueId val="{00000002-94EF-4D78-B852-3A4E320C25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EF-4D78-B852-3A4E320C25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EF-4D78-B852-3A4E320C25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EF-4D78-B852-3A4E320C25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3860</c:v>
                </c:pt>
                <c:pt idx="3">
                  <c:v>3612</c:v>
                </c:pt>
                <c:pt idx="6">
                  <c:v>3989</c:v>
                </c:pt>
                <c:pt idx="9">
                  <c:v>3962</c:v>
                </c:pt>
                <c:pt idx="12">
                  <c:v>3788</c:v>
                </c:pt>
              </c:numCache>
            </c:numRef>
          </c:val>
          <c:extLst>
            <c:ext xmlns:c16="http://schemas.microsoft.com/office/drawing/2014/chart" uri="{C3380CC4-5D6E-409C-BE32-E72D297353CC}">
              <c16:uniqueId val="{00000006-94EF-4D78-B852-3A4E320C25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4EF-4D78-B852-3A4E320C25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700</c:v>
                </c:pt>
                <c:pt idx="3">
                  <c:v>690</c:v>
                </c:pt>
                <c:pt idx="6">
                  <c:v>574</c:v>
                </c:pt>
                <c:pt idx="9">
                  <c:v>511</c:v>
                </c:pt>
                <c:pt idx="12">
                  <c:v>483</c:v>
                </c:pt>
              </c:numCache>
            </c:numRef>
          </c:val>
          <c:extLst>
            <c:ext xmlns:c16="http://schemas.microsoft.com/office/drawing/2014/chart" uri="{C3380CC4-5D6E-409C-BE32-E72D297353CC}">
              <c16:uniqueId val="{00000008-94EF-4D78-B852-3A4E320C25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734</c:v>
                </c:pt>
                <c:pt idx="3">
                  <c:v>641</c:v>
                </c:pt>
                <c:pt idx="6">
                  <c:v>580</c:v>
                </c:pt>
                <c:pt idx="9">
                  <c:v>521</c:v>
                </c:pt>
                <c:pt idx="12">
                  <c:v>462</c:v>
                </c:pt>
              </c:numCache>
            </c:numRef>
          </c:val>
          <c:extLst>
            <c:ext xmlns:c16="http://schemas.microsoft.com/office/drawing/2014/chart" uri="{C3380CC4-5D6E-409C-BE32-E72D297353CC}">
              <c16:uniqueId val="{00000009-94EF-4D78-B852-3A4E320C25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31599</c:v>
                </c:pt>
                <c:pt idx="3">
                  <c:v>30639</c:v>
                </c:pt>
                <c:pt idx="6">
                  <c:v>31271</c:v>
                </c:pt>
                <c:pt idx="9">
                  <c:v>30456</c:v>
                </c:pt>
                <c:pt idx="12">
                  <c:v>32147</c:v>
                </c:pt>
              </c:numCache>
            </c:numRef>
          </c:val>
          <c:extLst>
            <c:ext xmlns:c16="http://schemas.microsoft.com/office/drawing/2014/chart" uri="{C3380CC4-5D6E-409C-BE32-E72D297353CC}">
              <c16:uniqueId val="{0000000A-94EF-4D78-B852-3A4E320C25F5}"/>
            </c:ext>
          </c:extLst>
        </c:ser>
        <c:dLbls>
          <c:showLegendKey val="0"/>
          <c:showVal val="0"/>
          <c:showCatName val="0"/>
          <c:showSerName val="0"/>
          <c:showPercent val="0"/>
          <c:showBubbleSize val="0"/>
        </c:dLbls>
        <c:gapWidth val="100"/>
        <c:overlap val="100"/>
        <c:axId val="-1770290320"/>
        <c:axId val="-1770289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9567</c:v>
                </c:pt>
                <c:pt idx="2">
                  <c:v>#N/A</c:v>
                </c:pt>
                <c:pt idx="3">
                  <c:v>#N/A</c:v>
                </c:pt>
                <c:pt idx="4">
                  <c:v>9869</c:v>
                </c:pt>
                <c:pt idx="5">
                  <c:v>#N/A</c:v>
                </c:pt>
                <c:pt idx="6">
                  <c:v>#N/A</c:v>
                </c:pt>
                <c:pt idx="7">
                  <c:v>9093</c:v>
                </c:pt>
                <c:pt idx="8">
                  <c:v>#N/A</c:v>
                </c:pt>
                <c:pt idx="9">
                  <c:v>#N/A</c:v>
                </c:pt>
                <c:pt idx="10">
                  <c:v>7650</c:v>
                </c:pt>
                <c:pt idx="11">
                  <c:v>#N/A</c:v>
                </c:pt>
                <c:pt idx="12">
                  <c:v>#N/A</c:v>
                </c:pt>
                <c:pt idx="13">
                  <c:v>7658</c:v>
                </c:pt>
                <c:pt idx="14">
                  <c:v>#N/A</c:v>
                </c:pt>
              </c:numCache>
            </c:numRef>
          </c:val>
          <c:smooth val="0"/>
          <c:extLst>
            <c:ext xmlns:c16="http://schemas.microsoft.com/office/drawing/2014/chart" uri="{C3380CC4-5D6E-409C-BE32-E72D297353CC}">
              <c16:uniqueId val="{0000000B-94EF-4D78-B852-3A4E320C25F5}"/>
            </c:ext>
          </c:extLst>
        </c:ser>
        <c:dLbls>
          <c:showLegendKey val="0"/>
          <c:showVal val="0"/>
          <c:showCatName val="0"/>
          <c:showSerName val="0"/>
          <c:showPercent val="0"/>
          <c:showBubbleSize val="0"/>
        </c:dLbls>
        <c:marker val="1"/>
        <c:smooth val="0"/>
        <c:axId val="-1770290320"/>
        <c:axId val="-1770289232"/>
      </c:lineChart>
      <c:catAx>
        <c:axId val="-177029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70289232"/>
        <c:crosses val="autoZero"/>
        <c:auto val="1"/>
        <c:lblAlgn val="ctr"/>
        <c:lblOffset val="100"/>
        <c:tickLblSkip val="1"/>
        <c:tickMarkSkip val="1"/>
        <c:noMultiLvlLbl val="0"/>
      </c:catAx>
      <c:valAx>
        <c:axId val="-177028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029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1752</c:v>
                </c:pt>
                <c:pt idx="1">
                  <c:v>2523</c:v>
                </c:pt>
                <c:pt idx="2">
                  <c:v>2705</c:v>
                </c:pt>
              </c:numCache>
            </c:numRef>
          </c:val>
          <c:extLst>
            <c:ext xmlns:c16="http://schemas.microsoft.com/office/drawing/2014/chart" uri="{C3380CC4-5D6E-409C-BE32-E72D297353CC}">
              <c16:uniqueId val="{00000000-B1A9-434F-B2A8-7F45E94CD6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465</c:v>
                </c:pt>
                <c:pt idx="1">
                  <c:v>395</c:v>
                </c:pt>
                <c:pt idx="2">
                  <c:v>404</c:v>
                </c:pt>
              </c:numCache>
            </c:numRef>
          </c:val>
          <c:extLst>
            <c:ext xmlns:c16="http://schemas.microsoft.com/office/drawing/2014/chart" uri="{C3380CC4-5D6E-409C-BE32-E72D297353CC}">
              <c16:uniqueId val="{00000001-B1A9-434F-B2A8-7F45E94CD6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2419</c:v>
                </c:pt>
                <c:pt idx="1">
                  <c:v>2368</c:v>
                </c:pt>
                <c:pt idx="2">
                  <c:v>2023</c:v>
                </c:pt>
              </c:numCache>
            </c:numRef>
          </c:val>
          <c:extLst>
            <c:ext xmlns:c16="http://schemas.microsoft.com/office/drawing/2014/chart" uri="{C3380CC4-5D6E-409C-BE32-E72D297353CC}">
              <c16:uniqueId val="{00000002-B1A9-434F-B2A8-7F45E94CD6D0}"/>
            </c:ext>
          </c:extLst>
        </c:ser>
        <c:dLbls>
          <c:showLegendKey val="0"/>
          <c:showVal val="0"/>
          <c:showCatName val="0"/>
          <c:showSerName val="0"/>
          <c:showPercent val="0"/>
          <c:showBubbleSize val="0"/>
        </c:dLbls>
        <c:gapWidth val="120"/>
        <c:overlap val="100"/>
        <c:axId val="-1770301744"/>
        <c:axId val="-1770301200"/>
      </c:barChart>
      <c:catAx>
        <c:axId val="-177030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70301200"/>
        <c:crosses val="autoZero"/>
        <c:auto val="1"/>
        <c:lblAlgn val="ctr"/>
        <c:lblOffset val="100"/>
        <c:tickLblSkip val="1"/>
        <c:tickMarkSkip val="1"/>
        <c:noMultiLvlLbl val="0"/>
      </c:catAx>
      <c:valAx>
        <c:axId val="-1770301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7030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{A305D81E-00B0-4ED7-843C-186A0FC5A9A8}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30-40D0-84FD-BB0AF35032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{667BF12A-2ED1-4B06-B96E-C97562B703D7}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30-40D0-84FD-BB0AF35032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{3F73BA06-73ED-49B2-941E-6B795456C8D9}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30-40D0-84FD-BB0AF35032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{2C9916F4-37D7-4577-9954-EE859F6F4362}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30-40D0-84FD-BB0AF35032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{4080D9C9-C976-43C4-BDBF-5C09625962EA}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30-40D0-84FD-BB0AF35032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{4CCAC814-84BF-4D47-9BB9-FE7A407076C6}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30-40D0-84FD-BB0AF35032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{B4E88382-D05F-441B-BE5C-6291B75E6E2B}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30-40D0-84FD-BB0AF35032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{610A9F7F-BF05-415B-9B6E-5A8ADE23B111}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30-40D0-84FD-BB0AF35032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{1B443806-64E9-460A-A4C5-A009899D53D2}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30-40D0-84FD-BB0AF35032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62.1</c:v>
                </c:pt>
                <c:pt idx="16">
                  <c:v>63.7</c:v>
                </c:pt>
                <c:pt idx="24">
                  <c:v>65.400000000000006</c:v>
                </c:pt>
                <c:pt idx="32">
                  <c:v>65.7</c:v>
                </c:pt>
              </c:numCache>
            </c:numRef>
          </c:xVal>
          <c:yVal>
            <c:numRef>
              <c:f>公会計指標分析・財政指標組合せ分析表!$BP$51:$DC$51</c:f>
              <c:numCache>
                <c:formatCode>#,##0.0;"▲ "#,##0.0</c:formatCode>
                <c:ptCount val="40"/>
                <c:pt idx="0">
                  <c:v>63.7</c:v>
                </c:pt>
                <c:pt idx="8">
                  <c:v>63.1</c:v>
                </c:pt>
                <c:pt idx="16">
                  <c:v>54.4</c:v>
                </c:pt>
                <c:pt idx="24">
                  <c:v>47</c:v>
                </c:pt>
                <c:pt idx="32">
                  <c:v>45.7</c:v>
                </c:pt>
              </c:numCache>
            </c:numRef>
          </c:yVal>
          <c:smooth val="0"/>
          <c:extLst>
            <c:ext xmlns:c16="http://schemas.microsoft.com/office/drawing/2014/chart" uri="{C3380CC4-5D6E-409C-BE32-E72D297353CC}">
              <c16:uniqueId val="{00000009-C430-40D0-84FD-BB0AF35032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{F752B84D-0D09-4ACB-B066-44E60178D369}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30-40D0-84FD-BB0AF35032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{C129D288-F96C-4F4A-875A-C0E83F9F8778}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30-40D0-84FD-BB0AF35032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{E9BD5525-2021-4E19-B9A9-CBED124FA0EB}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30-40D0-84FD-BB0AF35032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{9353C88B-0630-4E0A-B330-07A1CFAD7A2C}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30-40D0-84FD-BB0AF35032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{581CA4C8-4FA5-46B9-A589-12EE2DD86161}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30-40D0-84FD-BB0AF35032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{89CBF923-F915-46D7-AB14-91E77915A9D3}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30-40D0-84FD-BB0AF35032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{B96CE546-BA07-4B73-8FD9-CDF17CC31D49}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30-40D0-84FD-BB0AF35032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{B77951BE-8468-4495-A3F7-49D0A5F0DDA1}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30-40D0-84FD-BB0AF35032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{7F819A14-581C-4D06-B717-D8E37065743F}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30-40D0-84FD-BB0AF35032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430-40D0-84FD-BB0AF35032D7}"/>
            </c:ext>
          </c:extLst>
        </c:ser>
        <c:dLbls>
          <c:showLegendKey val="0"/>
          <c:showVal val="1"/>
          <c:showCatName val="0"/>
          <c:showSerName val="0"/>
          <c:showPercent val="0"/>
          <c:showBubbleSize val="0"/>
        </c:dLbls>
        <c:axId val="-1770298480"/>
        <c:axId val="-1770297936"/>
      </c:scatterChart>
      <c:valAx>
        <c:axId val="-177029848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0297936"/>
        <c:crosses val="autoZero"/>
        <c:crossBetween val="midCat"/>
      </c:valAx>
      <c:valAx>
        <c:axId val="-1770297936"/>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7702984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{53CC55FB-DDAF-49AF-8CED-B6468A95D962}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B9-4118-AEC8-23750B3BBE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{3A6E1359-6ACC-4369-9383-A5CEC086CA41}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B9-4118-AEC8-23750B3BBE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{6D4B6290-605E-488B-A039-68F82BFE83FD}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B9-4118-AEC8-23750B3BBE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{6B092287-E83A-46BB-B3C1-FA3210DD9906}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B9-4118-AEC8-23750B3BBE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{976714F5-D74E-45C5-B8F2-C39C6E03C48A}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B9-4118-AEC8-23750B3BBE8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{3F6CB8FF-0FDB-42BA-8F37-A10A783D85A9}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B9-4118-AEC8-23750B3BBE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{E208BA14-5F12-458D-9DD4-22ED85D3CFE7}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B9-4118-AEC8-23750B3BBE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{038E85D4-C891-49F0-BD21-4F7FAD9ABEC8}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B9-4118-AEC8-23750B3BBE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{9EAAC5F9-4FD8-4B88-B04D-D95BADEA277A}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B9-4118-AEC8-23750B3BBE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11.3</c:v>
                </c:pt>
                <c:pt idx="16">
                  <c:v>11.2</c:v>
                </c:pt>
                <c:pt idx="24">
                  <c:v>10.4</c:v>
                </c:pt>
                <c:pt idx="32">
                  <c:v>9.4</c:v>
                </c:pt>
              </c:numCache>
            </c:numRef>
          </c:xVal>
          <c:yVal>
            <c:numRef>
              <c:f>公会計指標分析・財政指標組合せ分析表!$BP$73:$DC$73</c:f>
              <c:numCache>
                <c:formatCode>#,##0.0;"▲ "#,##0.0</c:formatCode>
                <c:ptCount val="40"/>
                <c:pt idx="0">
                  <c:v>63.7</c:v>
                </c:pt>
                <c:pt idx="8">
                  <c:v>63.1</c:v>
                </c:pt>
                <c:pt idx="16">
                  <c:v>54.4</c:v>
                </c:pt>
                <c:pt idx="24">
                  <c:v>47</c:v>
                </c:pt>
                <c:pt idx="32">
                  <c:v>45.7</c:v>
                </c:pt>
              </c:numCache>
            </c:numRef>
          </c:yVal>
          <c:smooth val="0"/>
          <c:extLst>
            <c:ext xmlns:c16="http://schemas.microsoft.com/office/drawing/2014/chart" uri="{C3380CC4-5D6E-409C-BE32-E72D297353CC}">
              <c16:uniqueId val="{00000009-F0B9-4118-AEC8-23750B3BBE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56220909962068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{224E2183-59F1-4113-BC4E-55996486FF52}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B9-4118-AEC8-23750B3BBE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{39326381-6A61-4A87-9C98-65297E158F40}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B9-4118-AEC8-23750B3BBE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{443591A6-FDC9-4728-A80C-54726B996B04}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B9-4118-AEC8-23750B3BBE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{F1F553FE-3375-4229-82B8-479E8ADD6A81}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B9-4118-AEC8-23750B3BBE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{8B1EB288-77C5-415B-A37A-3B8672710F82}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B9-4118-AEC8-23750B3BBE89}"/>
                </c:ext>
              </c:extLst>
            </c:dLbl>
            <c:dLbl>
              <c:idx val="8"/>
              <c:layout>
                <c:manualLayout>
                  <c:x val="0"/>
                  <c:y val="-1.156220909962076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{02537A31-EB19-4534-BF5E-13359FE15547}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B9-4118-AEC8-23750B3BBE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{0AE9F4EB-6AE4-4123-90B1-D53370E8770A}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B9-4118-AEC8-23750B3BBE89}"/>
                </c:ext>
              </c:extLst>
            </c:dLbl>
            <c:dLbl>
              <c:idx val="24"/>
              <c:layout>
                <c:manualLayout>
                  <c:x val="0"/>
                  <c:y val="1.718927986508727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{74807AFF-E438-4835-86A7-1372806E8010}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B9-4118-AEC8-23750B3BBE89}"/>
                </c:ext>
              </c:extLst>
            </c:dLbl>
            <c:dLbl>
              <c:idx val="32"/>
              <c:layout>
                <c:manualLayout>
                  <c:x val="0"/>
                  <c:y val="-1.718927986508731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{72F3F0AA-2A01-405A-A96D-2BC62F045669}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B9-4118-AEC8-23750B3BBE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0B9-4118-AEC8-23750B3BBE89}"/>
            </c:ext>
          </c:extLst>
        </c:ser>
        <c:dLbls>
          <c:showLegendKey val="0"/>
          <c:showVal val="1"/>
          <c:showCatName val="0"/>
          <c:showSerName val="0"/>
          <c:showPercent val="0"/>
          <c:showBubbleSize val="0"/>
        </c:dLbls>
        <c:axId val="-1770296848"/>
        <c:axId val="-1770296304"/>
      </c:scatterChart>
      <c:valAx>
        <c:axId val="-1770296848"/>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0296304"/>
        <c:crosses val="autoZero"/>
        <c:crossBetween val="midCat"/>
      </c:valAx>
      <c:valAx>
        <c:axId val="-1770296304"/>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77029684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普通建設事業の選択による地方債発行抑制に努めたことから、前年度より元利償還金が減額となっている。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充当可能財源等が増えたことにより、将来負担比率の分子が</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し、将来負担比率は</a:t>
          </a:r>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新庁舎建設工事</a:t>
          </a:r>
          <a:r>
            <a:rPr kumimoji="1" lang="ja-JP" altLang="en-US" sz="1100">
              <a:solidFill>
                <a:schemeClr val="dk1"/>
              </a:solidFill>
              <a:effectLst/>
              <a:latin typeface="+mn-lt"/>
              <a:ea typeface="+mn-ea"/>
              <a:cs typeface="+mn-cs"/>
            </a:rPr>
            <a:t>や子育て支援拠点施設整備事業</a:t>
          </a:r>
          <a:r>
            <a:rPr kumimoji="1" lang="ja-JP" altLang="ja-JP" sz="1100">
              <a:solidFill>
                <a:schemeClr val="dk1"/>
              </a:solidFill>
              <a:effectLst/>
              <a:latin typeface="+mn-lt"/>
              <a:ea typeface="+mn-ea"/>
              <a:cs typeface="+mn-cs"/>
            </a:rPr>
            <a:t>等の大規模な事業の事業</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に伴い地方債の現在高は</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翌年度以降も複合新庁舎建設事業は継続するとともに、後年度も多額に地方債発行が必要となる大規模な普通建設事業が計画されていることから、今後も地方債の発行を抑制しながら、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人口増加に伴う社会保障費の増加、児童・生徒の増加に伴う教育環境の整備、既存施設の老朽化に伴う改修費用など歳出額が増加しているものの、</a:t>
          </a:r>
          <a:r>
            <a:rPr lang="ja-JP" altLang="ja-JP" sz="1100" b="0" i="0" baseline="0">
              <a:solidFill>
                <a:schemeClr val="dk1"/>
              </a:solidFill>
              <a:effectLst/>
              <a:latin typeface="+mn-lt"/>
              <a:ea typeface="+mn-ea"/>
              <a:cs typeface="+mn-cs"/>
            </a:rPr>
            <a:t>財政調整基金残高は、歳入に見合った歳出の徹底した見直しによる削減等により、前年度より増加している。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がピークを迎え</a:t>
          </a:r>
          <a:r>
            <a:rPr kumimoji="1" lang="ja-JP" altLang="ja-JP" sz="1100">
              <a:solidFill>
                <a:schemeClr val="dk1"/>
              </a:solidFill>
              <a:effectLst/>
              <a:latin typeface="+mn-lt"/>
              <a:ea typeface="+mn-ea"/>
              <a:cs typeface="+mn-cs"/>
            </a:rPr>
            <a:t>、さらに厳しさを増すことから、さらなる事業の廃止・縮小を検討・実施し、また、ふるさと納税やネーミングライツ等の財源確保策に努める。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　地域の特性に応じた高齢者の保建及び福祉施策を推進するための基金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公共施設等総合管理</a:t>
          </a:r>
          <a:r>
            <a:rPr kumimoji="1" lang="ja-JP" altLang="ja-JP" sz="1100">
              <a:solidFill>
                <a:schemeClr val="dk1"/>
              </a:solidFill>
              <a:effectLst/>
              <a:latin typeface="+mn-lt"/>
              <a:ea typeface="+mn-ea"/>
              <a:cs typeface="+mn-cs"/>
            </a:rPr>
            <a:t>基金　</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施設の整備を図るための基金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・庁舎建設基金　市庁舎の建設に要する経費の財源に充てるための基金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・ふるさと応援基金　ふるさと姶良応援寄附金を指定された使途に沿って将来に向かったまちづくりに必要な施策を推進するため財源とする基金</a:t>
          </a:r>
          <a:endParaRPr lang="ja-JP" altLang="ja-JP" sz="1400">
            <a:effectLst/>
          </a:endParaRPr>
        </a:p>
        <a:p>
          <a:r>
            <a:rPr kumimoji="1" lang="ja-JP" altLang="ja-JP" sz="1100">
              <a:solidFill>
                <a:schemeClr val="dk1"/>
              </a:solidFill>
              <a:effectLst/>
              <a:latin typeface="+mn-lt"/>
              <a:ea typeface="+mn-ea"/>
              <a:cs typeface="+mn-cs"/>
            </a:rPr>
            <a:t>・森林環境譲与税基金　間伐や人材育成・担い手の確保、木材利用の促進や普及啓発等の森林整備及びその促進に必要な事業を実施するための基金</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過疎地域持続的発展基金は、過疎地域の発展に伴う取り崩しにより約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庁舎建設基金については、建設工事等のために活用し、約</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公共施設等総合管理基金</a:t>
          </a:r>
          <a:r>
            <a:rPr kumimoji="1" lang="ja-JP" altLang="ja-JP" sz="1100">
              <a:solidFill>
                <a:schemeClr val="dk1"/>
              </a:solidFill>
              <a:effectLst/>
              <a:latin typeface="+mn-lt"/>
              <a:ea typeface="+mn-ea"/>
              <a:cs typeface="+mn-cs"/>
            </a:rPr>
            <a:t>は、老朽化した施設の改修等に活用し約</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庁舎建設基金については、令和７年度まで新庁舎建設を予定しており、今後も庁舎建設工事等のために活用していく。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mn-lt"/>
              <a:ea typeface="+mn-ea"/>
              <a:cs typeface="+mn-cs"/>
            </a:rPr>
            <a:t>歳入に見合った歳出の徹底した見直しによる削減等により、前年度より増加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財源不足分を基金に頼らない予算編成に取り組み、大規模災害に対応できるように、決算状況を踏まえて積み増しを行っていく。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地方交付税にて臨時財政対策債償還基金費が追加され、</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百万円措置されたことにより、</a:t>
          </a:r>
          <a:r>
            <a:rPr lang="ja-JP" altLang="ja-JP" sz="1100" b="0" i="0" baseline="0">
              <a:solidFill>
                <a:schemeClr val="dk1"/>
              </a:solidFill>
              <a:effectLst/>
              <a:latin typeface="+mn-lt"/>
              <a:ea typeface="+mn-ea"/>
              <a:cs typeface="+mn-cs"/>
            </a:rPr>
            <a:t>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庁舎建設等の大規模な普通建設事業の実施が続くことにより償還額が増加することから、地方債の発行を抑制しながら、健全な財政運営に努める。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有形固定資産減価償却率は、令和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年度決算では</a:t>
          </a:r>
          <a:r>
            <a:rPr kumimoji="1" lang="ja-JP" altLang="en-US" sz="900">
              <a:solidFill>
                <a:schemeClr val="dk1"/>
              </a:solidFill>
              <a:effectLst/>
              <a:latin typeface="+mn-lt"/>
              <a:ea typeface="+mn-ea"/>
              <a:cs typeface="+mn-cs"/>
            </a:rPr>
            <a:t>鹿児島県平均より低い水準にあるものの、</a:t>
          </a:r>
          <a:r>
            <a:rPr kumimoji="1" lang="ja-JP" altLang="ja-JP" sz="900">
              <a:solidFill>
                <a:schemeClr val="dk1"/>
              </a:solidFill>
              <a:effectLst/>
              <a:latin typeface="+mn-lt"/>
              <a:ea typeface="+mn-ea"/>
              <a:cs typeface="+mn-cs"/>
            </a:rPr>
            <a:t>全国、類似団体の平均よりやや高い水準にあり、令和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年度より</a:t>
          </a:r>
          <a:r>
            <a:rPr kumimoji="1" lang="ja-JP" altLang="en-US" sz="900">
              <a:solidFill>
                <a:schemeClr val="dk1"/>
              </a:solidFill>
              <a:effectLst/>
              <a:latin typeface="+mn-lt"/>
              <a:ea typeface="+mn-ea"/>
              <a:cs typeface="+mn-cs"/>
            </a:rPr>
            <a:t>微増</a:t>
          </a:r>
          <a:r>
            <a:rPr kumimoji="1" lang="ja-JP" altLang="ja-JP" sz="900">
              <a:solidFill>
                <a:schemeClr val="dk1"/>
              </a:solidFill>
              <a:effectLst/>
              <a:latin typeface="+mn-lt"/>
              <a:ea typeface="+mn-ea"/>
              <a:cs typeface="+mn-cs"/>
            </a:rPr>
            <a:t>した。「福祉施設」「認定こども園・幼稚園・保育所」といった総務・教育・福祉系施設を中心に類似団体等よりも減価償却が進んでいる状況である。庁舎については建替中であるが、その他の施設に対しては優先順位に従った計画的な修繕が必要な状況になっている。今後は個別計画や公共施設等総合管理計画等に沿った公共施設に対するマネジメントを進め、計画的な予防保全を図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78757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31</xdr:row>
      <xdr:rowOff>151130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2681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140335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6563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79163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0806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31</xdr:row>
      <xdr:rowOff>21590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7927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88917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より増加し、類似団体や全国平均、鹿児島県平均より高い水準にある。本市では、償還額以上の起債は原則行わないようにし、地方債残高削減に努めているが、その償還額の確保のためにも経常的経費の圧縮も同時並行で行う。</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38368</xdr:rowOff>
    </xdr:from>
    <xdr:to>
      <xdr:col>76</xdr:col>
      <xdr:colOff>73025</xdr:colOff>
      <xdr:row>30</xdr:row>
      <xdr:rowOff>139968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16795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93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147087</xdr:rowOff>
    </xdr:from>
    <xdr:to>
      <xdr:col>72</xdr:col>
      <xdr:colOff>123825</xdr:colOff>
      <xdr:row>30</xdr:row>
      <xdr:rowOff>77237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26437</xdr:rowOff>
    </xdr:from>
    <xdr:to>
      <xdr:col>76</xdr:col>
      <xdr:colOff>22225</xdr:colOff>
      <xdr:row>30</xdr:row>
      <xdr:rowOff>89168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941462"/>
          <a:ext cx="711200" cy="6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44895</xdr:rowOff>
    </xdr:from>
    <xdr:to>
      <xdr:col>68</xdr:col>
      <xdr:colOff>123825</xdr:colOff>
      <xdr:row>29</xdr:row>
      <xdr:rowOff>146495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7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95695</xdr:rowOff>
    </xdr:from>
    <xdr:to>
      <xdr:col>72</xdr:col>
      <xdr:colOff>73025</xdr:colOff>
      <xdr:row>30</xdr:row>
      <xdr:rowOff>26437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839270"/>
          <a:ext cx="762000" cy="1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7253</xdr:rowOff>
    </xdr:from>
    <xdr:to>
      <xdr:col>64</xdr:col>
      <xdr:colOff>123825</xdr:colOff>
      <xdr:row>31</xdr:row>
      <xdr:rowOff>108853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95695</xdr:rowOff>
    </xdr:from>
    <xdr:to>
      <xdr:col>68</xdr:col>
      <xdr:colOff>73025</xdr:colOff>
      <xdr:row>31</xdr:row>
      <xdr:rowOff>58053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839270"/>
          <a:ext cx="762000" cy="30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9532</xdr:rowOff>
    </xdr:from>
    <xdr:to>
      <xdr:col>60</xdr:col>
      <xdr:colOff>123825</xdr:colOff>
      <xdr:row>31</xdr:row>
      <xdr:rowOff>111132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58053</xdr:rowOff>
    </xdr:from>
    <xdr:to>
      <xdr:col>64</xdr:col>
      <xdr:colOff>73025</xdr:colOff>
      <xdr:row>31</xdr:row>
      <xdr:rowOff>60332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44528"/>
          <a:ext cx="762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68364</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9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163022</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56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99980</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102259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8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103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95250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7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59055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4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4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23131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171094</xdr:rowOff>
    </xdr:from>
    <xdr:to>
      <xdr:col>50</xdr:col>
      <xdr:colOff>165100</xdr:colOff>
      <xdr:row>39</xdr:row>
      <xdr:rowOff>101244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6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50444</xdr:rowOff>
    </xdr:from>
    <xdr:to>
      <xdr:col>55</xdr:col>
      <xdr:colOff>0</xdr:colOff>
      <xdr:row>39</xdr:row>
      <xdr:rowOff>51054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6736994"/>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170066</xdr:rowOff>
    </xdr:from>
    <xdr:to>
      <xdr:col>46</xdr:col>
      <xdr:colOff>38100</xdr:colOff>
      <xdr:row>39</xdr:row>
      <xdr:rowOff>100216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6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49416</xdr:rowOff>
    </xdr:from>
    <xdr:to>
      <xdr:col>50</xdr:col>
      <xdr:colOff>114300</xdr:colOff>
      <xdr:row>39</xdr:row>
      <xdr:rowOff>50444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673596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94209</xdr:rowOff>
    </xdr:from>
    <xdr:to>
      <xdr:col>41</xdr:col>
      <xdr:colOff>101600</xdr:colOff>
      <xdr:row>40</xdr:row>
      <xdr:rowOff>24359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49416</xdr:rowOff>
    </xdr:from>
    <xdr:to>
      <xdr:col>45</xdr:col>
      <xdr:colOff>177800</xdr:colOff>
      <xdr:row>39</xdr:row>
      <xdr:rowOff>145009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735966"/>
          <a:ext cx="889000" cy="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95123</xdr:rowOff>
    </xdr:from>
    <xdr:to>
      <xdr:col>36</xdr:col>
      <xdr:colOff>165100</xdr:colOff>
      <xdr:row>40</xdr:row>
      <xdr:rowOff>25273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145009</xdr:rowOff>
    </xdr:from>
    <xdr:to>
      <xdr:col>41</xdr:col>
      <xdr:colOff>50800</xdr:colOff>
      <xdr:row>39</xdr:row>
      <xdr:rowOff>145923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315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117771</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46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116743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4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40886</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41800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111034</xdr:rowOff>
    </xdr:from>
    <xdr:to>
      <xdr:col>24</xdr:col>
      <xdr:colOff>63500</xdr:colOff>
      <xdr:row>61</xdr:row>
      <xdr:rowOff>145324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694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111034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498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286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70213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1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153603</xdr:rowOff>
    </xdr:from>
    <xdr:to>
      <xdr:col>55</xdr:col>
      <xdr:colOff>50800</xdr:colOff>
      <xdr:row>63</xdr:row>
      <xdr:rowOff>83753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5030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63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156508</xdr:rowOff>
    </xdr:from>
    <xdr:to>
      <xdr:col>50</xdr:col>
      <xdr:colOff>165100</xdr:colOff>
      <xdr:row>63</xdr:row>
      <xdr:rowOff>86658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32953</xdr:rowOff>
    </xdr:from>
    <xdr:to>
      <xdr:col>55</xdr:col>
      <xdr:colOff>0</xdr:colOff>
      <xdr:row>63</xdr:row>
      <xdr:rowOff>35858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34303"/>
          <a:ext cx="8382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157489</xdr:rowOff>
    </xdr:from>
    <xdr:to>
      <xdr:col>46</xdr:col>
      <xdr:colOff>38100</xdr:colOff>
      <xdr:row>63</xdr:row>
      <xdr:rowOff>87639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35858</xdr:rowOff>
    </xdr:from>
    <xdr:to>
      <xdr:col>50</xdr:col>
      <xdr:colOff>114300</xdr:colOff>
      <xdr:row>63</xdr:row>
      <xdr:rowOff>36839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37208"/>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157945</xdr:rowOff>
    </xdr:from>
    <xdr:to>
      <xdr:col>41</xdr:col>
      <xdr:colOff>101600</xdr:colOff>
      <xdr:row>63</xdr:row>
      <xdr:rowOff>88095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36839</xdr:rowOff>
    </xdr:from>
    <xdr:to>
      <xdr:col>45</xdr:col>
      <xdr:colOff>177800</xdr:colOff>
      <xdr:row>63</xdr:row>
      <xdr:rowOff>37295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3818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160144</xdr:rowOff>
    </xdr:from>
    <xdr:to>
      <xdr:col>36</xdr:col>
      <xdr:colOff>165100</xdr:colOff>
      <xdr:row>63</xdr:row>
      <xdr:rowOff>90294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37295</xdr:rowOff>
    </xdr:from>
    <xdr:to>
      <xdr:col>41</xdr:col>
      <xdr:colOff>50800</xdr:colOff>
      <xdr:row>63</xdr:row>
      <xdr:rowOff>39494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38645"/>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103185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5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104166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6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104622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6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106821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99061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247495"/>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17145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207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148589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138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118111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138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26179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2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2539</xdr:rowOff>
    </xdr:from>
    <xdr:to>
      <xdr:col>50</xdr:col>
      <xdr:colOff>165100</xdr:colOff>
      <xdr:row>84</xdr:row>
      <xdr:rowOff>104139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53339</xdr:rowOff>
    </xdr:from>
    <xdr:to>
      <xdr:col>55</xdr:col>
      <xdr:colOff>0</xdr:colOff>
      <xdr:row>84</xdr:row>
      <xdr:rowOff>54102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45513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169418</xdr:rowOff>
    </xdr:from>
    <xdr:to>
      <xdr:col>46</xdr:col>
      <xdr:colOff>38100</xdr:colOff>
      <xdr:row>84</xdr:row>
      <xdr:rowOff>99568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48768</xdr:rowOff>
    </xdr:from>
    <xdr:to>
      <xdr:col>50</xdr:col>
      <xdr:colOff>114300</xdr:colOff>
      <xdr:row>84</xdr:row>
      <xdr:rowOff>53339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4505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153797</xdr:rowOff>
    </xdr:from>
    <xdr:to>
      <xdr:col>41</xdr:col>
      <xdr:colOff>101600</xdr:colOff>
      <xdr:row>84</xdr:row>
      <xdr:rowOff>83947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3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33147</xdr:rowOff>
    </xdr:from>
    <xdr:to>
      <xdr:col>45</xdr:col>
      <xdr:colOff>177800</xdr:colOff>
      <xdr:row>84</xdr:row>
      <xdr:rowOff>48768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43494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2539</xdr:rowOff>
    </xdr:from>
    <xdr:to>
      <xdr:col>36</xdr:col>
      <xdr:colOff>165100</xdr:colOff>
      <xdr:row>84</xdr:row>
      <xdr:rowOff>104139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33147</xdr:rowOff>
    </xdr:from>
    <xdr:to>
      <xdr:col>41</xdr:col>
      <xdr:colOff>50800</xdr:colOff>
      <xdr:row>84</xdr:row>
      <xdr:rowOff>53339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434947"/>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120666</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116095</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1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100474</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15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120666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23495</xdr:rowOff>
    </xdr:from>
    <xdr:to>
      <xdr:col>24</xdr:col>
      <xdr:colOff>114300</xdr:colOff>
      <xdr:row>104</xdr:row>
      <xdr:rowOff>125095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46372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118745</xdr:rowOff>
    </xdr:from>
    <xdr:to>
      <xdr:col>20</xdr:col>
      <xdr:colOff>38100</xdr:colOff>
      <xdr:row>104</xdr:row>
      <xdr:rowOff>48895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169545</xdr:rowOff>
    </xdr:from>
    <xdr:to>
      <xdr:col>24</xdr:col>
      <xdr:colOff>63500</xdr:colOff>
      <xdr:row>104</xdr:row>
      <xdr:rowOff>74295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82889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133350</xdr:rowOff>
    </xdr:from>
    <xdr:to>
      <xdr:col>19</xdr:col>
      <xdr:colOff>177800</xdr:colOff>
      <xdr:row>103</xdr:row>
      <xdr:rowOff>169545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79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95250</xdr:rowOff>
    </xdr:from>
    <xdr:to>
      <xdr:col>15</xdr:col>
      <xdr:colOff>50800</xdr:colOff>
      <xdr:row>103</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59055</xdr:rowOff>
    </xdr:from>
    <xdr:to>
      <xdr:col>10</xdr:col>
      <xdr:colOff>114300</xdr:colOff>
      <xdr:row>103</xdr:row>
      <xdr:rowOff>95250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718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65422</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143216</xdr:rowOff>
    </xdr:from>
    <xdr:to>
      <xdr:col>55</xdr:col>
      <xdr:colOff>50800</xdr:colOff>
      <xdr:row>109</xdr:row>
      <xdr:rowOff>73366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6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58143</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143193</xdr:rowOff>
    </xdr:from>
    <xdr:to>
      <xdr:col>50</xdr:col>
      <xdr:colOff>165100</xdr:colOff>
      <xdr:row>109</xdr:row>
      <xdr:rowOff>73343</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6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22543</xdr:rowOff>
    </xdr:from>
    <xdr:to>
      <xdr:col>55</xdr:col>
      <xdr:colOff>0</xdr:colOff>
      <xdr:row>109</xdr:row>
      <xdr:rowOff>22566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9639300" y="18710593"/>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143165</xdr:rowOff>
    </xdr:from>
    <xdr:to>
      <xdr:col>46</xdr:col>
      <xdr:colOff>38100</xdr:colOff>
      <xdr:row>109</xdr:row>
      <xdr:rowOff>73315</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6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22515</xdr:rowOff>
    </xdr:from>
    <xdr:to>
      <xdr:col>50</xdr:col>
      <xdr:colOff>114300</xdr:colOff>
      <xdr:row>109</xdr:row>
      <xdr:rowOff>22543</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8750300" y="18710565"/>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143134</xdr:rowOff>
    </xdr:from>
    <xdr:to>
      <xdr:col>41</xdr:col>
      <xdr:colOff>101600</xdr:colOff>
      <xdr:row>109</xdr:row>
      <xdr:rowOff>73284</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22484</xdr:rowOff>
    </xdr:from>
    <xdr:to>
      <xdr:col>45</xdr:col>
      <xdr:colOff>177800</xdr:colOff>
      <xdr:row>109</xdr:row>
      <xdr:rowOff>22515</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7861300" y="1871053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143106</xdr:rowOff>
    </xdr:from>
    <xdr:to>
      <xdr:col>36</xdr:col>
      <xdr:colOff>165100</xdr:colOff>
      <xdr:row>109</xdr:row>
      <xdr:rowOff>73256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65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22456</xdr:rowOff>
    </xdr:from>
    <xdr:to>
      <xdr:col>41</xdr:col>
      <xdr:colOff>50800</xdr:colOff>
      <xdr:row>109</xdr:row>
      <xdr:rowOff>22484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6972300" y="18710506"/>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64470</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59411" y="187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64442</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83111" y="187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64411</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94111" y="187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64383</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5111" y="1875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70485</xdr:rowOff>
    </xdr:from>
    <xdr:to>
      <xdr:col>85</xdr:col>
      <xdr:colOff>127000</xdr:colOff>
      <xdr:row>42</xdr:row>
      <xdr:rowOff>38100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5481300" y="6928485"/>
          <a:ext cx="8382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107950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57150</xdr:rowOff>
    </xdr:from>
    <xdr:to>
      <xdr:col>81</xdr:col>
      <xdr:colOff>50800</xdr:colOff>
      <xdr:row>42</xdr:row>
      <xdr:rowOff>38100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67437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57150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66998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13335</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661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99077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41</xdr:row>
      <xdr:rowOff>38100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0434300" y="6934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76200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9545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21590</xdr:rowOff>
    </xdr:from>
    <xdr:to>
      <xdr:col>98</xdr:col>
      <xdr:colOff>38100</xdr:colOff>
      <xdr:row>40</xdr:row>
      <xdr:rowOff>123190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72390</xdr:rowOff>
    </xdr:from>
    <xdr:to>
      <xdr:col>102</xdr:col>
      <xdr:colOff>114300</xdr:colOff>
      <xdr:row>40</xdr:row>
      <xdr:rowOff>76200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656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114317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160655</xdr:rowOff>
    </xdr:from>
    <xdr:to>
      <xdr:col>85</xdr:col>
      <xdr:colOff>177800</xdr:colOff>
      <xdr:row>62</xdr:row>
      <xdr:rowOff>90805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139082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62</xdr:row>
      <xdr:rowOff>40005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59561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137160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5746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116205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546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61</xdr:row>
      <xdr:rowOff>87630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53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130708</xdr:rowOff>
    </xdr:from>
    <xdr:to>
      <xdr:col>116</xdr:col>
      <xdr:colOff>114300</xdr:colOff>
      <xdr:row>63</xdr:row>
      <xdr:rowOff>60858</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109135</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7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129337</xdr:rowOff>
    </xdr:from>
    <xdr:to>
      <xdr:col>112</xdr:col>
      <xdr:colOff>38100</xdr:colOff>
      <xdr:row>63</xdr:row>
      <xdr:rowOff>59487</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7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8687</xdr:rowOff>
    </xdr:from>
    <xdr:to>
      <xdr:col>116</xdr:col>
      <xdr:colOff>63500</xdr:colOff>
      <xdr:row>63</xdr:row>
      <xdr:rowOff>10058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1323300" y="1081003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127965</xdr:rowOff>
    </xdr:from>
    <xdr:to>
      <xdr:col>107</xdr:col>
      <xdr:colOff>101600</xdr:colOff>
      <xdr:row>63</xdr:row>
      <xdr:rowOff>58115</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7315</xdr:rowOff>
    </xdr:from>
    <xdr:to>
      <xdr:col>111</xdr:col>
      <xdr:colOff>177800</xdr:colOff>
      <xdr:row>63</xdr:row>
      <xdr:rowOff>8687</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08086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126594</xdr:rowOff>
    </xdr:from>
    <xdr:to>
      <xdr:col>102</xdr:col>
      <xdr:colOff>165100</xdr:colOff>
      <xdr:row>63</xdr:row>
      <xdr:rowOff>56744</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5944</xdr:rowOff>
    </xdr:from>
    <xdr:to>
      <xdr:col>107</xdr:col>
      <xdr:colOff>50800</xdr:colOff>
      <xdr:row>63</xdr:row>
      <xdr:rowOff>7315</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9545300" y="1080729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123851</xdr:rowOff>
    </xdr:from>
    <xdr:to>
      <xdr:col>98</xdr:col>
      <xdr:colOff>38100</xdr:colOff>
      <xdr:row>63</xdr:row>
      <xdr:rowOff>54001</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7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3201</xdr:rowOff>
    </xdr:from>
    <xdr:to>
      <xdr:col>102</xdr:col>
      <xdr:colOff>114300</xdr:colOff>
      <xdr:row>63</xdr:row>
      <xdr:rowOff>5944</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656300" y="108045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50614</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85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49242</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8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47871</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8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45128</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8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83638</xdr:rowOff>
    </xdr:from>
    <xdr:to>
      <xdr:col>85</xdr:col>
      <xdr:colOff>177800</xdr:colOff>
      <xdr:row>78</xdr:row>
      <xdr:rowOff>13788</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36665</xdr:rowOff>
    </xdr:from>
    <xdr:ext cx="340478"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3238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139716</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E00-00000003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E00-00000103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E00-00000203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E00-00000303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E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00000000-0008-0000-0E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6" name="【児童館】&#10;一人当たり面積最小値テキスト">
          <a:extLst>
            <a:ext uri="{FF2B5EF4-FFF2-40B4-BE49-F238E27FC236}">
              <a16:creationId xmlns:a16="http://schemas.microsoft.com/office/drawing/2014/main" id="{00000000-0008-0000-0E00-00001C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98" name="【児童館】&#10;一人当たり面積最大値テキスト">
          <a:extLst>
            <a:ext uri="{FF2B5EF4-FFF2-40B4-BE49-F238E27FC236}">
              <a16:creationId xmlns:a16="http://schemas.microsoft.com/office/drawing/2014/main" id="{00000000-0008-0000-0E00-00001E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00" name="【児童館】&#10;一人当たり面積平均値テキスト">
          <a:extLst>
            <a:ext uri="{FF2B5EF4-FFF2-40B4-BE49-F238E27FC236}">
              <a16:creationId xmlns:a16="http://schemas.microsoft.com/office/drawing/2014/main" id="{00000000-0008-0000-0E00-00002003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811" name="楕円 810">
          <a:extLst>
            <a:ext uri="{FF2B5EF4-FFF2-40B4-BE49-F238E27FC236}">
              <a16:creationId xmlns:a16="http://schemas.microsoft.com/office/drawing/2014/main" id="{00000000-0008-0000-0E00-00002B030000}"/>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812" name="【児童館】&#10;一人当たり面積該当値テキスト">
          <a:extLst>
            <a:ext uri="{FF2B5EF4-FFF2-40B4-BE49-F238E27FC236}">
              <a16:creationId xmlns:a16="http://schemas.microsoft.com/office/drawing/2014/main" id="{00000000-0008-0000-0E00-00002C030000}"/>
            </a:ext>
          </a:extLst>
        </xdr:cNvPr>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813" name="n_1aveValue【児童館】&#10;一人当たり面積">
          <a:extLst>
            <a:ext uri="{FF2B5EF4-FFF2-40B4-BE49-F238E27FC236}">
              <a16:creationId xmlns:a16="http://schemas.microsoft.com/office/drawing/2014/main" id="{00000000-0008-0000-0E00-00002D03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4" name="n_2aveValue【児童館】&#10;一人当たり面積">
          <a:extLst>
            <a:ext uri="{FF2B5EF4-FFF2-40B4-BE49-F238E27FC236}">
              <a16:creationId xmlns:a16="http://schemas.microsoft.com/office/drawing/2014/main" id="{00000000-0008-0000-0E00-00002E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15" name="n_3aveValue【児童館】&#10;一人当たり面積">
          <a:extLst>
            <a:ext uri="{FF2B5EF4-FFF2-40B4-BE49-F238E27FC236}">
              <a16:creationId xmlns:a16="http://schemas.microsoft.com/office/drawing/2014/main" id="{00000000-0008-0000-0E00-00002F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16" name="n_4aveValue【児童館】&#10;一人当たり面積">
          <a:extLst>
            <a:ext uri="{FF2B5EF4-FFF2-40B4-BE49-F238E27FC236}">
              <a16:creationId xmlns:a16="http://schemas.microsoft.com/office/drawing/2014/main" id="{00000000-0008-0000-0E00-000030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00000000-0008-0000-0E00-00003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E00-00003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E00-00003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00000000-0008-0000-0E00-00003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00000000-0008-0000-0E00-00003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00000000-0008-0000-0E00-00003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00000000-0008-0000-0E00-00003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00000000-0008-0000-0E00-00003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0" name="【公民館】&#10;有形固定資産減価償却率グラフ枠">
          <a:extLst>
            <a:ext uri="{FF2B5EF4-FFF2-40B4-BE49-F238E27FC236}">
              <a16:creationId xmlns:a16="http://schemas.microsoft.com/office/drawing/2014/main" id="{00000000-0008-0000-0E00-00004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2" name="【公民館】&#10;有形固定資産減価償却率最小値テキスト">
          <a:extLst>
            <a:ext uri="{FF2B5EF4-FFF2-40B4-BE49-F238E27FC236}">
              <a16:creationId xmlns:a16="http://schemas.microsoft.com/office/drawing/2014/main" id="{00000000-0008-0000-0E00-00004A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44" name="【公民館】&#10;有形固定資産減価償却率最大値テキスト">
          <a:extLst>
            <a:ext uri="{FF2B5EF4-FFF2-40B4-BE49-F238E27FC236}">
              <a16:creationId xmlns:a16="http://schemas.microsoft.com/office/drawing/2014/main" id="{00000000-0008-0000-0E00-00004C03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46" name="【公民館】&#10;有形固定資産減価償却率平均値テキスト">
          <a:extLst>
            <a:ext uri="{FF2B5EF4-FFF2-40B4-BE49-F238E27FC236}">
              <a16:creationId xmlns:a16="http://schemas.microsoft.com/office/drawing/2014/main" id="{00000000-0008-0000-0E00-00004E03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47" name="フローチャート: 判断 846">
          <a:extLst>
            <a:ext uri="{FF2B5EF4-FFF2-40B4-BE49-F238E27FC236}">
              <a16:creationId xmlns:a16="http://schemas.microsoft.com/office/drawing/2014/main" id="{00000000-0008-0000-0E00-00004F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48" name="フローチャート: 判断 847">
          <a:extLst>
            <a:ext uri="{FF2B5EF4-FFF2-40B4-BE49-F238E27FC236}">
              <a16:creationId xmlns:a16="http://schemas.microsoft.com/office/drawing/2014/main" id="{00000000-0008-0000-0E00-000050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49" name="フローチャート: 判断 848">
          <a:extLst>
            <a:ext uri="{FF2B5EF4-FFF2-40B4-BE49-F238E27FC236}">
              <a16:creationId xmlns:a16="http://schemas.microsoft.com/office/drawing/2014/main" id="{00000000-0008-0000-0E00-000051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50" name="フローチャート: 判断 849">
          <a:extLst>
            <a:ext uri="{FF2B5EF4-FFF2-40B4-BE49-F238E27FC236}">
              <a16:creationId xmlns:a16="http://schemas.microsoft.com/office/drawing/2014/main" id="{00000000-0008-0000-0E00-000052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51" name="フローチャート: 判断 850">
          <a:extLst>
            <a:ext uri="{FF2B5EF4-FFF2-40B4-BE49-F238E27FC236}">
              <a16:creationId xmlns:a16="http://schemas.microsoft.com/office/drawing/2014/main" id="{00000000-0008-0000-0E00-000053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38736</xdr:rowOff>
    </xdr:from>
    <xdr:to>
      <xdr:col>85</xdr:col>
      <xdr:colOff>177800</xdr:colOff>
      <xdr:row>107</xdr:row>
      <xdr:rowOff>140336</xdr:rowOff>
    </xdr:to>
    <xdr:sp macro="" textlink="">
      <xdr:nvSpPr>
        <xdr:cNvPr id="857" name="楕円 856">
          <a:extLst>
            <a:ext uri="{FF2B5EF4-FFF2-40B4-BE49-F238E27FC236}">
              <a16:creationId xmlns:a16="http://schemas.microsoft.com/office/drawing/2014/main" id="{00000000-0008-0000-0E00-000059030000}"/>
            </a:ext>
          </a:extLst>
        </xdr:cNvPr>
        <xdr:cNvSpPr/>
      </xdr:nvSpPr>
      <xdr:spPr>
        <a:xfrm>
          <a:off x="162687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17163</xdr:rowOff>
    </xdr:from>
    <xdr:ext cx="405111" cy="259045"/>
    <xdr:sp macro="" textlink="">
      <xdr:nvSpPr>
        <xdr:cNvPr id="858" name="【公民館】&#10;有形固定資産減価償却率該当値テキスト">
          <a:extLst>
            <a:ext uri="{FF2B5EF4-FFF2-40B4-BE49-F238E27FC236}">
              <a16:creationId xmlns:a16="http://schemas.microsoft.com/office/drawing/2014/main" id="{00000000-0008-0000-0E00-00005A030000}"/>
            </a:ext>
          </a:extLst>
        </xdr:cNvPr>
        <xdr:cNvSpPr txBox="1"/>
      </xdr:nvSpPr>
      <xdr:spPr>
        <a:xfrm>
          <a:off x="16357600"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12064</xdr:rowOff>
    </xdr:from>
    <xdr:to>
      <xdr:col>81</xdr:col>
      <xdr:colOff>101600</xdr:colOff>
      <xdr:row>107</xdr:row>
      <xdr:rowOff>113664</xdr:rowOff>
    </xdr:to>
    <xdr:sp macro="" textlink="">
      <xdr:nvSpPr>
        <xdr:cNvPr id="859" name="楕円 858">
          <a:extLst>
            <a:ext uri="{FF2B5EF4-FFF2-40B4-BE49-F238E27FC236}">
              <a16:creationId xmlns:a16="http://schemas.microsoft.com/office/drawing/2014/main" id="{00000000-0008-0000-0E00-00005B030000}"/>
            </a:ext>
          </a:extLst>
        </xdr:cNvPr>
        <xdr:cNvSpPr/>
      </xdr:nvSpPr>
      <xdr:spPr>
        <a:xfrm>
          <a:off x="1543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89536</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5481300" y="184080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147320</xdr:rowOff>
    </xdr:from>
    <xdr:to>
      <xdr:col>76</xdr:col>
      <xdr:colOff>165100</xdr:colOff>
      <xdr:row>107</xdr:row>
      <xdr:rowOff>77470</xdr:rowOff>
    </xdr:to>
    <xdr:sp macro="" textlink="">
      <xdr:nvSpPr>
        <xdr:cNvPr id="861" name="楕円 860">
          <a:extLst>
            <a:ext uri="{FF2B5EF4-FFF2-40B4-BE49-F238E27FC236}">
              <a16:creationId xmlns:a16="http://schemas.microsoft.com/office/drawing/2014/main" id="{00000000-0008-0000-0E00-00005D030000}"/>
            </a:ext>
          </a:extLst>
        </xdr:cNvPr>
        <xdr:cNvSpPr/>
      </xdr:nvSpPr>
      <xdr:spPr>
        <a:xfrm>
          <a:off x="1454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62864</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4592300" y="18371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863" name="楕円 862">
          <a:extLst>
            <a:ext uri="{FF2B5EF4-FFF2-40B4-BE49-F238E27FC236}">
              <a16:creationId xmlns:a16="http://schemas.microsoft.com/office/drawing/2014/main" id="{00000000-0008-0000-0E00-00005F030000}"/>
            </a:ext>
          </a:extLst>
        </xdr:cNvPr>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26670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3703300" y="183299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67311</xdr:rowOff>
    </xdr:from>
    <xdr:to>
      <xdr:col>67</xdr:col>
      <xdr:colOff>101600</xdr:colOff>
      <xdr:row>106</xdr:row>
      <xdr:rowOff>168911</xdr:rowOff>
    </xdr:to>
    <xdr:sp macro="" textlink="">
      <xdr:nvSpPr>
        <xdr:cNvPr id="865" name="楕円 864">
          <a:extLst>
            <a:ext uri="{FF2B5EF4-FFF2-40B4-BE49-F238E27FC236}">
              <a16:creationId xmlns:a16="http://schemas.microsoft.com/office/drawing/2014/main" id="{00000000-0008-0000-0E00-000061030000}"/>
            </a:ext>
          </a:extLst>
        </xdr:cNvPr>
        <xdr:cNvSpPr/>
      </xdr:nvSpPr>
      <xdr:spPr>
        <a:xfrm>
          <a:off x="12763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118111</xdr:rowOff>
    </xdr:from>
    <xdr:to>
      <xdr:col>71</xdr:col>
      <xdr:colOff>177800</xdr:colOff>
      <xdr:row>106</xdr:row>
      <xdr:rowOff>156211</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2814300" y="18291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67" name="n_1aveValue【公民館】&#10;有形固定資産減価償却率">
          <a:extLst>
            <a:ext uri="{FF2B5EF4-FFF2-40B4-BE49-F238E27FC236}">
              <a16:creationId xmlns:a16="http://schemas.microsoft.com/office/drawing/2014/main" id="{00000000-0008-0000-0E00-000063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68" name="n_2aveValue【公民館】&#10;有形固定資産減価償却率">
          <a:extLst>
            <a:ext uri="{FF2B5EF4-FFF2-40B4-BE49-F238E27FC236}">
              <a16:creationId xmlns:a16="http://schemas.microsoft.com/office/drawing/2014/main" id="{00000000-0008-0000-0E00-000064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69" name="n_3aveValue【公民館】&#10;有形固定資産減価償却率">
          <a:extLst>
            <a:ext uri="{FF2B5EF4-FFF2-40B4-BE49-F238E27FC236}">
              <a16:creationId xmlns:a16="http://schemas.microsoft.com/office/drawing/2014/main" id="{00000000-0008-0000-0E00-000065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70" name="n_4aveValue【公民館】&#10;有形固定資産減価償却率">
          <a:extLst>
            <a:ext uri="{FF2B5EF4-FFF2-40B4-BE49-F238E27FC236}">
              <a16:creationId xmlns:a16="http://schemas.microsoft.com/office/drawing/2014/main" id="{00000000-0008-0000-0E00-000066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104791</xdr:rowOff>
    </xdr:from>
    <xdr:ext cx="405111" cy="259045"/>
    <xdr:sp macro="" textlink="">
      <xdr:nvSpPr>
        <xdr:cNvPr id="871" name="n_1mainValue【公民館】&#10;有形固定資産減価償却率">
          <a:extLst>
            <a:ext uri="{FF2B5EF4-FFF2-40B4-BE49-F238E27FC236}">
              <a16:creationId xmlns:a16="http://schemas.microsoft.com/office/drawing/2014/main" id="{00000000-0008-0000-0E00-000067030000}"/>
            </a:ext>
          </a:extLst>
        </xdr:cNvPr>
        <xdr:cNvSpPr txBox="1"/>
      </xdr:nvSpPr>
      <xdr:spPr>
        <a:xfrm>
          <a:off x="15266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68597</xdr:rowOff>
    </xdr:from>
    <xdr:ext cx="405111" cy="259045"/>
    <xdr:sp macro="" textlink="">
      <xdr:nvSpPr>
        <xdr:cNvPr id="872" name="n_2mainValue【公民館】&#10;有形固定資産減価償却率">
          <a:extLst>
            <a:ext uri="{FF2B5EF4-FFF2-40B4-BE49-F238E27FC236}">
              <a16:creationId xmlns:a16="http://schemas.microsoft.com/office/drawing/2014/main" id="{00000000-0008-0000-0E00-000068030000}"/>
            </a:ext>
          </a:extLst>
        </xdr:cNvPr>
        <xdr:cNvSpPr txBox="1"/>
      </xdr:nvSpPr>
      <xdr:spPr>
        <a:xfrm>
          <a:off x="14389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873" name="n_3mainValue【公民館】&#10;有形固定資産減価償却率">
          <a:extLst>
            <a:ext uri="{FF2B5EF4-FFF2-40B4-BE49-F238E27FC236}">
              <a16:creationId xmlns:a16="http://schemas.microsoft.com/office/drawing/2014/main" id="{00000000-0008-0000-0E00-000069030000}"/>
            </a:ext>
          </a:extLst>
        </xdr:cNvPr>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160038</xdr:rowOff>
    </xdr:from>
    <xdr:ext cx="405111" cy="259045"/>
    <xdr:sp macro="" textlink="">
      <xdr:nvSpPr>
        <xdr:cNvPr id="874" name="n_4mainValue【公民館】&#10;有形固定資産減価償却率">
          <a:extLst>
            <a:ext uri="{FF2B5EF4-FFF2-40B4-BE49-F238E27FC236}">
              <a16:creationId xmlns:a16="http://schemas.microsoft.com/office/drawing/2014/main" id="{00000000-0008-0000-0E00-00006A030000}"/>
            </a:ext>
          </a:extLst>
        </xdr:cNvPr>
        <xdr:cNvSpPr txBox="1"/>
      </xdr:nvSpPr>
      <xdr:spPr>
        <a:xfrm>
          <a:off x="12611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00000000-0008-0000-0E00-00006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00000000-0008-0000-0E00-00006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00000000-0008-0000-0E00-00006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00000000-0008-0000-0E00-00006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00000000-0008-0000-0E00-00006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00000000-0008-0000-0E00-00007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00000000-0008-0000-0E00-00007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00000000-0008-0000-0E00-00007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8" name="テキスト ボックス 887">
          <a:extLst>
            <a:ext uri="{FF2B5EF4-FFF2-40B4-BE49-F238E27FC236}">
              <a16:creationId xmlns:a16="http://schemas.microsoft.com/office/drawing/2014/main" id="{00000000-0008-0000-0E00-00007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0" name="テキスト ボックス 889">
          <a:extLst>
            <a:ext uri="{FF2B5EF4-FFF2-40B4-BE49-F238E27FC236}">
              <a16:creationId xmlns:a16="http://schemas.microsoft.com/office/drawing/2014/main" id="{00000000-0008-0000-0E00-00007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2" name="テキスト ボックス 891">
          <a:extLst>
            <a:ext uri="{FF2B5EF4-FFF2-40B4-BE49-F238E27FC236}">
              <a16:creationId xmlns:a16="http://schemas.microsoft.com/office/drawing/2014/main" id="{00000000-0008-0000-0E00-00007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00000000-0008-0000-0E00-00007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公民館】&#10;一人当たり面積グラフ枠">
          <a:extLst>
            <a:ext uri="{FF2B5EF4-FFF2-40B4-BE49-F238E27FC236}">
              <a16:creationId xmlns:a16="http://schemas.microsoft.com/office/drawing/2014/main" id="{00000000-0008-0000-0E00-00007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97" name="【公民館】&#10;一人当たり面積最小値テキスト">
          <a:extLst>
            <a:ext uri="{FF2B5EF4-FFF2-40B4-BE49-F238E27FC236}">
              <a16:creationId xmlns:a16="http://schemas.microsoft.com/office/drawing/2014/main" id="{00000000-0008-0000-0E00-000081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99" name="【公民館】&#10;一人当たり面積最大値テキスト">
          <a:extLst>
            <a:ext uri="{FF2B5EF4-FFF2-40B4-BE49-F238E27FC236}">
              <a16:creationId xmlns:a16="http://schemas.microsoft.com/office/drawing/2014/main" id="{00000000-0008-0000-0E00-000083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01" name="【公民館】&#10;一人当たり面積平均値テキスト">
          <a:extLst>
            <a:ext uri="{FF2B5EF4-FFF2-40B4-BE49-F238E27FC236}">
              <a16:creationId xmlns:a16="http://schemas.microsoft.com/office/drawing/2014/main" id="{00000000-0008-0000-0E00-000085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02" name="フローチャート: 判断 901">
          <a:extLst>
            <a:ext uri="{FF2B5EF4-FFF2-40B4-BE49-F238E27FC236}">
              <a16:creationId xmlns:a16="http://schemas.microsoft.com/office/drawing/2014/main" id="{00000000-0008-0000-0E00-000086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03" name="フローチャート: 判断 902">
          <a:extLst>
            <a:ext uri="{FF2B5EF4-FFF2-40B4-BE49-F238E27FC236}">
              <a16:creationId xmlns:a16="http://schemas.microsoft.com/office/drawing/2014/main" id="{00000000-0008-0000-0E00-000087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04" name="フローチャート: 判断 903">
          <a:extLst>
            <a:ext uri="{FF2B5EF4-FFF2-40B4-BE49-F238E27FC236}">
              <a16:creationId xmlns:a16="http://schemas.microsoft.com/office/drawing/2014/main" id="{00000000-0008-0000-0E00-000088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05" name="フローチャート: 判断 904">
          <a:extLst>
            <a:ext uri="{FF2B5EF4-FFF2-40B4-BE49-F238E27FC236}">
              <a16:creationId xmlns:a16="http://schemas.microsoft.com/office/drawing/2014/main" id="{00000000-0008-0000-0E00-000089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06" name="フローチャート: 判断 905">
          <a:extLst>
            <a:ext uri="{FF2B5EF4-FFF2-40B4-BE49-F238E27FC236}">
              <a16:creationId xmlns:a16="http://schemas.microsoft.com/office/drawing/2014/main" id="{00000000-0008-0000-0E00-00008A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87122</xdr:rowOff>
    </xdr:from>
    <xdr:to>
      <xdr:col>116</xdr:col>
      <xdr:colOff>114300</xdr:colOff>
      <xdr:row>107</xdr:row>
      <xdr:rowOff>17272</xdr:rowOff>
    </xdr:to>
    <xdr:sp macro="" textlink="">
      <xdr:nvSpPr>
        <xdr:cNvPr id="912" name="楕円 911">
          <a:extLst>
            <a:ext uri="{FF2B5EF4-FFF2-40B4-BE49-F238E27FC236}">
              <a16:creationId xmlns:a16="http://schemas.microsoft.com/office/drawing/2014/main" id="{00000000-0008-0000-0E00-000090030000}"/>
            </a:ext>
          </a:extLst>
        </xdr:cNvPr>
        <xdr:cNvSpPr/>
      </xdr:nvSpPr>
      <xdr:spPr>
        <a:xfrm>
          <a:off x="221107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109999</xdr:rowOff>
    </xdr:from>
    <xdr:ext cx="469744" cy="259045"/>
    <xdr:sp macro="" textlink="">
      <xdr:nvSpPr>
        <xdr:cNvPr id="913" name="【公民館】&#10;一人当たり面積該当値テキスト">
          <a:extLst>
            <a:ext uri="{FF2B5EF4-FFF2-40B4-BE49-F238E27FC236}">
              <a16:creationId xmlns:a16="http://schemas.microsoft.com/office/drawing/2014/main" id="{00000000-0008-0000-0E00-000091030000}"/>
            </a:ext>
          </a:extLst>
        </xdr:cNvPr>
        <xdr:cNvSpPr txBox="1"/>
      </xdr:nvSpPr>
      <xdr:spPr>
        <a:xfrm>
          <a:off x="22199600" y="181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87122</xdr:rowOff>
    </xdr:from>
    <xdr:to>
      <xdr:col>112</xdr:col>
      <xdr:colOff>38100</xdr:colOff>
      <xdr:row>107</xdr:row>
      <xdr:rowOff>17272</xdr:rowOff>
    </xdr:to>
    <xdr:sp macro="" textlink="">
      <xdr:nvSpPr>
        <xdr:cNvPr id="914" name="楕円 913">
          <a:extLst>
            <a:ext uri="{FF2B5EF4-FFF2-40B4-BE49-F238E27FC236}">
              <a16:creationId xmlns:a16="http://schemas.microsoft.com/office/drawing/2014/main" id="{00000000-0008-0000-0E00-000092030000}"/>
            </a:ext>
          </a:extLst>
        </xdr:cNvPr>
        <xdr:cNvSpPr/>
      </xdr:nvSpPr>
      <xdr:spPr>
        <a:xfrm>
          <a:off x="21272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137922</xdr:rowOff>
    </xdr:from>
    <xdr:to>
      <xdr:col>116</xdr:col>
      <xdr:colOff>63500</xdr:colOff>
      <xdr:row>106</xdr:row>
      <xdr:rowOff>137922</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1323300" y="18311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87122</xdr:rowOff>
    </xdr:from>
    <xdr:to>
      <xdr:col>107</xdr:col>
      <xdr:colOff>101600</xdr:colOff>
      <xdr:row>107</xdr:row>
      <xdr:rowOff>17272</xdr:rowOff>
    </xdr:to>
    <xdr:sp macro="" textlink="">
      <xdr:nvSpPr>
        <xdr:cNvPr id="916" name="楕円 915">
          <a:extLst>
            <a:ext uri="{FF2B5EF4-FFF2-40B4-BE49-F238E27FC236}">
              <a16:creationId xmlns:a16="http://schemas.microsoft.com/office/drawing/2014/main" id="{00000000-0008-0000-0E00-000094030000}"/>
            </a:ext>
          </a:extLst>
        </xdr:cNvPr>
        <xdr:cNvSpPr/>
      </xdr:nvSpPr>
      <xdr:spPr>
        <a:xfrm>
          <a:off x="20383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137922</xdr:rowOff>
    </xdr:from>
    <xdr:to>
      <xdr:col>111</xdr:col>
      <xdr:colOff>177800</xdr:colOff>
      <xdr:row>106</xdr:row>
      <xdr:rowOff>137922</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0434300" y="1831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918" name="楕円 917">
          <a:extLst>
            <a:ext uri="{FF2B5EF4-FFF2-40B4-BE49-F238E27FC236}">
              <a16:creationId xmlns:a16="http://schemas.microsoft.com/office/drawing/2014/main" id="{00000000-0008-0000-0E00-000096030000}"/>
            </a:ext>
          </a:extLst>
        </xdr:cNvPr>
        <xdr:cNvSpPr/>
      </xdr:nvSpPr>
      <xdr:spPr>
        <a:xfrm>
          <a:off x="19494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137922</xdr:rowOff>
    </xdr:from>
    <xdr:to>
      <xdr:col>107</xdr:col>
      <xdr:colOff>50800</xdr:colOff>
      <xdr:row>106</xdr:row>
      <xdr:rowOff>137922</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9545300" y="1831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920" name="楕円 919">
          <a:extLst>
            <a:ext uri="{FF2B5EF4-FFF2-40B4-BE49-F238E27FC236}">
              <a16:creationId xmlns:a16="http://schemas.microsoft.com/office/drawing/2014/main" id="{00000000-0008-0000-0E00-000098030000}"/>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135637</xdr:rowOff>
    </xdr:from>
    <xdr:to>
      <xdr:col>102</xdr:col>
      <xdr:colOff>114300</xdr:colOff>
      <xdr:row>106</xdr:row>
      <xdr:rowOff>137922</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8656300" y="183093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922" name="n_1aveValue【公民館】&#10;一人当たり面積">
          <a:extLst>
            <a:ext uri="{FF2B5EF4-FFF2-40B4-BE49-F238E27FC236}">
              <a16:creationId xmlns:a16="http://schemas.microsoft.com/office/drawing/2014/main" id="{00000000-0008-0000-0E00-00009A03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23" name="n_2aveValue【公民館】&#10;一人当たり面積">
          <a:extLst>
            <a:ext uri="{FF2B5EF4-FFF2-40B4-BE49-F238E27FC236}">
              <a16:creationId xmlns:a16="http://schemas.microsoft.com/office/drawing/2014/main" id="{00000000-0008-0000-0E00-00009B03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924" name="n_3aveValue【公民館】&#10;一人当たり面積">
          <a:extLst>
            <a:ext uri="{FF2B5EF4-FFF2-40B4-BE49-F238E27FC236}">
              <a16:creationId xmlns:a16="http://schemas.microsoft.com/office/drawing/2014/main" id="{00000000-0008-0000-0E00-00009C03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925" name="n_4aveValue【公民館】&#10;一人当たり面積">
          <a:extLst>
            <a:ext uri="{FF2B5EF4-FFF2-40B4-BE49-F238E27FC236}">
              <a16:creationId xmlns:a16="http://schemas.microsoft.com/office/drawing/2014/main" id="{00000000-0008-0000-0E00-00009D03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33799</xdr:rowOff>
    </xdr:from>
    <xdr:ext cx="469744" cy="259045"/>
    <xdr:sp macro="" textlink="">
      <xdr:nvSpPr>
        <xdr:cNvPr id="926" name="n_1mainValue【公民館】&#10;一人当たり面積">
          <a:extLst>
            <a:ext uri="{FF2B5EF4-FFF2-40B4-BE49-F238E27FC236}">
              <a16:creationId xmlns:a16="http://schemas.microsoft.com/office/drawing/2014/main" id="{00000000-0008-0000-0E00-00009E030000}"/>
            </a:ext>
          </a:extLst>
        </xdr:cNvPr>
        <xdr:cNvSpPr txBox="1"/>
      </xdr:nvSpPr>
      <xdr:spPr>
        <a:xfrm>
          <a:off x="210757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33799</xdr:rowOff>
    </xdr:from>
    <xdr:ext cx="469744" cy="259045"/>
    <xdr:sp macro="" textlink="">
      <xdr:nvSpPr>
        <xdr:cNvPr id="927" name="n_2mainValue【公民館】&#10;一人当たり面積">
          <a:extLst>
            <a:ext uri="{FF2B5EF4-FFF2-40B4-BE49-F238E27FC236}">
              <a16:creationId xmlns:a16="http://schemas.microsoft.com/office/drawing/2014/main" id="{00000000-0008-0000-0E00-00009F030000}"/>
            </a:ext>
          </a:extLst>
        </xdr:cNvPr>
        <xdr:cNvSpPr txBox="1"/>
      </xdr:nvSpPr>
      <xdr:spPr>
        <a:xfrm>
          <a:off x="20199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928" name="n_3mainValue【公民館】&#10;一人当たり面積">
          <a:extLst>
            <a:ext uri="{FF2B5EF4-FFF2-40B4-BE49-F238E27FC236}">
              <a16:creationId xmlns:a16="http://schemas.microsoft.com/office/drawing/2014/main" id="{00000000-0008-0000-0E00-0000A0030000}"/>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31514</xdr:rowOff>
    </xdr:from>
    <xdr:ext cx="469744" cy="259045"/>
    <xdr:sp macro="" textlink="">
      <xdr:nvSpPr>
        <xdr:cNvPr id="929" name="n_4mainValue【公民館】&#10;一人当たり面積">
          <a:extLst>
            <a:ext uri="{FF2B5EF4-FFF2-40B4-BE49-F238E27FC236}">
              <a16:creationId xmlns:a16="http://schemas.microsoft.com/office/drawing/2014/main" id="{00000000-0008-0000-0E00-0000A1030000}"/>
            </a:ext>
          </a:extLst>
        </xdr:cNvPr>
        <xdr:cNvSpPr txBox="1"/>
      </xdr:nvSpPr>
      <xdr:spPr>
        <a:xfrm>
          <a:off x="18421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00000000-0008-0000-0E00-0000A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00000000-0008-0000-0E00-0000A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橋りょう・トンネル、</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幼稚園・保育所、学校施設、公民館である。</a:t>
          </a:r>
          <a:endParaRPr lang="ja-JP" altLang="ja-JP" sz="1400">
            <a:effectLst/>
          </a:endParaRPr>
        </a:p>
        <a:p>
          <a:r>
            <a:rPr kumimoji="1" lang="ja-JP" altLang="ja-JP" sz="1100">
              <a:solidFill>
                <a:schemeClr val="dk1"/>
              </a:solidFill>
              <a:effectLst/>
              <a:latin typeface="+mn-lt"/>
              <a:ea typeface="+mn-ea"/>
              <a:cs typeface="+mn-cs"/>
            </a:rPr>
            <a:t>道路、橋りょう・トンネルについては、今後も引き続き、姶良市公共施設等総合管理計画に基づき、長寿命化の推進や予防保全などに取り組む必要がある。</a:t>
          </a:r>
          <a:endParaRPr lang="ja-JP" altLang="ja-JP" sz="1400">
            <a:effectLst/>
          </a:endParaRPr>
        </a:p>
        <a:p>
          <a:r>
            <a:rPr kumimoji="1" lang="ja-JP" altLang="ja-JP" sz="1100">
              <a:solidFill>
                <a:schemeClr val="dk1"/>
              </a:solidFill>
              <a:effectLst/>
              <a:latin typeface="+mn-lt"/>
              <a:ea typeface="+mn-ea"/>
              <a:cs typeface="+mn-cs"/>
            </a:rPr>
            <a:t>幼稚園・保育所、公民館については、半分以上が建設されてから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xdr:rowOff>
    </xdr:from>
    <xdr:to>
      <xdr:col>20</xdr:col>
      <xdr:colOff>38100</xdr:colOff>
      <xdr:row>38</xdr:row>
      <xdr:rowOff>102507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51707</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6680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142966</xdr:rowOff>
    </xdr:from>
    <xdr:to>
      <xdr:col>15</xdr:col>
      <xdr:colOff>101600</xdr:colOff>
      <xdr:row>38</xdr:row>
      <xdr:rowOff>73116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38</xdr:row>
      <xdr:rowOff>51707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374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111942</xdr:rowOff>
    </xdr:from>
    <xdr:to>
      <xdr:col>10</xdr:col>
      <xdr:colOff>165100</xdr:colOff>
      <xdr:row>38</xdr:row>
      <xdr:rowOff>42092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162741</xdr:rowOff>
    </xdr:from>
    <xdr:to>
      <xdr:col>15</xdr:col>
      <xdr:colOff>50800</xdr:colOff>
      <xdr:row>38</xdr:row>
      <xdr:rowOff>22316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063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162741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770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33218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82550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6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82550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82550</xdr:rowOff>
    </xdr:from>
    <xdr:to>
      <xdr:col>45</xdr:col>
      <xdr:colOff>177800</xdr:colOff>
      <xdr:row>39</xdr:row>
      <xdr:rowOff>82550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82550</xdr:rowOff>
    </xdr:from>
    <xdr:to>
      <xdr:col>41</xdr:col>
      <xdr:colOff>50800</xdr:colOff>
      <xdr:row>39</xdr:row>
      <xdr:rowOff>82550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124477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124477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124477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34942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122555</xdr:rowOff>
    </xdr:from>
    <xdr:to>
      <xdr:col>20</xdr:col>
      <xdr:colOff>38100</xdr:colOff>
      <xdr:row>60</xdr:row>
      <xdr:rowOff>52705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xdr:rowOff>
    </xdr:from>
    <xdr:to>
      <xdr:col>24</xdr:col>
      <xdr:colOff>63500</xdr:colOff>
      <xdr:row>60</xdr:row>
      <xdr:rowOff>62865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8890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1905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260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57785</xdr:rowOff>
    </xdr:from>
    <xdr:to>
      <xdr:col>10</xdr:col>
      <xdr:colOff>165100</xdr:colOff>
      <xdr:row>59</xdr:row>
      <xdr:rowOff>159385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108585</xdr:rowOff>
    </xdr:from>
    <xdr:to>
      <xdr:col>15</xdr:col>
      <xdr:colOff>50800</xdr:colOff>
      <xdr:row>59</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2241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74295</xdr:rowOff>
    </xdr:from>
    <xdr:to>
      <xdr:col>10</xdr:col>
      <xdr:colOff>114300</xdr:colOff>
      <xdr:row>59</xdr:row>
      <xdr:rowOff>108585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89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69232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4462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23495</xdr:rowOff>
    </xdr:from>
    <xdr:to>
      <xdr:col>55</xdr:col>
      <xdr:colOff>50800</xdr:colOff>
      <xdr:row>63</xdr:row>
      <xdr:rowOff>125095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109872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3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23495</xdr:rowOff>
    </xdr:from>
    <xdr:to>
      <xdr:col>50</xdr:col>
      <xdr:colOff>165100</xdr:colOff>
      <xdr:row>63</xdr:row>
      <xdr:rowOff>125095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74295</xdr:rowOff>
    </xdr:from>
    <xdr:to>
      <xdr:col>55</xdr:col>
      <xdr:colOff>0</xdr:colOff>
      <xdr:row>63</xdr:row>
      <xdr:rowOff>74295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875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74295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8737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116222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88900</xdr:rowOff>
    </xdr:from>
    <xdr:to>
      <xdr:col>24</xdr:col>
      <xdr:colOff>114300</xdr:colOff>
      <xdr:row>85</xdr:row>
      <xdr:rowOff>19050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77470</xdr:rowOff>
    </xdr:from>
    <xdr:to>
      <xdr:col>20</xdr:col>
      <xdr:colOff>38100</xdr:colOff>
      <xdr:row>85</xdr:row>
      <xdr:rowOff>7620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4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128270</xdr:rowOff>
    </xdr:from>
    <xdr:to>
      <xdr:col>24</xdr:col>
      <xdr:colOff>63500</xdr:colOff>
      <xdr:row>84</xdr:row>
      <xdr:rowOff>139700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530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64770</xdr:rowOff>
    </xdr:from>
    <xdr:to>
      <xdr:col>15</xdr:col>
      <xdr:colOff>101600</xdr:colOff>
      <xdr:row>84</xdr:row>
      <xdr:rowOff>166370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4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115570</xdr:rowOff>
    </xdr:from>
    <xdr:to>
      <xdr:col>19</xdr:col>
      <xdr:colOff>177800</xdr:colOff>
      <xdr:row>84</xdr:row>
      <xdr:rowOff>128270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5173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48261</xdr:rowOff>
    </xdr:from>
    <xdr:to>
      <xdr:col>10</xdr:col>
      <xdr:colOff>165100</xdr:colOff>
      <xdr:row>84</xdr:row>
      <xdr:rowOff>149861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99061</xdr:rowOff>
    </xdr:from>
    <xdr:to>
      <xdr:col>15</xdr:col>
      <xdr:colOff>50800</xdr:colOff>
      <xdr:row>84</xdr:row>
      <xdr:rowOff>115570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5008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34289</xdr:rowOff>
    </xdr:from>
    <xdr:to>
      <xdr:col>6</xdr:col>
      <xdr:colOff>38100</xdr:colOff>
      <xdr:row>84</xdr:row>
      <xdr:rowOff>135889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85089</xdr:rowOff>
    </xdr:from>
    <xdr:to>
      <xdr:col>10</xdr:col>
      <xdr:colOff>114300</xdr:colOff>
      <xdr:row>84</xdr:row>
      <xdr:rowOff>99061</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4868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170197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57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157497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55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140988</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127016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2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49530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49530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49530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85833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74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165826</xdr:rowOff>
    </xdr:from>
    <xdr:to>
      <xdr:col>20</xdr:col>
      <xdr:colOff>38100</xdr:colOff>
      <xdr:row>104</xdr:row>
      <xdr:rowOff>95976</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45176</xdr:rowOff>
    </xdr:from>
    <xdr:to>
      <xdr:col>24</xdr:col>
      <xdr:colOff>63500</xdr:colOff>
      <xdr:row>104</xdr:row>
      <xdr:rowOff>113756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8759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45176</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8498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152763</xdr:rowOff>
    </xdr:from>
    <xdr:to>
      <xdr:col>10</xdr:col>
      <xdr:colOff>165100</xdr:colOff>
      <xdr:row>104</xdr:row>
      <xdr:rowOff>82913</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32113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2019300" y="178498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25581</xdr:rowOff>
    </xdr:from>
    <xdr:to>
      <xdr:col>10</xdr:col>
      <xdr:colOff>114300</xdr:colOff>
      <xdr:row>104</xdr:row>
      <xdr:rowOff>32113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8563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112503</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99440</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146558</xdr:rowOff>
    </xdr:from>
    <xdr:to>
      <xdr:col>55</xdr:col>
      <xdr:colOff>50800</xdr:colOff>
      <xdr:row>107</xdr:row>
      <xdr:rowOff>76708</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124985</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146558</xdr:rowOff>
    </xdr:from>
    <xdr:to>
      <xdr:col>50</xdr:col>
      <xdr:colOff>165100</xdr:colOff>
      <xdr:row>107</xdr:row>
      <xdr:rowOff>76708</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25908</xdr:rowOff>
    </xdr:from>
    <xdr:to>
      <xdr:col>55</xdr:col>
      <xdr:colOff>0</xdr:colOff>
      <xdr:row>107</xdr:row>
      <xdr:rowOff>25908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8371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144272</xdr:rowOff>
    </xdr:from>
    <xdr:to>
      <xdr:col>46</xdr:col>
      <xdr:colOff>38100</xdr:colOff>
      <xdr:row>107</xdr:row>
      <xdr:rowOff>74422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23622</xdr:rowOff>
    </xdr:from>
    <xdr:to>
      <xdr:col>50</xdr:col>
      <xdr:colOff>114300</xdr:colOff>
      <xdr:row>107</xdr:row>
      <xdr:rowOff>25908</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36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23622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144272</xdr:rowOff>
    </xdr:from>
    <xdr:to>
      <xdr:col>36</xdr:col>
      <xdr:colOff>165100</xdr:colOff>
      <xdr:row>107</xdr:row>
      <xdr:rowOff>74422</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23622</xdr:rowOff>
    </xdr:from>
    <xdr:to>
      <xdr:col>41</xdr:col>
      <xdr:colOff>50800</xdr:colOff>
      <xdr:row>107</xdr:row>
      <xdr:rowOff>23622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67835</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65549</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65549</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99712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145415</xdr:rowOff>
    </xdr:from>
    <xdr:to>
      <xdr:col>81</xdr:col>
      <xdr:colOff>101600</xdr:colOff>
      <xdr:row>36</xdr:row>
      <xdr:rowOff>75565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24765</xdr:rowOff>
    </xdr:from>
    <xdr:to>
      <xdr:col>85</xdr:col>
      <xdr:colOff>127000</xdr:colOff>
      <xdr:row>36</xdr:row>
      <xdr:rowOff>127635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1969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36</xdr:row>
      <xdr:rowOff>24765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1455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44450</xdr:rowOff>
    </xdr:from>
    <xdr:to>
      <xdr:col>72</xdr:col>
      <xdr:colOff>38100</xdr:colOff>
      <xdr:row>35</xdr:row>
      <xdr:rowOff>146050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95250</xdr:rowOff>
    </xdr:from>
    <xdr:to>
      <xdr:col>76</xdr:col>
      <xdr:colOff>114300</xdr:colOff>
      <xdr:row>35</xdr:row>
      <xdr:rowOff>144780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096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73025</xdr:rowOff>
    </xdr:from>
    <xdr:to>
      <xdr:col>67</xdr:col>
      <xdr:colOff>101600</xdr:colOff>
      <xdr:row>36</xdr:row>
      <xdr:rowOff>3175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95250</xdr:rowOff>
    </xdr:from>
    <xdr:to>
      <xdr:col>71</xdr:col>
      <xdr:colOff>177800</xdr:colOff>
      <xdr:row>35</xdr:row>
      <xdr:rowOff>123825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2814300" y="6096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92092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162577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71280</xdr:rowOff>
    </xdr:from>
    <xdr:to>
      <xdr:col>116</xdr:col>
      <xdr:colOff>114300</xdr:colOff>
      <xdr:row>42</xdr:row>
      <xdr:rowOff>1430</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1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157657</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70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71122</xdr:rowOff>
    </xdr:from>
    <xdr:to>
      <xdr:col>112</xdr:col>
      <xdr:colOff>38100</xdr:colOff>
      <xdr:row>42</xdr:row>
      <xdr:rowOff>1272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1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121922</xdr:rowOff>
    </xdr:from>
    <xdr:to>
      <xdr:col>116</xdr:col>
      <xdr:colOff>63500</xdr:colOff>
      <xdr:row>41</xdr:row>
      <xdr:rowOff>122080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1323300" y="7151372"/>
          <a:ext cx="8382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70927</xdr:rowOff>
    </xdr:from>
    <xdr:to>
      <xdr:col>107</xdr:col>
      <xdr:colOff>101600</xdr:colOff>
      <xdr:row>42</xdr:row>
      <xdr:rowOff>1077</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1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121727</xdr:rowOff>
    </xdr:from>
    <xdr:to>
      <xdr:col>111</xdr:col>
      <xdr:colOff>177800</xdr:colOff>
      <xdr:row>41</xdr:row>
      <xdr:rowOff>121922</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0434300" y="7151177"/>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70709</xdr:rowOff>
    </xdr:from>
    <xdr:to>
      <xdr:col>102</xdr:col>
      <xdr:colOff>165100</xdr:colOff>
      <xdr:row>42</xdr:row>
      <xdr:rowOff>859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1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121509</xdr:rowOff>
    </xdr:from>
    <xdr:to>
      <xdr:col>107</xdr:col>
      <xdr:colOff>50800</xdr:colOff>
      <xdr:row>41</xdr:row>
      <xdr:rowOff>121727</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9545300" y="7150959"/>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63733</xdr:rowOff>
    </xdr:from>
    <xdr:to>
      <xdr:col>98</xdr:col>
      <xdr:colOff>38100</xdr:colOff>
      <xdr:row>41</xdr:row>
      <xdr:rowOff>165333</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0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114533</xdr:rowOff>
    </xdr:from>
    <xdr:to>
      <xdr:col>102</xdr:col>
      <xdr:colOff>114300</xdr:colOff>
      <xdr:row>41</xdr:row>
      <xdr:rowOff>121509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656300" y="7143983"/>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163849</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163654</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19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163436</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1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156460</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18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3084</xdr:rowOff>
    </xdr:from>
    <xdr:to>
      <xdr:col>85</xdr:col>
      <xdr:colOff>177800</xdr:colOff>
      <xdr:row>63</xdr:row>
      <xdr:rowOff>104684</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152961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105954</xdr:rowOff>
    </xdr:from>
    <xdr:to>
      <xdr:col>81</xdr:col>
      <xdr:colOff>101600</xdr:colOff>
      <xdr:row>63</xdr:row>
      <xdr:rowOff>36104</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156754</xdr:rowOff>
    </xdr:from>
    <xdr:to>
      <xdr:col>85</xdr:col>
      <xdr:colOff>127000</xdr:colOff>
      <xdr:row>63</xdr:row>
      <xdr:rowOff>53884</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078665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71665</xdr:rowOff>
    </xdr:from>
    <xdr:to>
      <xdr:col>76</xdr:col>
      <xdr:colOff>165100</xdr:colOff>
      <xdr:row>63</xdr:row>
      <xdr:rowOff>1815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122465</xdr:rowOff>
    </xdr:from>
    <xdr:to>
      <xdr:col>81</xdr:col>
      <xdr:colOff>50800</xdr:colOff>
      <xdr:row>62</xdr:row>
      <xdr:rowOff>156754</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7523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37374</xdr:rowOff>
    </xdr:from>
    <xdr:to>
      <xdr:col>72</xdr:col>
      <xdr:colOff>38100</xdr:colOff>
      <xdr:row>62</xdr:row>
      <xdr:rowOff>138974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88174</xdr:rowOff>
    </xdr:from>
    <xdr:to>
      <xdr:col>76</xdr:col>
      <xdr:colOff>114300</xdr:colOff>
      <xdr:row>62</xdr:row>
      <xdr:rowOff>122465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7180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xdr:rowOff>
    </xdr:from>
    <xdr:to>
      <xdr:col>67</xdr:col>
      <xdr:colOff>101600</xdr:colOff>
      <xdr:row>62</xdr:row>
      <xdr:rowOff>104684</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53884</xdr:rowOff>
    </xdr:from>
    <xdr:to>
      <xdr:col>71</xdr:col>
      <xdr:colOff>177800</xdr:colOff>
      <xdr:row>62</xdr:row>
      <xdr:rowOff>88174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10683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27231</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164392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130101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95811</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29755</xdr:rowOff>
    </xdr:from>
    <xdr:to>
      <xdr:col>85</xdr:col>
      <xdr:colOff>177800</xdr:colOff>
      <xdr:row>80</xdr:row>
      <xdr:rowOff>131355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52632</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359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135889</xdr:rowOff>
    </xdr:from>
    <xdr:to>
      <xdr:col>81</xdr:col>
      <xdr:colOff>101600</xdr:colOff>
      <xdr:row>80</xdr:row>
      <xdr:rowOff>66039</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80555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3731239"/>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104866</xdr:rowOff>
    </xdr:from>
    <xdr:to>
      <xdr:col>76</xdr:col>
      <xdr:colOff>165100</xdr:colOff>
      <xdr:row>80</xdr:row>
      <xdr:rowOff>35016</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155666</xdr:rowOff>
    </xdr:from>
    <xdr:to>
      <xdr:col>81</xdr:col>
      <xdr:colOff>50800</xdr:colOff>
      <xdr:row>80</xdr:row>
      <xdr:rowOff>15239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37002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72208</xdr:rowOff>
    </xdr:from>
    <xdr:to>
      <xdr:col>72</xdr:col>
      <xdr:colOff>38100</xdr:colOff>
      <xdr:row>80</xdr:row>
      <xdr:rowOff>2358</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123008</xdr:rowOff>
    </xdr:from>
    <xdr:to>
      <xdr:col>76</xdr:col>
      <xdr:colOff>114300</xdr:colOff>
      <xdr:row>79</xdr:row>
      <xdr:rowOff>155666</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36675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47716</xdr:rowOff>
    </xdr:from>
    <xdr:to>
      <xdr:col>67</xdr:col>
      <xdr:colOff>101600</xdr:colOff>
      <xdr:row>79</xdr:row>
      <xdr:rowOff>149316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98516</xdr:rowOff>
    </xdr:from>
    <xdr:to>
      <xdr:col>71</xdr:col>
      <xdr:colOff>177800</xdr:colOff>
      <xdr:row>79</xdr:row>
      <xdr:rowOff>123008</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36430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82566</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51543</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18885</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39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165843</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84</xdr:row>
      <xdr:rowOff>28956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430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28956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43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24385</xdr:rowOff>
    </xdr:from>
    <xdr:to>
      <xdr:col>107</xdr:col>
      <xdr:colOff>50800</xdr:colOff>
      <xdr:row>84</xdr:row>
      <xdr:rowOff>28956</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145035</xdr:rowOff>
    </xdr:from>
    <xdr:to>
      <xdr:col>98</xdr:col>
      <xdr:colOff>38100</xdr:colOff>
      <xdr:row>84</xdr:row>
      <xdr:rowOff>75185</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24385</xdr:rowOff>
    </xdr:from>
    <xdr:to>
      <xdr:col>102</xdr:col>
      <xdr:colOff>114300</xdr:colOff>
      <xdr:row>84</xdr:row>
      <xdr:rowOff>24385</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105</xdr:row>
      <xdr:rowOff>161108</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5481300" y="17420408"/>
          <a:ext cx="8382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105</xdr:row>
      <xdr:rowOff>161108</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81421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106</xdr:row>
      <xdr:rowOff>66402</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3703300" y="1814213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106</xdr:row>
      <xdr:rowOff>68036</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2814300" y="182401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10358</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69487</xdr:rowOff>
    </xdr:from>
    <xdr:to>
      <xdr:col>116</xdr:col>
      <xdr:colOff>114300</xdr:colOff>
      <xdr:row>103</xdr:row>
      <xdr:rowOff>171087</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92364</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758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120287</xdr:rowOff>
    </xdr:from>
    <xdr:to>
      <xdr:col>116</xdr:col>
      <xdr:colOff>63500</xdr:colOff>
      <xdr:row>106</xdr:row>
      <xdr:rowOff>50074</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1323300" y="17779637"/>
          <a:ext cx="8382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50074</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20434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106</xdr:row>
      <xdr:rowOff>46808</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9545300" y="1807028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68036</xdr:rowOff>
    </xdr:from>
    <xdr:to>
      <xdr:col>102</xdr:col>
      <xdr:colOff>114300</xdr:colOff>
      <xdr:row>105</xdr:row>
      <xdr:rowOff>84364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8656300" y="180702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92001</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151691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a:t>
          </a:r>
          <a:r>
            <a:rPr kumimoji="1" lang="ja-JP" altLang="en-US" sz="1100">
              <a:solidFill>
                <a:schemeClr val="dk1"/>
              </a:solidFill>
              <a:effectLst/>
              <a:latin typeface="+mn-lt"/>
              <a:ea typeface="+mn-ea"/>
              <a:cs typeface="+mn-cs"/>
            </a:rPr>
            <a:t>図書館、福祉施設、保健センター</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図書館については、庁舎建設と合わせて複合化・集約化を進めていく。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福祉施設・保健センター</a:t>
          </a:r>
          <a:r>
            <a:rPr kumimoji="1" lang="ja-JP" altLang="ja-JP" sz="1100">
              <a:solidFill>
                <a:schemeClr val="dk1"/>
              </a:solidFill>
              <a:effectLst/>
              <a:latin typeface="+mn-lt"/>
              <a:ea typeface="+mn-ea"/>
              <a:cs typeface="+mn-cs"/>
            </a:rPr>
            <a:t>については、姶良市公共施設等総合管理計画に基づき、</a:t>
          </a:r>
          <a:r>
            <a:rPr kumimoji="1" lang="ja-JP" altLang="en-US" sz="1100">
              <a:solidFill>
                <a:schemeClr val="dk1"/>
              </a:solidFill>
              <a:effectLst/>
              <a:latin typeface="+mn-lt"/>
              <a:ea typeface="+mn-ea"/>
              <a:cs typeface="+mn-cs"/>
            </a:rPr>
            <a:t>他の関連事業とも連携を模索しながら、複合化・集約化</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を検討していく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a:t>
          </a:r>
          <a:r>
            <a:rPr kumimoji="1" lang="ja-JP" altLang="en-US" sz="1100">
              <a:solidFill>
                <a:schemeClr val="dk1"/>
              </a:solidFill>
              <a:effectLst/>
              <a:latin typeface="+mn-lt"/>
              <a:ea typeface="+mn-ea"/>
              <a:cs typeface="+mn-cs"/>
            </a:rPr>
            <a:t>とほぼ同水準</a:t>
          </a:r>
          <a:r>
            <a:rPr kumimoji="1" lang="ja-JP" altLang="ja-JP" sz="1100">
              <a:solidFill>
                <a:schemeClr val="dk1"/>
              </a:solidFill>
              <a:effectLst/>
              <a:latin typeface="+mn-lt"/>
              <a:ea typeface="+mn-ea"/>
              <a:cs typeface="+mn-cs"/>
            </a:rPr>
            <a:t>となったが、依然として地方交付税等の依存財源の比率が高く、自主財源に乏しいため、類似団体平均値を下回っている。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、県平均値及び全国平均値よりは下回っている。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扶助費の適正支給による抑制、職員採用人数の削減、普通建設事業費の削減及び地方債発行額の抑制による公債費の縮減など歳出削減や財源確保に努める。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7783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5448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63</xdr:row>
      <xdr:rowOff>51562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54488"/>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80518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5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28465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116095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定員適正化計画による人件費削減、経常経費の抑制に努めたことから、全国及び鹿児島県、類似団体平均値より下回っている。今後も引き続き行政改革大綱等に基づき、経費抑制に努める。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67621</xdr:rowOff>
    </xdr:from>
    <xdr:to>
      <xdr:col>23</xdr:col>
      <xdr:colOff>133350</xdr:colOff>
      <xdr:row>82</xdr:row>
      <xdr:rowOff>92185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6521"/>
          <a:ext cx="838200" cy="2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37691</xdr:rowOff>
    </xdr:from>
    <xdr:to>
      <xdr:col>19</xdr:col>
      <xdr:colOff>133350</xdr:colOff>
      <xdr:row>82</xdr:row>
      <xdr:rowOff>67621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6591"/>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37691</xdr:rowOff>
    </xdr:from>
    <xdr:to>
      <xdr:col>15</xdr:col>
      <xdr:colOff>82550</xdr:colOff>
      <xdr:row>82</xdr:row>
      <xdr:rowOff>81057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96591"/>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152050</xdr:rowOff>
    </xdr:from>
    <xdr:to>
      <xdr:col>11</xdr:col>
      <xdr:colOff>31750</xdr:colOff>
      <xdr:row>82</xdr:row>
      <xdr:rowOff>81057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9500"/>
          <a:ext cx="889000" cy="10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41385</xdr:rowOff>
    </xdr:from>
    <xdr:to>
      <xdr:col>23</xdr:col>
      <xdr:colOff>184150</xdr:colOff>
      <xdr:row>82</xdr:row>
      <xdr:rowOff>142985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57912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16821</xdr:rowOff>
    </xdr:from>
    <xdr:to>
      <xdr:col>19</xdr:col>
      <xdr:colOff>184150</xdr:colOff>
      <xdr:row>82</xdr:row>
      <xdr:rowOff>118421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128598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158341</xdr:rowOff>
    </xdr:from>
    <xdr:to>
      <xdr:col>15</xdr:col>
      <xdr:colOff>133350</xdr:colOff>
      <xdr:row>82</xdr:row>
      <xdr:rowOff>88491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98668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30257</xdr:rowOff>
    </xdr:from>
    <xdr:to>
      <xdr:col>11</xdr:col>
      <xdr:colOff>82550</xdr:colOff>
      <xdr:row>82</xdr:row>
      <xdr:rowOff>131857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116634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101250</xdr:rowOff>
    </xdr:from>
    <xdr:to>
      <xdr:col>7</xdr:col>
      <xdr:colOff>31750</xdr:colOff>
      <xdr:row>82</xdr:row>
      <xdr:rowOff>31400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7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ポイント減となったが、類似団体や全国平均を上回っている。今後も国家公務員給与に対する人事院勧告を尊重しながら適正な給与水準の維持に努める。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261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93239</xdr:rowOff>
    </xdr:from>
    <xdr:to>
      <xdr:col>81</xdr:col>
      <xdr:colOff>44450</xdr:colOff>
      <xdr:row>61</xdr:row>
      <xdr:rowOff>97261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5168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103294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557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107315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617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127423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657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42439</xdr:rowOff>
    </xdr:from>
    <xdr:to>
      <xdr:col>81</xdr:col>
      <xdr:colOff>95250</xdr:colOff>
      <xdr:row>61</xdr:row>
      <xdr:rowOff>144039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7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46461</xdr:rowOff>
    </xdr:from>
    <xdr:to>
      <xdr:col>77</xdr:col>
      <xdr:colOff>95250</xdr:colOff>
      <xdr:row>61</xdr:row>
      <xdr:rowOff>148061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132838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138871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ポイント減となっているものの、類似団体や全国平均値を上回っている。</a:t>
          </a:r>
          <a:endParaRPr lang="ja-JP" altLang="ja-JP" sz="1400">
            <a:effectLst/>
          </a:endParaRPr>
        </a:p>
        <a:p>
          <a:r>
            <a:rPr kumimoji="1" lang="ja-JP" altLang="ja-JP" sz="1100">
              <a:solidFill>
                <a:schemeClr val="dk1"/>
              </a:solidFill>
              <a:effectLst/>
              <a:latin typeface="+mn-lt"/>
              <a:ea typeface="+mn-ea"/>
              <a:cs typeface="+mn-cs"/>
            </a:rPr>
            <a:t>　今後も庁舎建設による多額の起債発行が見込まれるため、緊急度・住民ニーズを的確に把握した事業の選択、またその他の事業に係る大規模事業計画の整理・縮小を図るなど起債依存型の事業実施を見直し、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43</xdr:row>
      <xdr:rowOff>46990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33890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111337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4193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119380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119380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地方債現在高の減少や基金現在高の増加などを要因として、前年度より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ポイント減となったが、依然として類似団体平均値を上回っている。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今後も、新庁舎建設等の多額の地方債発行が予想されることから、適正な事業選択による地方債発行の抑制に努める。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95129</xdr:rowOff>
    </xdr:from>
    <xdr:to>
      <xdr:col>81</xdr:col>
      <xdr:colOff>44450</xdr:colOff>
      <xdr:row>16</xdr:row>
      <xdr:rowOff>110067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38329"/>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110067</xdr:rowOff>
    </xdr:from>
    <xdr:to>
      <xdr:col>77</xdr:col>
      <xdr:colOff>44450</xdr:colOff>
      <xdr:row>17</xdr:row>
      <xdr:rowOff>23646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53267"/>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23646</xdr:rowOff>
    </xdr:from>
    <xdr:to>
      <xdr:col>72</xdr:col>
      <xdr:colOff>203200</xdr:colOff>
      <xdr:row>17</xdr:row>
      <xdr:rowOff>123613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3829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123613</xdr:rowOff>
    </xdr:from>
    <xdr:to>
      <xdr:col>68</xdr:col>
      <xdr:colOff>152400</xdr:colOff>
      <xdr:row>17</xdr:row>
      <xdr:rowOff>130508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3826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44329</xdr:rowOff>
    </xdr:from>
    <xdr:to>
      <xdr:col>81</xdr:col>
      <xdr:colOff>95250</xdr:colOff>
      <xdr:row>16</xdr:row>
      <xdr:rowOff>145929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16406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5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59267</xdr:rowOff>
    </xdr:from>
    <xdr:to>
      <xdr:col>77</xdr:col>
      <xdr:colOff>95250</xdr:colOff>
      <xdr:row>16</xdr:row>
      <xdr:rowOff>160867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145644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8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144296</xdr:rowOff>
    </xdr:from>
    <xdr:to>
      <xdr:col>73</xdr:col>
      <xdr:colOff>44450</xdr:colOff>
      <xdr:row>17</xdr:row>
      <xdr:rowOff>74446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59223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72813</xdr:rowOff>
    </xdr:from>
    <xdr:to>
      <xdr:col>68</xdr:col>
      <xdr:colOff>203200</xdr:colOff>
      <xdr:row>18</xdr:row>
      <xdr:rowOff>2963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159190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79708</xdr:rowOff>
    </xdr:from>
    <xdr:to>
      <xdr:col>64</xdr:col>
      <xdr:colOff>152400</xdr:colOff>
      <xdr:row>18</xdr:row>
      <xdr:rowOff>9858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166085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8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増加しているものの</a:t>
          </a:r>
          <a:r>
            <a:rPr kumimoji="1" lang="ja-JP" altLang="ja-JP" sz="1100">
              <a:solidFill>
                <a:schemeClr val="dk1"/>
              </a:solidFill>
              <a:effectLst/>
              <a:latin typeface="+mn-lt"/>
              <a:ea typeface="+mn-ea"/>
              <a:cs typeface="+mn-cs"/>
            </a:rPr>
            <a:t>、類似団体、全国平均よりは下回っている。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60053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542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54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66584</xdr:rowOff>
    </xdr:from>
    <xdr:to>
      <xdr:col>15</xdr:col>
      <xdr:colOff>98425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6733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65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9253</xdr:rowOff>
    </xdr:from>
    <xdr:to>
      <xdr:col>24</xdr:col>
      <xdr:colOff>76200</xdr:colOff>
      <xdr:row>35</xdr:row>
      <xdr:rowOff>110853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25780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5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15784</xdr:rowOff>
    </xdr:from>
    <xdr:to>
      <xdr:col>15</xdr:col>
      <xdr:colOff>149225</xdr:colOff>
      <xdr:row>35</xdr:row>
      <xdr:rowOff>117384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28683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老朽化に伴う公共施設の維持管理に要する経費が増大していることから、前年度に比べ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ポイント増加し、類似団体や県平均より上回っている状況である。</a:t>
          </a:r>
          <a:endParaRPr lang="ja-JP" altLang="ja-JP" sz="1400">
            <a:effectLst/>
          </a:endParaRPr>
        </a:p>
        <a:p>
          <a:r>
            <a:rPr kumimoji="1" lang="ja-JP" altLang="ja-JP" sz="1100">
              <a:solidFill>
                <a:schemeClr val="dk1"/>
              </a:solidFill>
              <a:effectLst/>
              <a:latin typeface="+mn-lt"/>
              <a:ea typeface="+mn-ea"/>
              <a:cs typeface="+mn-cs"/>
            </a:rPr>
            <a:t>　今後は、経費の削減及び公共施設等総合管理計画に基づいた老朽化した施設の集約化・複合化や長寿命化を行うことにより、経常費用の削減に努める。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2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018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01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13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ポイント増となり、</a:t>
          </a:r>
          <a:r>
            <a:rPr kumimoji="1" lang="ja-JP" altLang="en-US" sz="1100">
              <a:solidFill>
                <a:schemeClr val="dk1"/>
              </a:solidFill>
              <a:effectLst/>
              <a:latin typeface="+mn-lt"/>
              <a:ea typeface="+mn-ea"/>
              <a:cs typeface="+mn-cs"/>
            </a:rPr>
            <a:t>全国平均、鹿児島県平均及び</a:t>
          </a:r>
          <a:r>
            <a:rPr kumimoji="1" lang="ja-JP" altLang="ja-JP" sz="1100">
              <a:solidFill>
                <a:schemeClr val="dk1"/>
              </a:solidFill>
              <a:effectLst/>
              <a:latin typeface="+mn-lt"/>
              <a:ea typeface="+mn-ea"/>
              <a:cs typeface="+mn-cs"/>
            </a:rPr>
            <a:t>類似団体平均との開きが大きい状況である。</a:t>
          </a:r>
          <a:endParaRPr lang="ja-JP" altLang="ja-JP" sz="1400">
            <a:effectLst/>
          </a:endParaRPr>
        </a:p>
        <a:p>
          <a:r>
            <a:rPr kumimoji="1" lang="ja-JP" altLang="ja-JP" sz="1100">
              <a:solidFill>
                <a:schemeClr val="dk1"/>
              </a:solidFill>
              <a:effectLst/>
              <a:latin typeface="+mn-lt"/>
              <a:ea typeface="+mn-ea"/>
              <a:cs typeface="+mn-cs"/>
            </a:rPr>
            <a:t>　近年人口増加の影響もあり、地方税については微増ではあるものの、それ以上に扶助費の増加が大きく、扶助費の適正支給による抑制に努める。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153670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8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67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58</xdr:row>
      <xdr:rowOff>66040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67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58</xdr:row>
      <xdr:rowOff>66040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xdr:rowOff>
    </xdr:from>
    <xdr:to>
      <xdr:col>11</xdr:col>
      <xdr:colOff>60325</xdr:colOff>
      <xdr:row>58</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101617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ポイント増加し、類似団体や全国平均と比べ上回っている。今後は特別会計の事業見直しや節減を推進し、他会計への繰出金の抑制に努める。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減となっており</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以前から補助金の整理等を行ってきた結果、</a:t>
          </a:r>
          <a:r>
            <a:rPr kumimoji="1" lang="ja-JP" altLang="ja-JP" sz="1100">
              <a:solidFill>
                <a:schemeClr val="dk1"/>
              </a:solidFill>
              <a:effectLst/>
              <a:latin typeface="+mn-lt"/>
              <a:ea typeface="+mn-ea"/>
              <a:cs typeface="+mn-cs"/>
            </a:rPr>
            <a:t>類似団体や全国平均を大きく下回っている。</a:t>
          </a:r>
          <a:r>
            <a:rPr kumimoji="1" lang="ja-JP" altLang="ja-JP" sz="1100" b="0" i="0" baseline="0">
              <a:solidFill>
                <a:schemeClr val="dk1"/>
              </a:solidFill>
              <a:effectLst/>
              <a:latin typeface="+mn-lt"/>
              <a:ea typeface="+mn-ea"/>
              <a:cs typeface="+mn-cs"/>
            </a:rPr>
            <a:t>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89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73660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86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95267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、依然として高い水準が続いているおり、類似団体平均値との開きは大きい。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値との開きが大きい要因の一つに、市町村合併及び近年の人口増加に伴い、大規模事業が増加したことが挙げられる。今後も、新庁舎建設等の多額の地方債発行が予想されることから、適正な事業選択による地方債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16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22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123189</xdr:rowOff>
    </xdr:from>
    <xdr:to>
      <xdr:col>11</xdr:col>
      <xdr:colOff>9525</xdr:colOff>
      <xdr:row>80</xdr:row>
      <xdr:rowOff>27939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67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72389</xdr:rowOff>
    </xdr:from>
    <xdr:to>
      <xdr:col>11</xdr:col>
      <xdr:colOff>60325</xdr:colOff>
      <xdr:row>80</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63516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また、物件費についても公共施設の維持管理に多額の経費を要していることから民間委託や指定管理への検討を進めて行くことで、コスト削減に努める。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115570</xdr:rowOff>
    </xdr:from>
    <xdr:to>
      <xdr:col>82</xdr:col>
      <xdr:colOff>107950</xdr:colOff>
      <xdr:row>81</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74320"/>
          <a:ext cx="0" cy="100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115570</xdr:rowOff>
    </xdr:from>
    <xdr:to>
      <xdr:col>82</xdr:col>
      <xdr:colOff>196850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26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29990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403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37160"/>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147065</xdr:rowOff>
    </xdr:from>
    <xdr:to>
      <xdr:col>78</xdr:col>
      <xdr:colOff>120650</xdr:colOff>
      <xdr:row>78</xdr:row>
      <xdr:rowOff>77215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77</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371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98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164325</xdr:rowOff>
    </xdr:from>
    <xdr:to>
      <xdr:col>29</xdr:col>
      <xdr:colOff>127000</xdr:colOff>
      <xdr:row>18</xdr:row>
      <xdr:rowOff>4737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6600"/>
          <a:ext cx="647700" cy="1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143688</xdr:rowOff>
    </xdr:from>
    <xdr:to>
      <xdr:col>26</xdr:col>
      <xdr:colOff>50800</xdr:colOff>
      <xdr:row>18</xdr:row>
      <xdr:rowOff>4737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05963"/>
          <a:ext cx="698500" cy="3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123647</xdr:rowOff>
    </xdr:from>
    <xdr:to>
      <xdr:col>22</xdr:col>
      <xdr:colOff>114300</xdr:colOff>
      <xdr:row>17</xdr:row>
      <xdr:rowOff>143688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5922"/>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123647</xdr:rowOff>
    </xdr:from>
    <xdr:to>
      <xdr:col>18</xdr:col>
      <xdr:colOff>177800</xdr:colOff>
      <xdr:row>17</xdr:row>
      <xdr:rowOff>142773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5922"/>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113525</xdr:rowOff>
    </xdr:from>
    <xdr:to>
      <xdr:col>29</xdr:col>
      <xdr:colOff>177800</xdr:colOff>
      <xdr:row>18</xdr:row>
      <xdr:rowOff>43675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85602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125387</xdr:rowOff>
    </xdr:from>
    <xdr:to>
      <xdr:col>26</xdr:col>
      <xdr:colOff>101600</xdr:colOff>
      <xdr:row>18</xdr:row>
      <xdr:rowOff>55537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40314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4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92888</xdr:rowOff>
    </xdr:from>
    <xdr:to>
      <xdr:col>22</xdr:col>
      <xdr:colOff>165100</xdr:colOff>
      <xdr:row>18</xdr:row>
      <xdr:rowOff>23038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72847</xdr:rowOff>
    </xdr:from>
    <xdr:to>
      <xdr:col>19</xdr:col>
      <xdr:colOff>38100</xdr:colOff>
      <xdr:row>18</xdr:row>
      <xdr:rowOff>2997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5221</xdr:rowOff>
    </xdr:from>
    <xdr:to>
      <xdr:col>29</xdr:col>
      <xdr:colOff>127000</xdr:colOff>
      <xdr:row>35</xdr:row>
      <xdr:rowOff>82619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15571"/>
          <a:ext cx="647700" cy="77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306843</xdr:rowOff>
    </xdr:from>
    <xdr:to>
      <xdr:col>26</xdr:col>
      <xdr:colOff>50800</xdr:colOff>
      <xdr:row>35</xdr:row>
      <xdr:rowOff>5221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74293"/>
          <a:ext cx="698500" cy="4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269777</xdr:rowOff>
    </xdr:from>
    <xdr:to>
      <xdr:col>22</xdr:col>
      <xdr:colOff>114300</xdr:colOff>
      <xdr:row>34</xdr:row>
      <xdr:rowOff>306843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37227"/>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249726</xdr:rowOff>
    </xdr:from>
    <xdr:to>
      <xdr:col>18</xdr:col>
      <xdr:colOff>177800</xdr:colOff>
      <xdr:row>34</xdr:row>
      <xdr:rowOff>269777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17176"/>
          <a:ext cx="698500" cy="2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31819</xdr:rowOff>
    </xdr:from>
    <xdr:to>
      <xdr:col>29</xdr:col>
      <xdr:colOff>177800</xdr:colOff>
      <xdr:row>35</xdr:row>
      <xdr:rowOff>133419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219796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297321</xdr:rowOff>
    </xdr:from>
    <xdr:to>
      <xdr:col>26</xdr:col>
      <xdr:colOff>101600</xdr:colOff>
      <xdr:row>35</xdr:row>
      <xdr:rowOff>56021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66198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256043</xdr:rowOff>
    </xdr:from>
    <xdr:to>
      <xdr:col>22</xdr:col>
      <xdr:colOff>165100</xdr:colOff>
      <xdr:row>35</xdr:row>
      <xdr:rowOff>14743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2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9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218977</xdr:rowOff>
    </xdr:from>
    <xdr:to>
      <xdr:col>19</xdr:col>
      <xdr:colOff>38100</xdr:colOff>
      <xdr:row>34</xdr:row>
      <xdr:rowOff>320577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330754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198925</xdr:rowOff>
    </xdr:from>
    <xdr:to>
      <xdr:col>15</xdr:col>
      <xdr:colOff>101600</xdr:colOff>
      <xdr:row>34</xdr:row>
      <xdr:rowOff>300526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663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310702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48869</xdr:rowOff>
    </xdr:from>
    <xdr:to>
      <xdr:col>24</xdr:col>
      <xdr:colOff>63500</xdr:colOff>
      <xdr:row>37</xdr:row>
      <xdr:rowOff>75749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2519"/>
          <a:ext cx="8382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33763</xdr:rowOff>
    </xdr:from>
    <xdr:to>
      <xdr:col>19</xdr:col>
      <xdr:colOff>177800</xdr:colOff>
      <xdr:row>37</xdr:row>
      <xdr:rowOff>75749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7413"/>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15837</xdr:rowOff>
    </xdr:from>
    <xdr:to>
      <xdr:col>15</xdr:col>
      <xdr:colOff>50800</xdr:colOff>
      <xdr:row>37</xdr:row>
      <xdr:rowOff>33763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9487"/>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15837</xdr:rowOff>
    </xdr:from>
    <xdr:to>
      <xdr:col>10</xdr:col>
      <xdr:colOff>114300</xdr:colOff>
      <xdr:row>37</xdr:row>
      <xdr:rowOff>64091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9487"/>
          <a:ext cx="889000" cy="4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169519</xdr:rowOff>
    </xdr:from>
    <xdr:to>
      <xdr:col>24</xdr:col>
      <xdr:colOff>114300</xdr:colOff>
      <xdr:row>37</xdr:row>
      <xdr:rowOff>99669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147946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24949</xdr:rowOff>
    </xdr:from>
    <xdr:to>
      <xdr:col>20</xdr:col>
      <xdr:colOff>38100</xdr:colOff>
      <xdr:row>37</xdr:row>
      <xdr:rowOff>126549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117676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154413</xdr:rowOff>
    </xdr:from>
    <xdr:to>
      <xdr:col>15</xdr:col>
      <xdr:colOff>101600</xdr:colOff>
      <xdr:row>37</xdr:row>
      <xdr:rowOff>84563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75690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136487</xdr:rowOff>
    </xdr:from>
    <xdr:to>
      <xdr:col>10</xdr:col>
      <xdr:colOff>165100</xdr:colOff>
      <xdr:row>37</xdr:row>
      <xdr:rowOff>66637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57764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13291</xdr:rowOff>
    </xdr:from>
    <xdr:to>
      <xdr:col>6</xdr:col>
      <xdr:colOff>38100</xdr:colOff>
      <xdr:row>37</xdr:row>
      <xdr:rowOff>114891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106018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131001</xdr:rowOff>
    </xdr:from>
    <xdr:to>
      <xdr:col>24</xdr:col>
      <xdr:colOff>63500</xdr:colOff>
      <xdr:row>56</xdr:row>
      <xdr:rowOff>152032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2201"/>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152032</xdr:rowOff>
    </xdr:from>
    <xdr:to>
      <xdr:col>19</xdr:col>
      <xdr:colOff>177800</xdr:colOff>
      <xdr:row>57</xdr:row>
      <xdr:rowOff>42253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3232"/>
          <a:ext cx="889000" cy="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3645</xdr:rowOff>
    </xdr:from>
    <xdr:to>
      <xdr:col>15</xdr:col>
      <xdr:colOff>50800</xdr:colOff>
      <xdr:row>57</xdr:row>
      <xdr:rowOff>42253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76295"/>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3645</xdr:rowOff>
    </xdr:from>
    <xdr:to>
      <xdr:col>10</xdr:col>
      <xdr:colOff>114300</xdr:colOff>
      <xdr:row>57</xdr:row>
      <xdr:rowOff>114236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6295"/>
          <a:ext cx="889000" cy="1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80201</xdr:rowOff>
    </xdr:from>
    <xdr:to>
      <xdr:col>24</xdr:col>
      <xdr:colOff>114300</xdr:colOff>
      <xdr:row>57</xdr:row>
      <xdr:rowOff>10351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58628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101232</xdr:rowOff>
    </xdr:from>
    <xdr:to>
      <xdr:col>20</xdr:col>
      <xdr:colOff>38100</xdr:colOff>
      <xdr:row>57</xdr:row>
      <xdr:rowOff>31382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22509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162903</xdr:rowOff>
    </xdr:from>
    <xdr:to>
      <xdr:col>15</xdr:col>
      <xdr:colOff>101600</xdr:colOff>
      <xdr:row>57</xdr:row>
      <xdr:rowOff>93053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84180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124295</xdr:rowOff>
    </xdr:from>
    <xdr:to>
      <xdr:col>10</xdr:col>
      <xdr:colOff>165100</xdr:colOff>
      <xdr:row>57</xdr:row>
      <xdr:rowOff>54445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70972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63436</xdr:rowOff>
    </xdr:from>
    <xdr:to>
      <xdr:col>6</xdr:col>
      <xdr:colOff>38100</xdr:colOff>
      <xdr:row>57</xdr:row>
      <xdr:rowOff>165036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156163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115582</xdr:rowOff>
    </xdr:from>
    <xdr:to>
      <xdr:col>24</xdr:col>
      <xdr:colOff>63500</xdr:colOff>
      <xdr:row>78</xdr:row>
      <xdr:rowOff>116269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8682"/>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116269</xdr:rowOff>
    </xdr:from>
    <xdr:to>
      <xdr:col>19</xdr:col>
      <xdr:colOff>177800</xdr:colOff>
      <xdr:row>78</xdr:row>
      <xdr:rowOff>139661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9369"/>
          <a:ext cx="8890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139661</xdr:rowOff>
    </xdr:from>
    <xdr:to>
      <xdr:col>15</xdr:col>
      <xdr:colOff>50800</xdr:colOff>
      <xdr:row>78</xdr:row>
      <xdr:rowOff>141452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276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141452</xdr:rowOff>
    </xdr:from>
    <xdr:to>
      <xdr:col>10</xdr:col>
      <xdr:colOff>114300</xdr:colOff>
      <xdr:row>78</xdr:row>
      <xdr:rowOff>144235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4552"/>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64782</xdr:rowOff>
    </xdr:from>
    <xdr:to>
      <xdr:col>24</xdr:col>
      <xdr:colOff>114300</xdr:colOff>
      <xdr:row>78</xdr:row>
      <xdr:rowOff>166382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65469</xdr:rowOff>
    </xdr:from>
    <xdr:to>
      <xdr:col>20</xdr:col>
      <xdr:colOff>38100</xdr:colOff>
      <xdr:row>78</xdr:row>
      <xdr:rowOff>167069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158196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88861</xdr:rowOff>
    </xdr:from>
    <xdr:to>
      <xdr:col>15</xdr:col>
      <xdr:colOff>101600</xdr:colOff>
      <xdr:row>79</xdr:row>
      <xdr:rowOff>19011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10138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90652</xdr:rowOff>
    </xdr:from>
    <xdr:to>
      <xdr:col>10</xdr:col>
      <xdr:colOff>165100</xdr:colOff>
      <xdr:row>79</xdr:row>
      <xdr:rowOff>20802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11929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93435</xdr:rowOff>
    </xdr:from>
    <xdr:to>
      <xdr:col>6</xdr:col>
      <xdr:colOff>38100</xdr:colOff>
      <xdr:row>79</xdr:row>
      <xdr:rowOff>23585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14712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22406</xdr:rowOff>
    </xdr:from>
    <xdr:to>
      <xdr:col>24</xdr:col>
      <xdr:colOff>63500</xdr:colOff>
      <xdr:row>94</xdr:row>
      <xdr:rowOff>276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67256"/>
          <a:ext cx="838200" cy="14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83736</xdr:rowOff>
    </xdr:from>
    <xdr:to>
      <xdr:col>19</xdr:col>
      <xdr:colOff>177800</xdr:colOff>
      <xdr:row>94</xdr:row>
      <xdr:rowOff>276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28586"/>
          <a:ext cx="889000" cy="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83736</xdr:rowOff>
    </xdr:from>
    <xdr:to>
      <xdr:col>15</xdr:col>
      <xdr:colOff>50800</xdr:colOff>
      <xdr:row>95</xdr:row>
      <xdr:rowOff>104212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28586"/>
          <a:ext cx="889000" cy="3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104212</xdr:rowOff>
    </xdr:from>
    <xdr:to>
      <xdr:col>10</xdr:col>
      <xdr:colOff>114300</xdr:colOff>
      <xdr:row>96</xdr:row>
      <xdr:rowOff>3324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91962"/>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143056</xdr:rowOff>
    </xdr:from>
    <xdr:to>
      <xdr:col>24</xdr:col>
      <xdr:colOff>114300</xdr:colOff>
      <xdr:row>93</xdr:row>
      <xdr:rowOff>73206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165933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6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120926</xdr:rowOff>
    </xdr:from>
    <xdr:to>
      <xdr:col>20</xdr:col>
      <xdr:colOff>38100</xdr:colOff>
      <xdr:row>94</xdr:row>
      <xdr:rowOff>51076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6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67603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4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32936</xdr:rowOff>
    </xdr:from>
    <xdr:to>
      <xdr:col>15</xdr:col>
      <xdr:colOff>101600</xdr:colOff>
      <xdr:row>93</xdr:row>
      <xdr:rowOff>134536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151063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53412</xdr:rowOff>
    </xdr:from>
    <xdr:to>
      <xdr:col>10</xdr:col>
      <xdr:colOff>165100</xdr:colOff>
      <xdr:row>95</xdr:row>
      <xdr:rowOff>155012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1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123974</xdr:rowOff>
    </xdr:from>
    <xdr:to>
      <xdr:col>6</xdr:col>
      <xdr:colOff>38100</xdr:colOff>
      <xdr:row>96</xdr:row>
      <xdr:rowOff>54124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70651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144569</xdr:rowOff>
    </xdr:from>
    <xdr:to>
      <xdr:col>55</xdr:col>
      <xdr:colOff>0</xdr:colOff>
      <xdr:row>38</xdr:row>
      <xdr:rowOff>16492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88219"/>
          <a:ext cx="838200" cy="4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144569</xdr:rowOff>
    </xdr:from>
    <xdr:to>
      <xdr:col>50</xdr:col>
      <xdr:colOff>114300</xdr:colOff>
      <xdr:row>38</xdr:row>
      <xdr:rowOff>23876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88219"/>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55240</xdr:rowOff>
    </xdr:from>
    <xdr:to>
      <xdr:col>45</xdr:col>
      <xdr:colOff>177800</xdr:colOff>
      <xdr:row>38</xdr:row>
      <xdr:rowOff>23876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13090"/>
          <a:ext cx="889000" cy="8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55240</xdr:rowOff>
    </xdr:from>
    <xdr:to>
      <xdr:col>41</xdr:col>
      <xdr:colOff>50800</xdr:colOff>
      <xdr:row>38</xdr:row>
      <xdr:rowOff>69428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13090"/>
          <a:ext cx="889000" cy="8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137142</xdr:rowOff>
    </xdr:from>
    <xdr:to>
      <xdr:col>55</xdr:col>
      <xdr:colOff>50800</xdr:colOff>
      <xdr:row>38</xdr:row>
      <xdr:rowOff>67292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52069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93769</xdr:rowOff>
    </xdr:from>
    <xdr:to>
      <xdr:col>50</xdr:col>
      <xdr:colOff>165100</xdr:colOff>
      <xdr:row>38</xdr:row>
      <xdr:rowOff>23919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3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144526</xdr:rowOff>
    </xdr:from>
    <xdr:to>
      <xdr:col>46</xdr:col>
      <xdr:colOff>38100</xdr:colOff>
      <xdr:row>38</xdr:row>
      <xdr:rowOff>74676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65803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4440</xdr:rowOff>
    </xdr:from>
    <xdr:to>
      <xdr:col>41</xdr:col>
      <xdr:colOff>101600</xdr:colOff>
      <xdr:row>33</xdr:row>
      <xdr:rowOff>106040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97167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5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18628</xdr:rowOff>
    </xdr:from>
    <xdr:to>
      <xdr:col>36</xdr:col>
      <xdr:colOff>165100</xdr:colOff>
      <xdr:row>38</xdr:row>
      <xdr:rowOff>120228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111355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17208</xdr:rowOff>
    </xdr:from>
    <xdr:to>
      <xdr:col>55</xdr:col>
      <xdr:colOff>0</xdr:colOff>
      <xdr:row>55</xdr:row>
      <xdr:rowOff>104635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04058"/>
          <a:ext cx="838200" cy="4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22390</xdr:rowOff>
    </xdr:from>
    <xdr:to>
      <xdr:col>50</xdr:col>
      <xdr:colOff>114300</xdr:colOff>
      <xdr:row>55</xdr:row>
      <xdr:rowOff>104635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80690"/>
          <a:ext cx="889000" cy="25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22390</xdr:rowOff>
    </xdr:from>
    <xdr:to>
      <xdr:col>45</xdr:col>
      <xdr:colOff>177800</xdr:colOff>
      <xdr:row>55</xdr:row>
      <xdr:rowOff>26213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80690"/>
          <a:ext cx="889000" cy="1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94653</xdr:rowOff>
    </xdr:from>
    <xdr:to>
      <xdr:col>41</xdr:col>
      <xdr:colOff>50800</xdr:colOff>
      <xdr:row>55</xdr:row>
      <xdr:rowOff>26213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181503"/>
          <a:ext cx="889000" cy="2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137858</xdr:rowOff>
    </xdr:from>
    <xdr:to>
      <xdr:col>55</xdr:col>
      <xdr:colOff>50800</xdr:colOff>
      <xdr:row>53</xdr:row>
      <xdr:rowOff>68008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160735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53835</xdr:rowOff>
    </xdr:from>
    <xdr:to>
      <xdr:col>50</xdr:col>
      <xdr:colOff>165100</xdr:colOff>
      <xdr:row>55</xdr:row>
      <xdr:rowOff>155435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143040</xdr:rowOff>
    </xdr:from>
    <xdr:to>
      <xdr:col>46</xdr:col>
      <xdr:colOff>38100</xdr:colOff>
      <xdr:row>54</xdr:row>
      <xdr:rowOff>73190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89717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146863</xdr:rowOff>
    </xdr:from>
    <xdr:to>
      <xdr:col>41</xdr:col>
      <xdr:colOff>101600</xdr:colOff>
      <xdr:row>55</xdr:row>
      <xdr:rowOff>77013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93540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43853</xdr:rowOff>
    </xdr:from>
    <xdr:to>
      <xdr:col>36</xdr:col>
      <xdr:colOff>165100</xdr:colOff>
      <xdr:row>53</xdr:row>
      <xdr:rowOff>145453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161980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42926</xdr:rowOff>
    </xdr:from>
    <xdr:to>
      <xdr:col>55</xdr:col>
      <xdr:colOff>0</xdr:colOff>
      <xdr:row>76</xdr:row>
      <xdr:rowOff>121469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387326"/>
          <a:ext cx="838200" cy="76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91808</xdr:rowOff>
    </xdr:from>
    <xdr:to>
      <xdr:col>50</xdr:col>
      <xdr:colOff>114300</xdr:colOff>
      <xdr:row>76</xdr:row>
      <xdr:rowOff>121469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779108"/>
          <a:ext cx="889000" cy="37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91808</xdr:rowOff>
    </xdr:from>
    <xdr:to>
      <xdr:col>45</xdr:col>
      <xdr:colOff>177800</xdr:colOff>
      <xdr:row>75</xdr:row>
      <xdr:rowOff>155626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779108"/>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19304</xdr:rowOff>
    </xdr:from>
    <xdr:to>
      <xdr:col>41</xdr:col>
      <xdr:colOff>50800</xdr:colOff>
      <xdr:row>75</xdr:row>
      <xdr:rowOff>155626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706604"/>
          <a:ext cx="889000" cy="30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163576</xdr:rowOff>
    </xdr:from>
    <xdr:to>
      <xdr:col>55</xdr:col>
      <xdr:colOff>50800</xdr:colOff>
      <xdr:row>72</xdr:row>
      <xdr:rowOff>93726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3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15003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1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70669</xdr:rowOff>
    </xdr:from>
    <xdr:to>
      <xdr:col>50</xdr:col>
      <xdr:colOff>165100</xdr:colOff>
      <xdr:row>77</xdr:row>
      <xdr:rowOff>819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17346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7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41008</xdr:rowOff>
    </xdr:from>
    <xdr:to>
      <xdr:col>46</xdr:col>
      <xdr:colOff>38100</xdr:colOff>
      <xdr:row>74</xdr:row>
      <xdr:rowOff>142608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159135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104826</xdr:rowOff>
    </xdr:from>
    <xdr:to>
      <xdr:col>41</xdr:col>
      <xdr:colOff>101600</xdr:colOff>
      <xdr:row>76</xdr:row>
      <xdr:rowOff>34976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51503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7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139954</xdr:rowOff>
    </xdr:from>
    <xdr:to>
      <xdr:col>36</xdr:col>
      <xdr:colOff>165100</xdr:colOff>
      <xdr:row>74</xdr:row>
      <xdr:rowOff>70104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6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86631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4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4499</xdr:rowOff>
    </xdr:from>
    <xdr:to>
      <xdr:col>55</xdr:col>
      <xdr:colOff>0</xdr:colOff>
      <xdr:row>98</xdr:row>
      <xdr:rowOff>56392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06599"/>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127192</xdr:rowOff>
    </xdr:from>
    <xdr:to>
      <xdr:col>50</xdr:col>
      <xdr:colOff>114300</xdr:colOff>
      <xdr:row>98</xdr:row>
      <xdr:rowOff>4499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57842"/>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127192</xdr:rowOff>
    </xdr:from>
    <xdr:to>
      <xdr:col>45</xdr:col>
      <xdr:colOff>177800</xdr:colOff>
      <xdr:row>97</xdr:row>
      <xdr:rowOff>151456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57842"/>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9578</xdr:rowOff>
    </xdr:from>
    <xdr:to>
      <xdr:col>41</xdr:col>
      <xdr:colOff>50800</xdr:colOff>
      <xdr:row>97</xdr:row>
      <xdr:rowOff>151456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40228"/>
          <a:ext cx="889000" cy="1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5592</xdr:rowOff>
    </xdr:from>
    <xdr:to>
      <xdr:col>55</xdr:col>
      <xdr:colOff>50800</xdr:colOff>
      <xdr:row>98</xdr:row>
      <xdr:rowOff>107192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155469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125149</xdr:rowOff>
    </xdr:from>
    <xdr:to>
      <xdr:col>50</xdr:col>
      <xdr:colOff>165100</xdr:colOff>
      <xdr:row>98</xdr:row>
      <xdr:rowOff>55299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46426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76392</xdr:rowOff>
    </xdr:from>
    <xdr:to>
      <xdr:col>46</xdr:col>
      <xdr:colOff>38100</xdr:colOff>
      <xdr:row>98</xdr:row>
      <xdr:rowOff>6542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169119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100656</xdr:rowOff>
    </xdr:from>
    <xdr:to>
      <xdr:col>41</xdr:col>
      <xdr:colOff>101600</xdr:colOff>
      <xdr:row>98</xdr:row>
      <xdr:rowOff>30806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21933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130228</xdr:rowOff>
    </xdr:from>
    <xdr:to>
      <xdr:col>36</xdr:col>
      <xdr:colOff>165100</xdr:colOff>
      <xdr:row>97</xdr:row>
      <xdr:rowOff>60378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76905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93111</xdr:rowOff>
    </xdr:from>
    <xdr:to>
      <xdr:col>85</xdr:col>
      <xdr:colOff>127000</xdr:colOff>
      <xdr:row>36</xdr:row>
      <xdr:rowOff>136682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265311"/>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136682</xdr:rowOff>
    </xdr:from>
    <xdr:to>
      <xdr:col>81</xdr:col>
      <xdr:colOff>50800</xdr:colOff>
      <xdr:row>37</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308882"/>
          <a:ext cx="8890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57267</xdr:rowOff>
    </xdr:from>
    <xdr:to>
      <xdr:col>76</xdr:col>
      <xdr:colOff>114300</xdr:colOff>
      <xdr:row>37</xdr:row>
      <xdr:rowOff>155016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00917"/>
          <a:ext cx="8890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57267</xdr:rowOff>
    </xdr:from>
    <xdr:to>
      <xdr:col>71</xdr:col>
      <xdr:colOff>177800</xdr:colOff>
      <xdr:row>37</xdr:row>
      <xdr:rowOff>101524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40091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42311</xdr:rowOff>
    </xdr:from>
    <xdr:to>
      <xdr:col>85</xdr:col>
      <xdr:colOff>177800</xdr:colOff>
      <xdr:row>36</xdr:row>
      <xdr:rowOff>143911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65188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6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85882</xdr:rowOff>
    </xdr:from>
    <xdr:to>
      <xdr:col>81</xdr:col>
      <xdr:colOff>101600</xdr:colOff>
      <xdr:row>37</xdr:row>
      <xdr:rowOff>16032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2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32559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03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104216</xdr:rowOff>
    </xdr:from>
    <xdr:to>
      <xdr:col>76</xdr:col>
      <xdr:colOff>165100</xdr:colOff>
      <xdr:row>38</xdr:row>
      <xdr:rowOff>34366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50893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2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6467</xdr:rowOff>
    </xdr:from>
    <xdr:to>
      <xdr:col>72</xdr:col>
      <xdr:colOff>38100</xdr:colOff>
      <xdr:row>37</xdr:row>
      <xdr:rowOff>108067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3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124594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12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50724</xdr:rowOff>
    </xdr:from>
    <xdr:to>
      <xdr:col>67</xdr:col>
      <xdr:colOff>101600</xdr:colOff>
      <xdr:row>37</xdr:row>
      <xdr:rowOff>152324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168851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16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155587</xdr:rowOff>
    </xdr:from>
    <xdr:to>
      <xdr:col>85</xdr:col>
      <xdr:colOff>127000</xdr:colOff>
      <xdr:row>76</xdr:row>
      <xdr:rowOff>25019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14337"/>
          <a:ext cx="8382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130543</xdr:rowOff>
    </xdr:from>
    <xdr:to>
      <xdr:col>81</xdr:col>
      <xdr:colOff>50800</xdr:colOff>
      <xdr:row>75</xdr:row>
      <xdr:rowOff>155587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89293"/>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109842</xdr:rowOff>
    </xdr:from>
    <xdr:to>
      <xdr:col>76</xdr:col>
      <xdr:colOff>114300</xdr:colOff>
      <xdr:row>75</xdr:row>
      <xdr:rowOff>130543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968592"/>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109842</xdr:rowOff>
    </xdr:from>
    <xdr:to>
      <xdr:col>71</xdr:col>
      <xdr:colOff>177800</xdr:colOff>
      <xdr:row>75</xdr:row>
      <xdr:rowOff>118072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6859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145669</xdr:rowOff>
    </xdr:from>
    <xdr:to>
      <xdr:col>85</xdr:col>
      <xdr:colOff>177800</xdr:colOff>
      <xdr:row>76</xdr:row>
      <xdr:rowOff>75819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168546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104787</xdr:rowOff>
    </xdr:from>
    <xdr:to>
      <xdr:col>81</xdr:col>
      <xdr:colOff>101600</xdr:colOff>
      <xdr:row>76</xdr:row>
      <xdr:rowOff>34937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51464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79743</xdr:rowOff>
    </xdr:from>
    <xdr:to>
      <xdr:col>76</xdr:col>
      <xdr:colOff>165100</xdr:colOff>
      <xdr:row>76</xdr:row>
      <xdr:rowOff>9894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26420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59042</xdr:rowOff>
    </xdr:from>
    <xdr:to>
      <xdr:col>72</xdr:col>
      <xdr:colOff>38100</xdr:colOff>
      <xdr:row>75</xdr:row>
      <xdr:rowOff>160641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177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67272</xdr:rowOff>
    </xdr:from>
    <xdr:to>
      <xdr:col>67</xdr:col>
      <xdr:colOff>101600</xdr:colOff>
      <xdr:row>75</xdr:row>
      <xdr:rowOff>168872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92965</xdr:rowOff>
    </xdr:from>
    <xdr:to>
      <xdr:col>85</xdr:col>
      <xdr:colOff>127000</xdr:colOff>
      <xdr:row>98</xdr:row>
      <xdr:rowOff>108601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95065"/>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4918</xdr:rowOff>
    </xdr:from>
    <xdr:to>
      <xdr:col>81</xdr:col>
      <xdr:colOff>50800</xdr:colOff>
      <xdr:row>98</xdr:row>
      <xdr:rowOff>108601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7018"/>
          <a:ext cx="889000" cy="1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4918</xdr:rowOff>
    </xdr:from>
    <xdr:to>
      <xdr:col>76</xdr:col>
      <xdr:colOff>114300</xdr:colOff>
      <xdr:row>98</xdr:row>
      <xdr:rowOff>116584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7018"/>
          <a:ext cx="889000" cy="1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116163</xdr:rowOff>
    </xdr:from>
    <xdr:to>
      <xdr:col>71</xdr:col>
      <xdr:colOff>177800</xdr:colOff>
      <xdr:row>98</xdr:row>
      <xdr:rowOff>116584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18263"/>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42165</xdr:rowOff>
    </xdr:from>
    <xdr:to>
      <xdr:col>85</xdr:col>
      <xdr:colOff>177800</xdr:colOff>
      <xdr:row>98</xdr:row>
      <xdr:rowOff>143765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128542</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5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57801</xdr:rowOff>
    </xdr:from>
    <xdr:to>
      <xdr:col>81</xdr:col>
      <xdr:colOff>101600</xdr:colOff>
      <xdr:row>98</xdr:row>
      <xdr:rowOff>159401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150528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125568</xdr:rowOff>
    </xdr:from>
    <xdr:to>
      <xdr:col>76</xdr:col>
      <xdr:colOff>165100</xdr:colOff>
      <xdr:row>98</xdr:row>
      <xdr:rowOff>55718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46845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65784</xdr:rowOff>
    </xdr:from>
    <xdr:to>
      <xdr:col>72</xdr:col>
      <xdr:colOff>38100</xdr:colOff>
      <xdr:row>98</xdr:row>
      <xdr:rowOff>167384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158511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6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65363</xdr:rowOff>
    </xdr:from>
    <xdr:to>
      <xdr:col>67</xdr:col>
      <xdr:colOff>101600</xdr:colOff>
      <xdr:row>98</xdr:row>
      <xdr:rowOff>166963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158090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166740</xdr:rowOff>
    </xdr:from>
    <xdr:to>
      <xdr:col>116</xdr:col>
      <xdr:colOff>63500</xdr:colOff>
      <xdr:row>75</xdr:row>
      <xdr:rowOff>21383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54040"/>
          <a:ext cx="8382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21383</xdr:rowOff>
    </xdr:from>
    <xdr:to>
      <xdr:col>111</xdr:col>
      <xdr:colOff>177800</xdr:colOff>
      <xdr:row>75</xdr:row>
      <xdr:rowOff>47248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80133"/>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47248</xdr:rowOff>
    </xdr:from>
    <xdr:to>
      <xdr:col>107</xdr:col>
      <xdr:colOff>50800</xdr:colOff>
      <xdr:row>75</xdr:row>
      <xdr:rowOff>53811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05998"/>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19717</xdr:rowOff>
    </xdr:from>
    <xdr:to>
      <xdr:col>102</xdr:col>
      <xdr:colOff>114300</xdr:colOff>
      <xdr:row>75</xdr:row>
      <xdr:rowOff>53811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7846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115940</xdr:rowOff>
    </xdr:from>
    <xdr:to>
      <xdr:col>116</xdr:col>
      <xdr:colOff>114300</xdr:colOff>
      <xdr:row>75</xdr:row>
      <xdr:rowOff>46090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138817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5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142033</xdr:rowOff>
    </xdr:from>
    <xdr:to>
      <xdr:col>112</xdr:col>
      <xdr:colOff>38100</xdr:colOff>
      <xdr:row>75</xdr:row>
      <xdr:rowOff>72183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88710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167898</xdr:rowOff>
    </xdr:from>
    <xdr:to>
      <xdr:col>107</xdr:col>
      <xdr:colOff>101600</xdr:colOff>
      <xdr:row>75</xdr:row>
      <xdr:rowOff>98048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114575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3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3011</xdr:rowOff>
    </xdr:from>
    <xdr:to>
      <xdr:col>102</xdr:col>
      <xdr:colOff>165100</xdr:colOff>
      <xdr:row>75</xdr:row>
      <xdr:rowOff>104611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121138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140367</xdr:rowOff>
    </xdr:from>
    <xdr:to>
      <xdr:col>98</xdr:col>
      <xdr:colOff>38100</xdr:colOff>
      <xdr:row>75</xdr:row>
      <xdr:rowOff>70517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87044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494,757</a:t>
          </a:r>
          <a:r>
            <a:rPr kumimoji="1" lang="ja-JP" altLang="ja-JP" sz="1100">
              <a:solidFill>
                <a:schemeClr val="dk1"/>
              </a:solidFill>
              <a:effectLst/>
              <a:latin typeface="+mn-lt"/>
              <a:ea typeface="+mn-ea"/>
              <a:cs typeface="+mn-cs"/>
            </a:rPr>
            <a:t>円となっている。主な構成項目である人件費については住民一人当たり</a:t>
          </a:r>
          <a:r>
            <a:rPr kumimoji="1" lang="en-US" altLang="ja-JP" sz="1100">
              <a:solidFill>
                <a:schemeClr val="dk1"/>
              </a:solidFill>
              <a:effectLst/>
              <a:latin typeface="+mn-lt"/>
              <a:ea typeface="+mn-ea"/>
              <a:cs typeface="+mn-cs"/>
            </a:rPr>
            <a:t>57,768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前年度より微増となったものの、同水準で推移している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また、扶助費については住民一人当たり</a:t>
          </a:r>
          <a:r>
            <a:rPr kumimoji="1" lang="en-US" altLang="ja-JP" sz="1100">
              <a:solidFill>
                <a:schemeClr val="dk1"/>
              </a:solidFill>
              <a:effectLst/>
              <a:latin typeface="+mn-lt"/>
              <a:ea typeface="+mn-ea"/>
              <a:cs typeface="+mn-cs"/>
            </a:rPr>
            <a:t>161,525</a:t>
          </a:r>
          <a:r>
            <a:rPr kumimoji="1" lang="ja-JP" altLang="ja-JP" sz="1100">
              <a:solidFill>
                <a:schemeClr val="dk1"/>
              </a:solidFill>
              <a:effectLst/>
              <a:latin typeface="+mn-lt"/>
              <a:ea typeface="+mn-ea"/>
              <a:cs typeface="+mn-cs"/>
            </a:rPr>
            <a:t>円となっており、類似団体平均値を大きく上回っている。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障害者自立支援給付事業、障害児通所支援事業、私立保育所等給付事業、物価高騰対応重点支援交付金を活用した低所得者支援</a:t>
          </a:r>
          <a:r>
            <a:rPr kumimoji="1" lang="ja-JP" altLang="en-US" sz="1100">
              <a:solidFill>
                <a:schemeClr val="dk1"/>
              </a:solidFill>
              <a:effectLst/>
              <a:latin typeface="+mn-lt"/>
              <a:ea typeface="+mn-ea"/>
              <a:cs typeface="+mn-cs"/>
            </a:rPr>
            <a:t>が大きな要因となっている</a:t>
          </a:r>
          <a:r>
            <a:rPr kumimoji="1" lang="ja-JP" altLang="ja-JP" sz="1100">
              <a:solidFill>
                <a:schemeClr val="dk1"/>
              </a:solidFill>
              <a:effectLst/>
              <a:latin typeface="+mn-lt"/>
              <a:ea typeface="+mn-ea"/>
              <a:cs typeface="+mn-cs"/>
            </a:rPr>
            <a:t>等。</a:t>
          </a:r>
          <a:endParaRPr lang="ja-JP" altLang="ja-JP" sz="1400">
            <a:effectLst/>
          </a:endParaRPr>
        </a:p>
        <a:p>
          <a:r>
            <a:rPr kumimoji="1" lang="ja-JP" altLang="ja-JP" sz="1100">
              <a:solidFill>
                <a:schemeClr val="dk1"/>
              </a:solidFill>
              <a:effectLst/>
              <a:latin typeface="+mn-lt"/>
              <a:ea typeface="+mn-ea"/>
              <a:cs typeface="+mn-cs"/>
            </a:rPr>
            <a:t>　普通建設事業費（新規整備）については住民一人当たり</a:t>
          </a:r>
          <a:r>
            <a:rPr kumimoji="1" lang="en-US" altLang="ja-JP" sz="1100">
              <a:solidFill>
                <a:schemeClr val="dk1"/>
              </a:solidFill>
              <a:effectLst/>
              <a:latin typeface="+mn-lt"/>
              <a:ea typeface="+mn-ea"/>
              <a:cs typeface="+mn-cs"/>
            </a:rPr>
            <a:t>63,080</a:t>
          </a:r>
          <a:r>
            <a:rPr kumimoji="1" lang="ja-JP" altLang="ja-JP" sz="1100">
              <a:solidFill>
                <a:schemeClr val="dk1"/>
              </a:solidFill>
              <a:effectLst/>
              <a:latin typeface="+mn-lt"/>
              <a:ea typeface="+mn-ea"/>
              <a:cs typeface="+mn-cs"/>
            </a:rPr>
            <a:t>円となっており、前年度より住民一人当たり</a:t>
          </a:r>
          <a:r>
            <a:rPr kumimoji="1" lang="en-US" altLang="ja-JP" sz="1100">
              <a:solidFill>
                <a:schemeClr val="dk1"/>
              </a:solidFill>
              <a:effectLst/>
              <a:latin typeface="+mn-lt"/>
              <a:ea typeface="+mn-ea"/>
              <a:cs typeface="+mn-cs"/>
            </a:rPr>
            <a:t>40,123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類似団体平均値を大きく上回っ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。これは、新庁舎建設事業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子育て支援拠点施設整備事業の実施が大きな要因となっている。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78,218
77,643
231.25
40,116,291
38,698,884
1,240,070
18,396,650
32,146,642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171247</xdr:rowOff>
    </xdr:from>
    <xdr:to>
      <xdr:col>24</xdr:col>
      <xdr:colOff>63500</xdr:colOff>
      <xdr:row>37</xdr:row>
      <xdr:rowOff>74320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43447"/>
          <a:ext cx="8382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67463</xdr:rowOff>
    </xdr:from>
    <xdr:to>
      <xdr:col>19</xdr:col>
      <xdr:colOff>177800</xdr:colOff>
      <xdr:row>37</xdr:row>
      <xdr:rowOff>74320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111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143815</xdr:rowOff>
    </xdr:from>
    <xdr:to>
      <xdr:col>15</xdr:col>
      <xdr:colOff>50800</xdr:colOff>
      <xdr:row>37</xdr:row>
      <xdr:rowOff>67463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16015"/>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141529</xdr:rowOff>
    </xdr:from>
    <xdr:to>
      <xdr:col>10</xdr:col>
      <xdr:colOff>114300</xdr:colOff>
      <xdr:row>36</xdr:row>
      <xdr:rowOff>143815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37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120447</xdr:rowOff>
    </xdr:from>
    <xdr:to>
      <xdr:col>24</xdr:col>
      <xdr:colOff>114300</xdr:colOff>
      <xdr:row>37</xdr:row>
      <xdr:rowOff>50597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98874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23520</xdr:rowOff>
    </xdr:from>
    <xdr:to>
      <xdr:col>20</xdr:col>
      <xdr:colOff>38100</xdr:colOff>
      <xdr:row>37</xdr:row>
      <xdr:rowOff>125120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116247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16663</xdr:rowOff>
    </xdr:from>
    <xdr:to>
      <xdr:col>15</xdr:col>
      <xdr:colOff>101600</xdr:colOff>
      <xdr:row>37</xdr:row>
      <xdr:rowOff>118263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93015</xdr:rowOff>
    </xdr:from>
    <xdr:to>
      <xdr:col>10</xdr:col>
      <xdr:colOff>165100</xdr:colOff>
      <xdr:row>37</xdr:row>
      <xdr:rowOff>23165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90729</xdr:rowOff>
    </xdr:from>
    <xdr:to>
      <xdr:col>6</xdr:col>
      <xdr:colOff>38100</xdr:colOff>
      <xdr:row>37</xdr:row>
      <xdr:rowOff>20879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52664</xdr:rowOff>
    </xdr:from>
    <xdr:to>
      <xdr:col>24</xdr:col>
      <xdr:colOff>63500</xdr:colOff>
      <xdr:row>56</xdr:row>
      <xdr:rowOff>139990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2414"/>
          <a:ext cx="838200" cy="25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108900</xdr:rowOff>
    </xdr:from>
    <xdr:to>
      <xdr:col>19</xdr:col>
      <xdr:colOff>177800</xdr:colOff>
      <xdr:row>56</xdr:row>
      <xdr:rowOff>139990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8650"/>
          <a:ext cx="8890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142101</xdr:rowOff>
    </xdr:from>
    <xdr:to>
      <xdr:col>15</xdr:col>
      <xdr:colOff>50800</xdr:colOff>
      <xdr:row>55</xdr:row>
      <xdr:rowOff>108900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57501"/>
          <a:ext cx="889000" cy="4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142101</xdr:rowOff>
    </xdr:from>
    <xdr:to>
      <xdr:col>10</xdr:col>
      <xdr:colOff>114300</xdr:colOff>
      <xdr:row>57</xdr:row>
      <xdr:rowOff>79578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57501"/>
          <a:ext cx="889000" cy="79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1864</xdr:rowOff>
    </xdr:from>
    <xdr:to>
      <xdr:col>24</xdr:col>
      <xdr:colOff>114300</xdr:colOff>
      <xdr:row>55</xdr:row>
      <xdr:rowOff>103464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24741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89190</xdr:rowOff>
    </xdr:from>
    <xdr:to>
      <xdr:col>20</xdr:col>
      <xdr:colOff>38100</xdr:colOff>
      <xdr:row>57</xdr:row>
      <xdr:rowOff>19340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58100</xdr:rowOff>
    </xdr:from>
    <xdr:to>
      <xdr:col>15</xdr:col>
      <xdr:colOff>101600</xdr:colOff>
      <xdr:row>55</xdr:row>
      <xdr:rowOff>159700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4777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91301</xdr:rowOff>
    </xdr:from>
    <xdr:to>
      <xdr:col>10</xdr:col>
      <xdr:colOff>165100</xdr:colOff>
      <xdr:row>53</xdr:row>
      <xdr:rowOff>21451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12578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28778</xdr:rowOff>
    </xdr:from>
    <xdr:to>
      <xdr:col>6</xdr:col>
      <xdr:colOff>38100</xdr:colOff>
      <xdr:row>57</xdr:row>
      <xdr:rowOff>130378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121505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5607</xdr:rowOff>
    </xdr:from>
    <xdr:to>
      <xdr:col>24</xdr:col>
      <xdr:colOff>63500</xdr:colOff>
      <xdr:row>75</xdr:row>
      <xdr:rowOff>14332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92907"/>
          <a:ext cx="838200" cy="1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109448</xdr:rowOff>
    </xdr:from>
    <xdr:to>
      <xdr:col>19</xdr:col>
      <xdr:colOff>177800</xdr:colOff>
      <xdr:row>75</xdr:row>
      <xdr:rowOff>14332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96748"/>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109448</xdr:rowOff>
    </xdr:from>
    <xdr:to>
      <xdr:col>15</xdr:col>
      <xdr:colOff>50800</xdr:colOff>
      <xdr:row>76</xdr:row>
      <xdr:rowOff>71625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96748"/>
          <a:ext cx="889000" cy="30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71625</xdr:rowOff>
    </xdr:from>
    <xdr:to>
      <xdr:col>10</xdr:col>
      <xdr:colOff>114300</xdr:colOff>
      <xdr:row>76</xdr:row>
      <xdr:rowOff>159141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1825"/>
          <a:ext cx="889000" cy="8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126257</xdr:rowOff>
    </xdr:from>
    <xdr:to>
      <xdr:col>24</xdr:col>
      <xdr:colOff>114300</xdr:colOff>
      <xdr:row>74</xdr:row>
      <xdr:rowOff>56407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149134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134982</xdr:rowOff>
    </xdr:from>
    <xdr:to>
      <xdr:col>20</xdr:col>
      <xdr:colOff>38100</xdr:colOff>
      <xdr:row>75</xdr:row>
      <xdr:rowOff>65132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81659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9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58648</xdr:rowOff>
    </xdr:from>
    <xdr:to>
      <xdr:col>15</xdr:col>
      <xdr:colOff>101600</xdr:colOff>
      <xdr:row>74</xdr:row>
      <xdr:rowOff>160248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2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20825</xdr:rowOff>
    </xdr:from>
    <xdr:to>
      <xdr:col>10</xdr:col>
      <xdr:colOff>165100</xdr:colOff>
      <xdr:row>76</xdr:row>
      <xdr:rowOff>122425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138952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108341</xdr:rowOff>
    </xdr:from>
    <xdr:to>
      <xdr:col>6</xdr:col>
      <xdr:colOff>38100</xdr:colOff>
      <xdr:row>77</xdr:row>
      <xdr:rowOff>38491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55018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127910</xdr:rowOff>
    </xdr:from>
    <xdr:to>
      <xdr:col>24</xdr:col>
      <xdr:colOff>63500</xdr:colOff>
      <xdr:row>98</xdr:row>
      <xdr:rowOff>168570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0010"/>
          <a:ext cx="838200" cy="4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127910</xdr:rowOff>
    </xdr:from>
    <xdr:to>
      <xdr:col>19</xdr:col>
      <xdr:colOff>177800</xdr:colOff>
      <xdr:row>98</xdr:row>
      <xdr:rowOff>140005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0010"/>
          <a:ext cx="8890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140005</xdr:rowOff>
    </xdr:from>
    <xdr:to>
      <xdr:col>15</xdr:col>
      <xdr:colOff>50800</xdr:colOff>
      <xdr:row>99</xdr:row>
      <xdr:rowOff>32889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42105"/>
          <a:ext cx="889000" cy="6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11466</xdr:rowOff>
    </xdr:from>
    <xdr:to>
      <xdr:col>10</xdr:col>
      <xdr:colOff>114300</xdr:colOff>
      <xdr:row>99</xdr:row>
      <xdr:rowOff>32889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85016"/>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117770</xdr:rowOff>
    </xdr:from>
    <xdr:to>
      <xdr:col>24</xdr:col>
      <xdr:colOff>114300</xdr:colOff>
      <xdr:row>99</xdr:row>
      <xdr:rowOff>47920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1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96197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77110</xdr:rowOff>
    </xdr:from>
    <xdr:to>
      <xdr:col>20</xdr:col>
      <xdr:colOff>38100</xdr:colOff>
      <xdr:row>99</xdr:row>
      <xdr:rowOff>7260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169837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89205</xdr:rowOff>
    </xdr:from>
    <xdr:to>
      <xdr:col>15</xdr:col>
      <xdr:colOff>101600</xdr:colOff>
      <xdr:row>99</xdr:row>
      <xdr:rowOff>19355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10482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153539</xdr:rowOff>
    </xdr:from>
    <xdr:to>
      <xdr:col>10</xdr:col>
      <xdr:colOff>165100</xdr:colOff>
      <xdr:row>99</xdr:row>
      <xdr:rowOff>83689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100216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132116</xdr:rowOff>
    </xdr:from>
    <xdr:to>
      <xdr:col>6</xdr:col>
      <xdr:colOff>38100</xdr:colOff>
      <xdr:row>99</xdr:row>
      <xdr:rowOff>62266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78793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149823</xdr:rowOff>
    </xdr:from>
    <xdr:to>
      <xdr:col>55</xdr:col>
      <xdr:colOff>0</xdr:colOff>
      <xdr:row>38</xdr:row>
      <xdr:rowOff>152763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64923"/>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152763</xdr:rowOff>
    </xdr:from>
    <xdr:to>
      <xdr:col>50</xdr:col>
      <xdr:colOff>114300</xdr:colOff>
      <xdr:row>38</xdr:row>
      <xdr:rowOff>157008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6786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157008</xdr:rowOff>
    </xdr:from>
    <xdr:to>
      <xdr:col>45</xdr:col>
      <xdr:colOff>177800</xdr:colOff>
      <xdr:row>38</xdr:row>
      <xdr:rowOff>157335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7210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156355</xdr:rowOff>
    </xdr:from>
    <xdr:to>
      <xdr:col>41</xdr:col>
      <xdr:colOff>50800</xdr:colOff>
      <xdr:row>38</xdr:row>
      <xdr:rowOff>157335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7145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99023</xdr:rowOff>
    </xdr:from>
    <xdr:to>
      <xdr:col>55</xdr:col>
      <xdr:colOff>50800</xdr:colOff>
      <xdr:row>39</xdr:row>
      <xdr:rowOff>29173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13950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2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101963</xdr:rowOff>
    </xdr:from>
    <xdr:to>
      <xdr:col>50</xdr:col>
      <xdr:colOff>165100</xdr:colOff>
      <xdr:row>39</xdr:row>
      <xdr:rowOff>32113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23240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106208</xdr:rowOff>
    </xdr:from>
    <xdr:to>
      <xdr:col>46</xdr:col>
      <xdr:colOff>38100</xdr:colOff>
      <xdr:row>39</xdr:row>
      <xdr:rowOff>36358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27485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106535</xdr:rowOff>
    </xdr:from>
    <xdr:to>
      <xdr:col>41</xdr:col>
      <xdr:colOff>101600</xdr:colOff>
      <xdr:row>39</xdr:row>
      <xdr:rowOff>36685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27812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1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142405</xdr:rowOff>
    </xdr:from>
    <xdr:to>
      <xdr:col>55</xdr:col>
      <xdr:colOff>0</xdr:colOff>
      <xdr:row>56</xdr:row>
      <xdr:rowOff>150330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43605"/>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150330</xdr:rowOff>
    </xdr:from>
    <xdr:to>
      <xdr:col>50</xdr:col>
      <xdr:colOff>114300</xdr:colOff>
      <xdr:row>57</xdr:row>
      <xdr:rowOff>444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5153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53099</xdr:rowOff>
    </xdr:from>
    <xdr:to>
      <xdr:col>45</xdr:col>
      <xdr:colOff>177800</xdr:colOff>
      <xdr:row>57</xdr:row>
      <xdr:rowOff>444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482849"/>
          <a:ext cx="889000" cy="29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53099</xdr:rowOff>
    </xdr:from>
    <xdr:to>
      <xdr:col>41</xdr:col>
      <xdr:colOff>50800</xdr:colOff>
      <xdr:row>56</xdr:row>
      <xdr:rowOff>115963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482849"/>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91605</xdr:rowOff>
    </xdr:from>
    <xdr:to>
      <xdr:col>55</xdr:col>
      <xdr:colOff>50800</xdr:colOff>
      <xdr:row>57</xdr:row>
      <xdr:rowOff>21755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114482</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99530</xdr:rowOff>
    </xdr:from>
    <xdr:to>
      <xdr:col>50</xdr:col>
      <xdr:colOff>165100</xdr:colOff>
      <xdr:row>57</xdr:row>
      <xdr:rowOff>29680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121094</xdr:rowOff>
    </xdr:from>
    <xdr:to>
      <xdr:col>46</xdr:col>
      <xdr:colOff>38100</xdr:colOff>
      <xdr:row>57</xdr:row>
      <xdr:rowOff>51244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67771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2299</xdr:rowOff>
    </xdr:from>
    <xdr:to>
      <xdr:col>41</xdr:col>
      <xdr:colOff>101600</xdr:colOff>
      <xdr:row>55</xdr:row>
      <xdr:rowOff>103899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4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120426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65163</xdr:rowOff>
    </xdr:from>
    <xdr:to>
      <xdr:col>36</xdr:col>
      <xdr:colOff>165100</xdr:colOff>
      <xdr:row>56</xdr:row>
      <xdr:rowOff>166763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11840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120791</xdr:rowOff>
    </xdr:from>
    <xdr:to>
      <xdr:col>55</xdr:col>
      <xdr:colOff>0</xdr:colOff>
      <xdr:row>78</xdr:row>
      <xdr:rowOff>130001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322441"/>
          <a:ext cx="838200" cy="18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120791</xdr:rowOff>
    </xdr:from>
    <xdr:to>
      <xdr:col>50</xdr:col>
      <xdr:colOff>114300</xdr:colOff>
      <xdr:row>78</xdr:row>
      <xdr:rowOff>8745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322441"/>
          <a:ext cx="889000" cy="5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143064</xdr:rowOff>
    </xdr:from>
    <xdr:to>
      <xdr:col>45</xdr:col>
      <xdr:colOff>177800</xdr:colOff>
      <xdr:row>78</xdr:row>
      <xdr:rowOff>8745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44714"/>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143064</xdr:rowOff>
    </xdr:from>
    <xdr:to>
      <xdr:col>41</xdr:col>
      <xdr:colOff>50800</xdr:colOff>
      <xdr:row>78</xdr:row>
      <xdr:rowOff>138883</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44714"/>
          <a:ext cx="889000" cy="16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79201</xdr:rowOff>
    </xdr:from>
    <xdr:to>
      <xdr:col>55</xdr:col>
      <xdr:colOff>50800</xdr:colOff>
      <xdr:row>79</xdr:row>
      <xdr:rowOff>9351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165578</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69991</xdr:rowOff>
    </xdr:from>
    <xdr:to>
      <xdr:col>50</xdr:col>
      <xdr:colOff>165100</xdr:colOff>
      <xdr:row>78</xdr:row>
      <xdr:rowOff>141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162718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129395</xdr:rowOff>
    </xdr:from>
    <xdr:to>
      <xdr:col>46</xdr:col>
      <xdr:colOff>38100</xdr:colOff>
      <xdr:row>78</xdr:row>
      <xdr:rowOff>59545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50672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92264</xdr:rowOff>
    </xdr:from>
    <xdr:to>
      <xdr:col>41</xdr:col>
      <xdr:colOff>101600</xdr:colOff>
      <xdr:row>78</xdr:row>
      <xdr:rowOff>22414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13541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3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88083</xdr:rowOff>
    </xdr:from>
    <xdr:to>
      <xdr:col>36</xdr:col>
      <xdr:colOff>165100</xdr:colOff>
      <xdr:row>79</xdr:row>
      <xdr:rowOff>18233</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9360</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144593</xdr:rowOff>
    </xdr:from>
    <xdr:to>
      <xdr:col>55</xdr:col>
      <xdr:colOff>0</xdr:colOff>
      <xdr:row>98</xdr:row>
      <xdr:rowOff>34269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75243"/>
          <a:ext cx="838200" cy="6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34269</xdr:rowOff>
    </xdr:from>
    <xdr:to>
      <xdr:col>50</xdr:col>
      <xdr:colOff>114300</xdr:colOff>
      <xdr:row>98</xdr:row>
      <xdr:rowOff>70343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36369"/>
          <a:ext cx="8890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23343</xdr:rowOff>
    </xdr:from>
    <xdr:to>
      <xdr:col>45</xdr:col>
      <xdr:colOff>177800</xdr:colOff>
      <xdr:row>98</xdr:row>
      <xdr:rowOff>70343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53993"/>
          <a:ext cx="889000" cy="21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77201</xdr:rowOff>
    </xdr:from>
    <xdr:to>
      <xdr:col>41</xdr:col>
      <xdr:colOff>50800</xdr:colOff>
      <xdr:row>97</xdr:row>
      <xdr:rowOff>23343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36401"/>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93793</xdr:rowOff>
    </xdr:from>
    <xdr:to>
      <xdr:col>55</xdr:col>
      <xdr:colOff>50800</xdr:colOff>
      <xdr:row>98</xdr:row>
      <xdr:rowOff>23943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72220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0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154919</xdr:rowOff>
    </xdr:from>
    <xdr:to>
      <xdr:col>50</xdr:col>
      <xdr:colOff>165100</xdr:colOff>
      <xdr:row>98</xdr:row>
      <xdr:rowOff>85069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76196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19543</xdr:rowOff>
    </xdr:from>
    <xdr:to>
      <xdr:col>46</xdr:col>
      <xdr:colOff>38100</xdr:colOff>
      <xdr:row>98</xdr:row>
      <xdr:rowOff>121143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112270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143993</xdr:rowOff>
    </xdr:from>
    <xdr:to>
      <xdr:col>41</xdr:col>
      <xdr:colOff>101600</xdr:colOff>
      <xdr:row>97</xdr:row>
      <xdr:rowOff>74143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65270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26401</xdr:rowOff>
    </xdr:from>
    <xdr:to>
      <xdr:col>36</xdr:col>
      <xdr:colOff>165100</xdr:colOff>
      <xdr:row>96</xdr:row>
      <xdr:rowOff>128001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119128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94856</xdr:rowOff>
    </xdr:from>
    <xdr:to>
      <xdr:col>85</xdr:col>
      <xdr:colOff>127000</xdr:colOff>
      <xdr:row>38</xdr:row>
      <xdr:rowOff>121907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09956"/>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56680</xdr:rowOff>
    </xdr:from>
    <xdr:to>
      <xdr:col>81</xdr:col>
      <xdr:colOff>50800</xdr:colOff>
      <xdr:row>38</xdr:row>
      <xdr:rowOff>121907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71780"/>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56680</xdr:rowOff>
    </xdr:from>
    <xdr:to>
      <xdr:col>76</xdr:col>
      <xdr:colOff>114300</xdr:colOff>
      <xdr:row>38</xdr:row>
      <xdr:rowOff>93104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71780"/>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93104</xdr:rowOff>
    </xdr:from>
    <xdr:to>
      <xdr:col>71</xdr:col>
      <xdr:colOff>177800</xdr:colOff>
      <xdr:row>38</xdr:row>
      <xdr:rowOff>100305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08204"/>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44056</xdr:rowOff>
    </xdr:from>
    <xdr:to>
      <xdr:col>85</xdr:col>
      <xdr:colOff>177800</xdr:colOff>
      <xdr:row>38</xdr:row>
      <xdr:rowOff>145656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22483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71107</xdr:rowOff>
    </xdr:from>
    <xdr:to>
      <xdr:col>81</xdr:col>
      <xdr:colOff>101600</xdr:colOff>
      <xdr:row>39</xdr:row>
      <xdr:rowOff>1257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163834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5880</xdr:rowOff>
    </xdr:from>
    <xdr:to>
      <xdr:col>76</xdr:col>
      <xdr:colOff>165100</xdr:colOff>
      <xdr:row>38</xdr:row>
      <xdr:rowOff>107480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98607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42304</xdr:rowOff>
    </xdr:from>
    <xdr:to>
      <xdr:col>72</xdr:col>
      <xdr:colOff>38100</xdr:colOff>
      <xdr:row>38</xdr:row>
      <xdr:rowOff>143904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135031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49505</xdr:rowOff>
    </xdr:from>
    <xdr:to>
      <xdr:col>67</xdr:col>
      <xdr:colOff>101600</xdr:colOff>
      <xdr:row>38</xdr:row>
      <xdr:rowOff>151105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142232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56097</xdr:rowOff>
    </xdr:from>
    <xdr:to>
      <xdr:col>85</xdr:col>
      <xdr:colOff>127000</xdr:colOff>
      <xdr:row>58</xdr:row>
      <xdr:rowOff>58188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00197"/>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58188</xdr:rowOff>
    </xdr:from>
    <xdr:to>
      <xdr:col>81</xdr:col>
      <xdr:colOff>50800</xdr:colOff>
      <xdr:row>58</xdr:row>
      <xdr:rowOff>99923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10002288"/>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108774</xdr:rowOff>
    </xdr:from>
    <xdr:to>
      <xdr:col>76</xdr:col>
      <xdr:colOff>114300</xdr:colOff>
      <xdr:row>58</xdr:row>
      <xdr:rowOff>99923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81424"/>
          <a:ext cx="889000" cy="1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143603</xdr:rowOff>
    </xdr:from>
    <xdr:to>
      <xdr:col>71</xdr:col>
      <xdr:colOff>177800</xdr:colOff>
      <xdr:row>57</xdr:row>
      <xdr:rowOff>108774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44803"/>
          <a:ext cx="889000" cy="1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5297</xdr:rowOff>
    </xdr:from>
    <xdr:to>
      <xdr:col>85</xdr:col>
      <xdr:colOff>177800</xdr:colOff>
      <xdr:row>58</xdr:row>
      <xdr:rowOff>106897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91674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7388</xdr:rowOff>
    </xdr:from>
    <xdr:to>
      <xdr:col>81</xdr:col>
      <xdr:colOff>101600</xdr:colOff>
      <xdr:row>58</xdr:row>
      <xdr:rowOff>108988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100115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49123</xdr:rowOff>
    </xdr:from>
    <xdr:to>
      <xdr:col>76</xdr:col>
      <xdr:colOff>165100</xdr:colOff>
      <xdr:row>58</xdr:row>
      <xdr:rowOff>150723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141850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57974</xdr:rowOff>
    </xdr:from>
    <xdr:to>
      <xdr:col>72</xdr:col>
      <xdr:colOff>38100</xdr:colOff>
      <xdr:row>57</xdr:row>
      <xdr:rowOff>159574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150701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92803</xdr:rowOff>
    </xdr:from>
    <xdr:to>
      <xdr:col>67</xdr:col>
      <xdr:colOff>101600</xdr:colOff>
      <xdr:row>57</xdr:row>
      <xdr:rowOff>22953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39480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6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93111</xdr:rowOff>
    </xdr:from>
    <xdr:to>
      <xdr:col>85</xdr:col>
      <xdr:colOff>127000</xdr:colOff>
      <xdr:row>76</xdr:row>
      <xdr:rowOff>136683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123311"/>
          <a:ext cx="838200" cy="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136683</xdr:rowOff>
    </xdr:from>
    <xdr:to>
      <xdr:col>81</xdr:col>
      <xdr:colOff>50800</xdr:colOff>
      <xdr:row>77</xdr:row>
      <xdr:rowOff>155017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166883"/>
          <a:ext cx="8890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57266</xdr:rowOff>
    </xdr:from>
    <xdr:to>
      <xdr:col>76</xdr:col>
      <xdr:colOff>114300</xdr:colOff>
      <xdr:row>77</xdr:row>
      <xdr:rowOff>155017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258916"/>
          <a:ext cx="889000" cy="9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57266</xdr:rowOff>
    </xdr:from>
    <xdr:to>
      <xdr:col>71</xdr:col>
      <xdr:colOff>177800</xdr:colOff>
      <xdr:row>77</xdr:row>
      <xdr:rowOff>101524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258916"/>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42311</xdr:rowOff>
    </xdr:from>
    <xdr:to>
      <xdr:col>85</xdr:col>
      <xdr:colOff>177800</xdr:colOff>
      <xdr:row>76</xdr:row>
      <xdr:rowOff>143911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65188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92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85883</xdr:rowOff>
    </xdr:from>
    <xdr:to>
      <xdr:col>81</xdr:col>
      <xdr:colOff>101600</xdr:colOff>
      <xdr:row>77</xdr:row>
      <xdr:rowOff>16033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32559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289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104217</xdr:rowOff>
    </xdr:from>
    <xdr:to>
      <xdr:col>76</xdr:col>
      <xdr:colOff>165100</xdr:colOff>
      <xdr:row>78</xdr:row>
      <xdr:rowOff>34367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50894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6466</xdr:rowOff>
    </xdr:from>
    <xdr:to>
      <xdr:col>72</xdr:col>
      <xdr:colOff>38100</xdr:colOff>
      <xdr:row>77</xdr:row>
      <xdr:rowOff>108066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124593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29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50724</xdr:rowOff>
    </xdr:from>
    <xdr:to>
      <xdr:col>67</xdr:col>
      <xdr:colOff>101600</xdr:colOff>
      <xdr:row>77</xdr:row>
      <xdr:rowOff>152324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168851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155587</xdr:rowOff>
    </xdr:from>
    <xdr:to>
      <xdr:col>85</xdr:col>
      <xdr:colOff>127000</xdr:colOff>
      <xdr:row>96</xdr:row>
      <xdr:rowOff>25019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43337"/>
          <a:ext cx="8382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130544</xdr:rowOff>
    </xdr:from>
    <xdr:to>
      <xdr:col>81</xdr:col>
      <xdr:colOff>50800</xdr:colOff>
      <xdr:row>95</xdr:row>
      <xdr:rowOff>155587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18294"/>
          <a:ext cx="8890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109843</xdr:rowOff>
    </xdr:from>
    <xdr:to>
      <xdr:col>76</xdr:col>
      <xdr:colOff>114300</xdr:colOff>
      <xdr:row>95</xdr:row>
      <xdr:rowOff>130544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97593"/>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109843</xdr:rowOff>
    </xdr:from>
    <xdr:to>
      <xdr:col>71</xdr:col>
      <xdr:colOff>177800</xdr:colOff>
      <xdr:row>95</xdr:row>
      <xdr:rowOff>118072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9759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145669</xdr:rowOff>
    </xdr:from>
    <xdr:to>
      <xdr:col>85</xdr:col>
      <xdr:colOff>177800</xdr:colOff>
      <xdr:row>96</xdr:row>
      <xdr:rowOff>75819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168546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104787</xdr:rowOff>
    </xdr:from>
    <xdr:to>
      <xdr:col>81</xdr:col>
      <xdr:colOff>101600</xdr:colOff>
      <xdr:row>96</xdr:row>
      <xdr:rowOff>34937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51464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79744</xdr:rowOff>
    </xdr:from>
    <xdr:to>
      <xdr:col>76</xdr:col>
      <xdr:colOff>165100</xdr:colOff>
      <xdr:row>96</xdr:row>
      <xdr:rowOff>9894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26421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59043</xdr:rowOff>
    </xdr:from>
    <xdr:to>
      <xdr:col>72</xdr:col>
      <xdr:colOff>38100</xdr:colOff>
      <xdr:row>95</xdr:row>
      <xdr:rowOff>160643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5720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67272</xdr:rowOff>
    </xdr:from>
    <xdr:to>
      <xdr:col>67</xdr:col>
      <xdr:colOff>101600</xdr:colOff>
      <xdr:row>95</xdr:row>
      <xdr:rowOff>168872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13949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88,922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33,960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これは複合新庁舎建設にかかる事業費が昨年度より増加したことによるものである。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民生費は、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224,078</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18,916</a:t>
          </a:r>
          <a:r>
            <a:rPr kumimoji="1" lang="ja-JP" altLang="ja-JP" sz="1100">
              <a:solidFill>
                <a:schemeClr val="dk1"/>
              </a:solidFill>
              <a:effectLst/>
              <a:latin typeface="+mn-lt"/>
              <a:ea typeface="+mn-ea"/>
              <a:cs typeface="+mn-cs"/>
            </a:rPr>
            <a:t>円増加しているが、</a:t>
          </a:r>
          <a:r>
            <a:rPr kumimoji="1" lang="ja-JP" altLang="en-US" sz="1100">
              <a:solidFill>
                <a:schemeClr val="dk1"/>
              </a:solidFill>
              <a:effectLst/>
              <a:latin typeface="+mn-lt"/>
              <a:ea typeface="+mn-ea"/>
              <a:cs typeface="+mn-cs"/>
            </a:rPr>
            <a:t>これは障害者自立支援給付事業、障害児通所支援事業、私立保育所等給付事業、子育て支援拠点施設整備事業、物価高騰対応重点支援交付金を活用した低所得者支援等によるものである。</a:t>
          </a:r>
        </a:p>
        <a:p>
          <a:r>
            <a:rPr kumimoji="1" lang="ja-JP" altLang="en-US" sz="1100">
              <a:solidFill>
                <a:schemeClr val="dk1"/>
              </a:solidFill>
              <a:effectLst/>
              <a:latin typeface="+mn-lt"/>
              <a:ea typeface="+mn-ea"/>
              <a:cs typeface="+mn-cs"/>
            </a:rPr>
            <a:t>　衛生費は、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39,348</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3,735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これは新型コロナウイルスワクチン接種事業が減額となったことによるものである。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商工費は、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4,297</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5,532</a:t>
          </a:r>
          <a:r>
            <a:rPr kumimoji="1" lang="ja-JP" altLang="ja-JP" sz="1100">
              <a:solidFill>
                <a:schemeClr val="dk1"/>
              </a:solidFill>
              <a:effectLst/>
              <a:latin typeface="+mn-lt"/>
              <a:ea typeface="+mn-ea"/>
              <a:cs typeface="+mn-cs"/>
            </a:rPr>
            <a:t>円減少しているが、</a:t>
          </a:r>
          <a:r>
            <a:rPr kumimoji="1" lang="ja-JP" altLang="en-US" sz="1100">
              <a:solidFill>
                <a:schemeClr val="dk1"/>
              </a:solidFill>
              <a:effectLst/>
              <a:latin typeface="+mn-lt"/>
              <a:ea typeface="+mn-ea"/>
              <a:cs typeface="+mn-cs"/>
            </a:rPr>
            <a:t>これは令和４年度に地域消費喚起プレミアム商品券事業、物価高騰等対策事業者支援事業</a:t>
          </a:r>
          <a:r>
            <a:rPr lang="ja-JP" altLang="en-US" sz="1100" b="0" i="0">
              <a:solidFill>
                <a:schemeClr val="dk1"/>
              </a:solidFill>
              <a:effectLst/>
              <a:latin typeface="+mn-lt"/>
              <a:ea typeface="+mn-ea"/>
              <a:cs typeface="+mn-cs"/>
            </a:rPr>
            <a:t>重富地区おもてなし整備事業</a:t>
          </a:r>
          <a:r>
            <a:rPr kumimoji="1" lang="ja-JP" altLang="en-US" sz="1100">
              <a:solidFill>
                <a:schemeClr val="dk1"/>
              </a:solidFill>
              <a:effectLst/>
              <a:latin typeface="+mn-lt"/>
              <a:ea typeface="+mn-ea"/>
              <a:cs typeface="+mn-cs"/>
            </a:rPr>
            <a:t>等、新型コロナウイルス感染症対応地方創生臨時交付金を活用した事業をおこなったため、減額となった。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財政調整基金残高は、歳入に見合った歳出の徹底した見直しによる削減等により、歳計剰余金処分により積立てることができ、前年度より増加している。</a:t>
          </a:r>
          <a:r>
            <a:rPr kumimoji="1" lang="ja-JP" altLang="ja-JP" sz="1100">
              <a:solidFill>
                <a:schemeClr val="dk1"/>
              </a:solidFill>
              <a:effectLst/>
              <a:latin typeface="+mn-lt"/>
              <a:ea typeface="+mn-ea"/>
              <a:cs typeface="+mn-cs"/>
            </a:rPr>
            <a:t>実質収支額は、執行段階における抑制に努めたことから増となった。</a:t>
          </a:r>
          <a:endParaRPr lang="ja-JP" altLang="ja-JP" sz="1400">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全会計において黒字であるが、一般会計から特別会計への繰出金も年々増加傾向にあることから、一般会計の負担が増加している。</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40116291</v>
      </c>
      <c r="BO4" s="407"/>
      <c r="BP4" s="407"/>
      <c r="BQ4" s="407"/>
      <c r="BR4" s="407"/>
      <c r="BS4" s="407"/>
      <c r="BT4" s="407"/>
      <c r="BU4" s="408"/>
      <c r="BV4" s="406">
        <v>36202968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5.0999999999999996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38698884</v>
      </c>
      <c r="BO5" s="444"/>
      <c r="BP5" s="444"/>
      <c r="BQ5" s="444"/>
      <c r="BR5" s="444"/>
      <c r="BS5" s="444"/>
      <c r="BT5" s="444"/>
      <c r="BU5" s="445"/>
      <c r="BV5" s="443">
        <v>35097130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90.5</v>
      </c>
      <c r="CU5" s="441"/>
      <c r="CV5" s="441"/>
      <c r="CW5" s="441"/>
      <c r="CX5" s="441"/>
      <c r="CY5" s="441"/>
      <c r="CZ5" s="441"/>
      <c r="DA5" s="442"/>
      <c r="DB5" s="440">
        <v>90.8</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1417407</v>
      </c>
      <c r="BO6" s="444"/>
      <c r="BP6" s="444"/>
      <c r="BQ6" s="444"/>
      <c r="BR6" s="444"/>
      <c r="BS6" s="444"/>
      <c r="BT6" s="444"/>
      <c r="BU6" s="445"/>
      <c r="BV6" s="443">
        <v>1105838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91.2</v>
      </c>
      <c r="CU6" s="481"/>
      <c r="CV6" s="481"/>
      <c r="CW6" s="481"/>
      <c r="CX6" s="481"/>
      <c r="CY6" s="481"/>
      <c r="CZ6" s="481"/>
      <c r="DA6" s="482"/>
      <c r="DB6" s="480">
        <v>92.2</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177337</v>
      </c>
      <c r="BO7" s="444"/>
      <c r="BP7" s="444"/>
      <c r="BQ7" s="444"/>
      <c r="BR7" s="444"/>
      <c r="BS7" s="444"/>
      <c r="BT7" s="444"/>
      <c r="BU7" s="445"/>
      <c r="BV7" s="443">
        <v>189148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18396650</v>
      </c>
      <c r="CU7" s="444"/>
      <c r="CV7" s="444"/>
      <c r="CW7" s="444"/>
      <c r="CX7" s="444"/>
      <c r="CY7" s="444"/>
      <c r="CZ7" s="444"/>
      <c r="DA7" s="445"/>
      <c r="DB7" s="443">
        <v>17991400</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1240070</v>
      </c>
      <c r="BO8" s="444"/>
      <c r="BP8" s="444"/>
      <c r="BQ8" s="444"/>
      <c r="BR8" s="444"/>
      <c r="BS8" s="444"/>
      <c r="BT8" s="444"/>
      <c r="BU8" s="445"/>
      <c r="BV8" s="443">
        <v>916690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v>
      </c>
      <c r="CU8" s="484"/>
      <c r="CV8" s="484"/>
      <c r="CW8" s="484"/>
      <c r="CX8" s="484"/>
      <c r="CY8" s="484"/>
      <c r="CZ8" s="484"/>
      <c r="DA8" s="485"/>
      <c r="DB8" s="483">
        <v>0.51</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76348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323380</v>
      </c>
      <c r="BO9" s="444"/>
      <c r="BP9" s="444"/>
      <c r="BQ9" s="444"/>
      <c r="BR9" s="444"/>
      <c r="BS9" s="444"/>
      <c r="BT9" s="444"/>
      <c r="BU9" s="445"/>
      <c r="BV9" s="443">
        <v>-489740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v>
      </c>
      <c r="CU9" s="441"/>
      <c r="CV9" s="441"/>
      <c r="CW9" s="441"/>
      <c r="CX9" s="441"/>
      <c r="CY9" s="441"/>
      <c r="CZ9" s="441"/>
      <c r="DA9" s="442"/>
      <c r="DB9" s="440">
        <v>15.9</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75173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533</v>
      </c>
      <c r="BO10" s="444"/>
      <c r="BP10" s="444"/>
      <c r="BQ10" s="444"/>
      <c r="BR10" s="444"/>
      <c r="BS10" s="444"/>
      <c r="BT10" s="444"/>
      <c r="BU10" s="445"/>
      <c r="BV10" s="443">
        <v>277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78218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318000</v>
      </c>
      <c r="BO12" s="444"/>
      <c r="BP12" s="444"/>
      <c r="BQ12" s="444"/>
      <c r="BR12" s="444"/>
      <c r="BS12" s="444"/>
      <c r="BT12" s="444"/>
      <c r="BU12" s="445"/>
      <c r="BV12" s="443">
        <v>130000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77643</v>
      </c>
      <c r="S13" s="528"/>
      <c r="T13" s="528"/>
      <c r="U13" s="528"/>
      <c r="V13" s="529"/>
      <c r="W13" s="459" t="s">
        <v>131</v>
      </c>
      <c r="X13" s="460"/>
      <c r="Y13" s="460"/>
      <c r="Z13" s="460"/>
      <c r="AA13" s="460"/>
      <c r="AB13" s="450"/>
      <c r="AC13" s="494">
        <v>848</v>
      </c>
      <c r="AD13" s="495"/>
      <c r="AE13" s="495"/>
      <c r="AF13" s="495"/>
      <c r="AG13" s="537"/>
      <c r="AH13" s="494">
        <v>1034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5913</v>
      </c>
      <c r="BO13" s="444"/>
      <c r="BP13" s="444"/>
      <c r="BQ13" s="444"/>
      <c r="BR13" s="444"/>
      <c r="BS13" s="444"/>
      <c r="BT13" s="444"/>
      <c r="BU13" s="445"/>
      <c r="BV13" s="443">
        <v>-619463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9.4</v>
      </c>
      <c r="CU13" s="441"/>
      <c r="CV13" s="441"/>
      <c r="CW13" s="441"/>
      <c r="CX13" s="441"/>
      <c r="CY13" s="441"/>
      <c r="CZ13" s="441"/>
      <c r="DA13" s="442"/>
      <c r="DB13" s="440">
        <v>10.4</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78077</v>
      </c>
      <c r="S14" s="528"/>
      <c r="T14" s="528"/>
      <c r="U14" s="528"/>
      <c r="V14" s="529"/>
      <c r="W14" s="433"/>
      <c r="X14" s="434"/>
      <c r="Y14" s="434"/>
      <c r="Z14" s="434"/>
      <c r="AA14" s="434"/>
      <c r="AB14" s="423"/>
      <c r="AC14" s="530">
        <v>2.5</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45.7</v>
      </c>
      <c r="CU14" s="542"/>
      <c r="CV14" s="542"/>
      <c r="CW14" s="542"/>
      <c r="CX14" s="542"/>
      <c r="CY14" s="542"/>
      <c r="CZ14" s="542"/>
      <c r="DA14" s="543"/>
      <c r="DB14" s="541">
        <v>47</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77576</v>
      </c>
      <c r="S15" s="528"/>
      <c r="T15" s="528"/>
      <c r="U15" s="528"/>
      <c r="V15" s="529"/>
      <c r="W15" s="459" t="s">
        <v>137</v>
      </c>
      <c r="X15" s="460"/>
      <c r="Y15" s="460"/>
      <c r="Z15" s="460"/>
      <c r="AA15" s="460"/>
      <c r="AB15" s="450"/>
      <c r="AC15" s="494">
        <v>6629</v>
      </c>
      <c r="AD15" s="495"/>
      <c r="AE15" s="495"/>
      <c r="AF15" s="495"/>
      <c r="AG15" s="537"/>
      <c r="AH15" s="494">
        <v>6454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8330312</v>
      </c>
      <c r="BO15" s="407"/>
      <c r="BP15" s="407"/>
      <c r="BQ15" s="407"/>
      <c r="BR15" s="407"/>
      <c r="BS15" s="407"/>
      <c r="BT15" s="407"/>
      <c r="BU15" s="408"/>
      <c r="BV15" s="406">
        <v>7984069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19.7</v>
      </c>
      <c r="AD16" s="531"/>
      <c r="AE16" s="531"/>
      <c r="AF16" s="531"/>
      <c r="AG16" s="532"/>
      <c r="AH16" s="530">
        <v>19.8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16204458</v>
      </c>
      <c r="BO16" s="444"/>
      <c r="BP16" s="444"/>
      <c r="BQ16" s="444"/>
      <c r="BR16" s="444"/>
      <c r="BS16" s="444"/>
      <c r="BT16" s="444"/>
      <c r="BU16" s="445"/>
      <c r="BV16" s="443">
        <v>15682880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26181</v>
      </c>
      <c r="AD17" s="495"/>
      <c r="AE17" s="495"/>
      <c r="AF17" s="495"/>
      <c r="AG17" s="537"/>
      <c r="AH17" s="494">
        <v>25140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10395551</v>
      </c>
      <c r="BO17" s="444"/>
      <c r="BP17" s="444"/>
      <c r="BQ17" s="444"/>
      <c r="BR17" s="444"/>
      <c r="BS17" s="444"/>
      <c r="BT17" s="444"/>
      <c r="BU17" s="445"/>
      <c r="BV17" s="443">
        <v>9970186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231.25</v>
      </c>
      <c r="M18" s="567"/>
      <c r="N18" s="567"/>
      <c r="O18" s="567"/>
      <c r="P18" s="567"/>
      <c r="Q18" s="567"/>
      <c r="R18" s="568"/>
      <c r="S18" s="568"/>
      <c r="T18" s="568"/>
      <c r="U18" s="568"/>
      <c r="V18" s="569"/>
      <c r="W18" s="461"/>
      <c r="X18" s="462"/>
      <c r="Y18" s="462"/>
      <c r="Z18" s="462"/>
      <c r="AA18" s="462"/>
      <c r="AB18" s="453"/>
      <c r="AC18" s="570">
        <v>77.8</v>
      </c>
      <c r="AD18" s="571"/>
      <c r="AE18" s="571"/>
      <c r="AF18" s="571"/>
      <c r="AG18" s="572"/>
      <c r="AH18" s="570">
        <v>77.099999999999994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16796043</v>
      </c>
      <c r="BO18" s="444"/>
      <c r="BP18" s="444"/>
      <c r="BQ18" s="444"/>
      <c r="BR18" s="444"/>
      <c r="BS18" s="444"/>
      <c r="BT18" s="444"/>
      <c r="BU18" s="445"/>
      <c r="BV18" s="443">
        <v>16644903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330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22363336</v>
      </c>
      <c r="BO19" s="444"/>
      <c r="BP19" s="444"/>
      <c r="BQ19" s="444"/>
      <c r="BR19" s="444"/>
      <c r="BS19" s="444"/>
      <c r="BT19" s="444"/>
      <c r="BU19" s="445"/>
      <c r="BV19" s="443">
        <v>21171902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32850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32146642</v>
      </c>
      <c r="BO22" s="407"/>
      <c r="BP22" s="407"/>
      <c r="BQ22" s="407"/>
      <c r="BR22" s="407"/>
      <c r="BS22" s="407"/>
      <c r="BT22" s="407"/>
      <c r="BU22" s="408"/>
      <c r="BV22" s="406">
        <v>30455664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27896400</v>
      </c>
      <c r="BO23" s="444"/>
      <c r="BP23" s="444"/>
      <c r="BQ23" s="444"/>
      <c r="BR23" s="444"/>
      <c r="BS23" s="444"/>
      <c r="BT23" s="444"/>
      <c r="BU23" s="445"/>
      <c r="BV23" s="443">
        <v>25895054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8680</v>
      </c>
      <c r="R24" s="495"/>
      <c r="S24" s="495"/>
      <c r="T24" s="495"/>
      <c r="U24" s="495"/>
      <c r="V24" s="537"/>
      <c r="W24" s="589"/>
      <c r="X24" s="590"/>
      <c r="Y24" s="591"/>
      <c r="Z24" s="493" t="s">
        <v>162</v>
      </c>
      <c r="AA24" s="473"/>
      <c r="AB24" s="473"/>
      <c r="AC24" s="473"/>
      <c r="AD24" s="473"/>
      <c r="AE24" s="473"/>
      <c r="AF24" s="473"/>
      <c r="AG24" s="474"/>
      <c r="AH24" s="494">
        <v>509</v>
      </c>
      <c r="AI24" s="495"/>
      <c r="AJ24" s="495"/>
      <c r="AK24" s="495"/>
      <c r="AL24" s="537"/>
      <c r="AM24" s="494">
        <v>1582990</v>
      </c>
      <c r="AN24" s="495"/>
      <c r="AO24" s="495"/>
      <c r="AP24" s="495"/>
      <c r="AQ24" s="495"/>
      <c r="AR24" s="537"/>
      <c r="AS24" s="494">
        <v>3110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21826838</v>
      </c>
      <c r="BO24" s="444"/>
      <c r="BP24" s="444"/>
      <c r="BQ24" s="444"/>
      <c r="BR24" s="444"/>
      <c r="BS24" s="444"/>
      <c r="BT24" s="444"/>
      <c r="BU24" s="445"/>
      <c r="BV24" s="443">
        <v>19168015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2</v>
      </c>
      <c r="M25" s="495"/>
      <c r="N25" s="495"/>
      <c r="O25" s="495"/>
      <c r="P25" s="537"/>
      <c r="Q25" s="494">
        <v>6860</v>
      </c>
      <c r="R25" s="495"/>
      <c r="S25" s="495"/>
      <c r="T25" s="495"/>
      <c r="U25" s="495"/>
      <c r="V25" s="537"/>
      <c r="W25" s="589"/>
      <c r="X25" s="590"/>
      <c r="Y25" s="591"/>
      <c r="Z25" s="493" t="s">
        <v>165</v>
      </c>
      <c r="AA25" s="473"/>
      <c r="AB25" s="473"/>
      <c r="AC25" s="473"/>
      <c r="AD25" s="473"/>
      <c r="AE25" s="473"/>
      <c r="AF25" s="473"/>
      <c r="AG25" s="474"/>
      <c r="AH25" s="494">
        <v>97</v>
      </c>
      <c r="AI25" s="495"/>
      <c r="AJ25" s="495"/>
      <c r="AK25" s="495"/>
      <c r="AL25" s="537"/>
      <c r="AM25" s="494">
        <v>283822</v>
      </c>
      <c r="AN25" s="495"/>
      <c r="AO25" s="495"/>
      <c r="AP25" s="495"/>
      <c r="AQ25" s="495"/>
      <c r="AR25" s="537"/>
      <c r="AS25" s="494">
        <v>2926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2225363</v>
      </c>
      <c r="BO25" s="407"/>
      <c r="BP25" s="407"/>
      <c r="BQ25" s="407"/>
      <c r="BR25" s="407"/>
      <c r="BS25" s="407"/>
      <c r="BT25" s="407"/>
      <c r="BU25" s="408"/>
      <c r="BV25" s="406">
        <v>4144048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6470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11058</v>
      </c>
      <c r="AN26" s="495"/>
      <c r="AO26" s="495"/>
      <c r="AP26" s="495"/>
      <c r="AQ26" s="495"/>
      <c r="AR26" s="537"/>
      <c r="AS26" s="494">
        <v>3686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4090</v>
      </c>
      <c r="R27" s="495"/>
      <c r="S27" s="495"/>
      <c r="T27" s="495"/>
      <c r="U27" s="495"/>
      <c r="V27" s="537"/>
      <c r="W27" s="589"/>
      <c r="X27" s="590"/>
      <c r="Y27" s="591"/>
      <c r="Z27" s="493" t="s">
        <v>171</v>
      </c>
      <c r="AA27" s="473"/>
      <c r="AB27" s="473"/>
      <c r="AC27" s="473"/>
      <c r="AD27" s="473"/>
      <c r="AE27" s="473"/>
      <c r="AF27" s="473"/>
      <c r="AG27" s="474"/>
      <c r="AH27" s="494">
        <v>22</v>
      </c>
      <c r="AI27" s="495"/>
      <c r="AJ27" s="495"/>
      <c r="AK27" s="495"/>
      <c r="AL27" s="537"/>
      <c r="AM27" s="494">
        <v>78220</v>
      </c>
      <c r="AN27" s="495"/>
      <c r="AO27" s="495"/>
      <c r="AP27" s="495"/>
      <c r="AQ27" s="495"/>
      <c r="AR27" s="537"/>
      <c r="AS27" s="494">
        <v>3555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500126</v>
      </c>
      <c r="BO27" s="563"/>
      <c r="BP27" s="563"/>
      <c r="BQ27" s="563"/>
      <c r="BR27" s="563"/>
      <c r="BS27" s="563"/>
      <c r="BT27" s="563"/>
      <c r="BU27" s="564"/>
      <c r="BV27" s="562">
        <v>500106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3260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2705250</v>
      </c>
      <c r="BO28" s="407"/>
      <c r="BP28" s="407"/>
      <c r="BQ28" s="407"/>
      <c r="BR28" s="407"/>
      <c r="BS28" s="407"/>
      <c r="BT28" s="407"/>
      <c r="BU28" s="408"/>
      <c r="BV28" s="406">
        <v>2522717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22</v>
      </c>
      <c r="M29" s="495"/>
      <c r="N29" s="495"/>
      <c r="O29" s="495"/>
      <c r="P29" s="537"/>
      <c r="Q29" s="494">
        <v>3030</v>
      </c>
      <c r="R29" s="495"/>
      <c r="S29" s="495"/>
      <c r="T29" s="495"/>
      <c r="U29" s="495"/>
      <c r="V29" s="537"/>
      <c r="W29" s="592"/>
      <c r="X29" s="593"/>
      <c r="Y29" s="594"/>
      <c r="Z29" s="493" t="s">
        <v>177</v>
      </c>
      <c r="AA29" s="473"/>
      <c r="AB29" s="473"/>
      <c r="AC29" s="473"/>
      <c r="AD29" s="473"/>
      <c r="AE29" s="473"/>
      <c r="AF29" s="473"/>
      <c r="AG29" s="474"/>
      <c r="AH29" s="494">
        <v>531</v>
      </c>
      <c r="AI29" s="495"/>
      <c r="AJ29" s="495"/>
      <c r="AK29" s="495"/>
      <c r="AL29" s="537"/>
      <c r="AM29" s="494">
        <v>1661210</v>
      </c>
      <c r="AN29" s="495"/>
      <c r="AO29" s="495"/>
      <c r="AP29" s="495"/>
      <c r="AQ29" s="495"/>
      <c r="AR29" s="537"/>
      <c r="AS29" s="494">
        <v>3128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403600</v>
      </c>
      <c r="BO29" s="444"/>
      <c r="BP29" s="444"/>
      <c r="BQ29" s="444"/>
      <c r="BR29" s="444"/>
      <c r="BS29" s="444"/>
      <c r="BT29" s="444"/>
      <c r="BU29" s="445"/>
      <c r="BV29" s="443">
        <v>395331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2022630</v>
      </c>
      <c r="BO30" s="563"/>
      <c r="BP30" s="563"/>
      <c r="BQ30" s="563"/>
      <c r="BR30" s="563"/>
      <c r="BS30" s="563"/>
      <c r="BT30" s="563"/>
      <c r="BU30" s="564"/>
      <c r="BV30" s="562">
        <v>2368258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姶良市国民健康保険特別会計事業勘定</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姶良市水道事業会計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姶良市土地開発公社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姶良市農林業労働者災害共済事業特別会計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姶良市国民健康保険特別会計施設勘定</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姶良市下水道事業会計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姶良・伊佐地区介護保険組合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姶良市文化振興公社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姶良市後期高齢者医療特別会計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鹿児島県後期高齢者医療広域連合（一般会計）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姶良市介護保険特別会計保険事業勘定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鹿児島県後期高齢者医療広域連合（後期高齢者医療特別会計）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姶良市介護保険特別会計介護サービス事業勘定</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OiB+DCE0ZkkfOPMVfEEN3uDfD0o64OKZHaDnPB6dqL8BlChmyFt56uJwINnipruunT2cmv5hPESYGcwD4kzexA==" saltValue="HFRCvB8In6cyALWsl/XU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7" t="s">
        <v>535</v>
      </c>
      <c r="D34" s="1187"/>
      <c r="E34" s="1188"/>
      <c r="F34" s="32">
        <v>10.62</v>
      </c>
      <c r="G34" s="33">
        <v>9.84</v>
      </c>
      <c r="H34" s="33">
        <v>9.8800000000000008</v>
      </c>
      <c r="I34" s="33">
        <v>8.93</v>
      </c>
      <c r="J34" s="34">
        <v>9.14</v>
      </c>
      <c r="K34" s="22"/>
      <c r="L34" s="22"/>
      <c r="M34" s="22"/>
      <c r="N34" s="22"/>
      <c r="O34" s="22"/>
      <c r="P34" s="22"/>
    </row>
    <row r="35" spans="1:16" ht="39" customHeight="1">
      <c r="A35" s="22"/>
      <c r="B35" s="35"/>
      <c r="C35" s="1181" t="s">
        <v>536</v>
      </c>
      <c r="D35" s="1182"/>
      <c r="E35" s="1183"/>
      <c r="F35" s="36">
        <v>4.9000000000000004</v>
      </c>
      <c r="G35" s="37">
        <v>3.49</v>
      </c>
      <c r="H35" s="37">
        <v>7.62</v>
      </c>
      <c r="I35" s="37">
        <v>5.09</v>
      </c>
      <c r="J35" s="38">
        <v>6.74</v>
      </c>
      <c r="K35" s="22"/>
      <c r="L35" s="22"/>
      <c r="M35" s="22"/>
      <c r="N35" s="22"/>
      <c r="O35" s="22"/>
      <c r="P35" s="22"/>
    </row>
    <row r="36" spans="1:16" ht="39" customHeight="1">
      <c r="A36" s="22"/>
      <c r="B36" s="35"/>
      <c r="C36" s="1181" t="s">
        <v>537</v>
      </c>
      <c r="D36" s="1182"/>
      <c r="E36" s="1183"/>
      <c r="F36" s="36">
        <v>1.98</v>
      </c>
      <c r="G36" s="37">
        <v>1.81</v>
      </c>
      <c r="H36" s="37">
        <v>1.67</v>
      </c>
      <c r="I36" s="37">
        <v>1.7</v>
      </c>
      <c r="J36" s="38">
        <v>1.64</v>
      </c>
      <c r="K36" s="22"/>
      <c r="L36" s="22"/>
      <c r="M36" s="22"/>
      <c r="N36" s="22"/>
      <c r="O36" s="22"/>
      <c r="P36" s="22"/>
    </row>
    <row r="37" spans="1:16" ht="39" customHeight="1">
      <c r="A37" s="22"/>
      <c r="B37" s="35"/>
      <c r="C37" s="1181" t="s">
        <v>538</v>
      </c>
      <c r="D37" s="1182"/>
      <c r="E37" s="1183"/>
      <c r="F37" s="36">
        <v>1.2</v>
      </c>
      <c r="G37" s="37">
        <v>0.34</v>
      </c>
      <c r="H37" s="37">
        <v>1.87</v>
      </c>
      <c r="I37" s="37">
        <v>2.2599999999999998</v>
      </c>
      <c r="J37" s="38">
        <v>0.98</v>
      </c>
      <c r="K37" s="22"/>
      <c r="L37" s="22"/>
      <c r="M37" s="22"/>
      <c r="N37" s="22"/>
      <c r="O37" s="22"/>
      <c r="P37" s="22"/>
    </row>
    <row r="38" spans="1:16" ht="39" customHeight="1">
      <c r="A38" s="22"/>
      <c r="B38" s="35"/>
      <c r="C38" s="1181" t="s">
        <v>539</v>
      </c>
      <c r="D38" s="1182"/>
      <c r="E38" s="1183"/>
      <c r="F38" s="36">
        <v>1.9</v>
      </c>
      <c r="G38" s="37">
        <v>1.2</v>
      </c>
      <c r="H38" s="37">
        <v>0.93</v>
      </c>
      <c r="I38" s="37">
        <v>0.59</v>
      </c>
      <c r="J38" s="38">
        <v>0.31</v>
      </c>
      <c r="K38" s="22"/>
      <c r="L38" s="22"/>
      <c r="M38" s="22"/>
      <c r="N38" s="22"/>
      <c r="O38" s="22"/>
      <c r="P38" s="22"/>
    </row>
    <row r="39" spans="1:16" ht="39" customHeight="1">
      <c r="A39" s="22"/>
      <c r="B39" s="35"/>
      <c r="C39" s="1181" t="s">
        <v>540</v>
      </c>
      <c r="D39" s="1182"/>
      <c r="E39" s="1183"/>
      <c r="F39" s="36">
        <v>0.01</v>
      </c>
      <c r="G39" s="37">
        <v>0.02</v>
      </c>
      <c r="H39" s="37">
        <v>0.03</v>
      </c>
      <c r="I39" s="37">
        <v>0.03</v>
      </c>
      <c r="J39" s="38">
        <v>0.04</v>
      </c>
      <c r="K39" s="22"/>
      <c r="L39" s="22"/>
      <c r="M39" s="22"/>
      <c r="N39" s="22"/>
      <c r="O39" s="22"/>
      <c r="P39" s="22"/>
    </row>
    <row r="40" spans="1:16" ht="39" customHeight="1">
      <c r="A40" s="22"/>
      <c r="B40" s="35"/>
      <c r="C40" s="1181" t="s">
        <v>541</v>
      </c>
      <c r="D40" s="1182"/>
      <c r="E40" s="1183"/>
      <c r="F40" s="36">
        <v>0.03</v>
      </c>
      <c r="G40" s="37">
        <v>0.03</v>
      </c>
      <c r="H40" s="37">
        <v>0.03</v>
      </c>
      <c r="I40" s="37">
        <v>0.02</v>
      </c>
      <c r="J40" s="38">
        <v>0.02</v>
      </c>
      <c r="K40" s="22"/>
      <c r="L40" s="22"/>
      <c r="M40" s="22"/>
      <c r="N40" s="22"/>
      <c r="O40" s="22"/>
      <c r="P40" s="22"/>
    </row>
    <row r="41" spans="1:16" ht="39" customHeight="1">
      <c r="A41" s="22"/>
      <c r="B41" s="35"/>
      <c r="C41" s="1181" t="s">
        <v>542</v>
      </c>
      <c r="D41" s="1182"/>
      <c r="E41" s="1183"/>
      <c r="F41" s="36">
        <v>0.32</v>
      </c>
      <c r="G41" s="37">
        <v>0.12</v>
      </c>
      <c r="H41" s="37">
        <v>0.04</v>
      </c>
      <c r="I41" s="37">
        <v>0.05</v>
      </c>
      <c r="J41" s="38">
        <v>0</v>
      </c>
      <c r="K41" s="22"/>
      <c r="L41" s="22"/>
      <c r="M41" s="22"/>
      <c r="N41" s="22"/>
      <c r="O41" s="22"/>
      <c r="P41" s="22"/>
    </row>
    <row r="42" spans="1:16" ht="39" customHeight="1">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c r="A43" s="22"/>
      <c r="B43" s="40"/>
      <c r="C43" s="1184" t="s">
        <v>544</v>
      </c>
      <c r="D43" s="1185"/>
      <c r="E43" s="1186"/>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fmzqk4ImC0dZsNVBJA3eTQVgyPIW03Yt9P6EiI3utnQ0RYNX0ZQ5Mda2SuPM/ige0Mc+z8KXN4kuh67bh2GOlw==" saltValue="hnp+mY818peyWMGjNUxA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89" t="s">
        <v>9</v>
      </c>
      <c r="C45" s="1190"/>
      <c r="D45" s="58"/>
      <c r="E45" s="1195" t="s">
        <v>10</v>
      </c>
      <c r="F45" s="1195"/>
      <c r="G45" s="1195"/>
      <c r="H45" s="1195"/>
      <c r="I45" s="1195"/>
      <c r="J45" s="1196"/>
      <c r="K45" s="59">
        <v>3732</v>
      </c>
      <c r="L45" s="60">
        <v>3796</v>
      </c>
      <c r="M45" s="60">
        <v>3678</v>
      </c>
      <c r="N45" s="60">
        <v>3533</v>
      </c>
      <c r="O45" s="61">
        <v>3287</v>
      </c>
      <c r="P45" s="48"/>
      <c r="Q45" s="48"/>
      <c r="R45" s="48"/>
      <c r="S45" s="48"/>
      <c r="T45" s="48"/>
      <c r="U45" s="48"/>
    </row>
    <row r="46" spans="1:21" ht="30.75" customHeight="1">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c r="A48" s="48"/>
      <c r="B48" s="1191"/>
      <c r="C48" s="1192"/>
      <c r="D48" s="62"/>
      <c r="E48" s="1197" t="s">
        <v>13</v>
      </c>
      <c r="F48" s="1197"/>
      <c r="G48" s="1197"/>
      <c r="H48" s="1197"/>
      <c r="I48" s="1197"/>
      <c r="J48" s="1198"/>
      <c r="K48" s="63">
        <v>54</v>
      </c>
      <c r="L48" s="64">
        <v>56</v>
      </c>
      <c r="M48" s="64">
        <v>52</v>
      </c>
      <c r="N48" s="64">
        <v>55</v>
      </c>
      <c r="O48" s="65">
        <v>56</v>
      </c>
      <c r="P48" s="48"/>
      <c r="Q48" s="48"/>
      <c r="R48" s="48"/>
      <c r="S48" s="48"/>
      <c r="T48" s="48"/>
      <c r="U48" s="48"/>
    </row>
    <row r="49" spans="1:21" ht="30.75" customHeight="1">
      <c r="A49" s="48"/>
      <c r="B49" s="1191"/>
      <c r="C49" s="1192"/>
      <c r="D49" s="62"/>
      <c r="E49" s="1197" t="s">
        <v>14</v>
      </c>
      <c r="F49" s="1197"/>
      <c r="G49" s="1197"/>
      <c r="H49" s="1197"/>
      <c r="I49" s="1197"/>
      <c r="J49" s="1198"/>
      <c r="K49" s="63" t="s">
        <v>489</v>
      </c>
      <c r="L49" s="64" t="s">
        <v>489</v>
      </c>
      <c r="M49" s="64" t="s">
        <v>489</v>
      </c>
      <c r="N49" s="64" t="s">
        <v>489</v>
      </c>
      <c r="O49" s="65" t="s">
        <v>489</v>
      </c>
      <c r="P49" s="48"/>
      <c r="Q49" s="48"/>
      <c r="R49" s="48"/>
      <c r="S49" s="48"/>
      <c r="T49" s="48"/>
      <c r="U49" s="48"/>
    </row>
    <row r="50" spans="1:21" ht="30.75" customHeight="1">
      <c r="A50" s="48"/>
      <c r="B50" s="1191"/>
      <c r="C50" s="1192"/>
      <c r="D50" s="62"/>
      <c r="E50" s="1197" t="s">
        <v>15</v>
      </c>
      <c r="F50" s="1197"/>
      <c r="G50" s="1197"/>
      <c r="H50" s="1197"/>
      <c r="I50" s="1197"/>
      <c r="J50" s="1198"/>
      <c r="K50" s="63">
        <v>147</v>
      </c>
      <c r="L50" s="64">
        <v>92</v>
      </c>
      <c r="M50" s="64">
        <v>61</v>
      </c>
      <c r="N50" s="64">
        <v>59</v>
      </c>
      <c r="O50" s="65">
        <v>59</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v>1</v>
      </c>
      <c r="N51" s="64">
        <v>0</v>
      </c>
      <c r="O51" s="65">
        <v>1</v>
      </c>
      <c r="P51" s="48"/>
      <c r="Q51" s="48"/>
      <c r="R51" s="48"/>
      <c r="S51" s="48"/>
      <c r="T51" s="48"/>
      <c r="U51" s="48"/>
    </row>
    <row r="52" spans="1:21" ht="30.75" customHeight="1">
      <c r="A52" s="48"/>
      <c r="B52" s="1199" t="s">
        <v>17</v>
      </c>
      <c r="C52" s="1200"/>
      <c r="D52" s="66"/>
      <c r="E52" s="1197" t="s">
        <v>18</v>
      </c>
      <c r="F52" s="1197"/>
      <c r="G52" s="1197"/>
      <c r="H52" s="1197"/>
      <c r="I52" s="1197"/>
      <c r="J52" s="1198"/>
      <c r="K52" s="63">
        <v>2115</v>
      </c>
      <c r="L52" s="64">
        <v>2166</v>
      </c>
      <c r="M52" s="64">
        <v>2098</v>
      </c>
      <c r="N52" s="64">
        <v>2047</v>
      </c>
      <c r="O52" s="65">
        <v>1987</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1818</v>
      </c>
      <c r="L53" s="69">
        <v>1778</v>
      </c>
      <c r="M53" s="69">
        <v>1694</v>
      </c>
      <c r="N53" s="69">
        <v>1600</v>
      </c>
      <c r="O53" s="70">
        <v>1416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1MQaJEb22lq7bYquop/kEtIuKjPP/WL9mFnyd8Ohjc2EVJNGJBGjwacMiz6g8Zd+K8kBHEGgV8bhoZpiKULcg==" saltValue="sJfFBMnM87vSlPKkokH7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220" t="s">
        <v>30</v>
      </c>
      <c r="C41" s="1221"/>
      <c r="D41" s="105"/>
      <c r="E41" s="1226" t="s">
        <v>31</v>
      </c>
      <c r="F41" s="1226"/>
      <c r="G41" s="1226"/>
      <c r="H41" s="1227"/>
      <c r="I41" s="355">
        <v>31599</v>
      </c>
      <c r="J41" s="356">
        <v>30639</v>
      </c>
      <c r="K41" s="356">
        <v>31271</v>
      </c>
      <c r="L41" s="356">
        <v>30456</v>
      </c>
      <c r="M41" s="357">
        <v>32147</v>
      </c>
    </row>
    <row r="42" spans="2:13" ht="27.75" customHeight="1">
      <c r="B42" s="1222"/>
      <c r="C42" s="1223"/>
      <c r="D42" s="106"/>
      <c r="E42" s="1228" t="s">
        <v>32</v>
      </c>
      <c r="F42" s="1228"/>
      <c r="G42" s="1228"/>
      <c r="H42" s="1229"/>
      <c r="I42" s="358">
        <v>734</v>
      </c>
      <c r="J42" s="359">
        <v>641</v>
      </c>
      <c r="K42" s="359">
        <v>580</v>
      </c>
      <c r="L42" s="359">
        <v>521</v>
      </c>
      <c r="M42" s="360">
        <v>462</v>
      </c>
    </row>
    <row r="43" spans="2:13" ht="27.75" customHeight="1">
      <c r="B43" s="1222"/>
      <c r="C43" s="1223"/>
      <c r="D43" s="106"/>
      <c r="E43" s="1228" t="s">
        <v>33</v>
      </c>
      <c r="F43" s="1228"/>
      <c r="G43" s="1228"/>
      <c r="H43" s="1229"/>
      <c r="I43" s="358">
        <v>700</v>
      </c>
      <c r="J43" s="359">
        <v>690</v>
      </c>
      <c r="K43" s="359">
        <v>574</v>
      </c>
      <c r="L43" s="359">
        <v>511</v>
      </c>
      <c r="M43" s="360">
        <v>483</v>
      </c>
    </row>
    <row r="44" spans="2:13" ht="27.75" customHeight="1">
      <c r="B44" s="1222"/>
      <c r="C44" s="1223"/>
      <c r="D44" s="106"/>
      <c r="E44" s="1228" t="s">
        <v>34</v>
      </c>
      <c r="F44" s="1228"/>
      <c r="G44" s="1228"/>
      <c r="H44" s="1229"/>
      <c r="I44" s="358" t="s">
        <v>489</v>
      </c>
      <c r="J44" s="359" t="s">
        <v>489</v>
      </c>
      <c r="K44" s="359" t="s">
        <v>489</v>
      </c>
      <c r="L44" s="359" t="s">
        <v>489</v>
      </c>
      <c r="M44" s="360" t="s">
        <v>489</v>
      </c>
    </row>
    <row r="45" spans="2:13" ht="27.75" customHeight="1">
      <c r="B45" s="1222"/>
      <c r="C45" s="1223"/>
      <c r="D45" s="106"/>
      <c r="E45" s="1228" t="s">
        <v>35</v>
      </c>
      <c r="F45" s="1228"/>
      <c r="G45" s="1228"/>
      <c r="H45" s="1229"/>
      <c r="I45" s="358">
        <v>3860</v>
      </c>
      <c r="J45" s="359">
        <v>3612</v>
      </c>
      <c r="K45" s="359">
        <v>3989</v>
      </c>
      <c r="L45" s="359">
        <v>3962</v>
      </c>
      <c r="M45" s="360">
        <v>3788</v>
      </c>
    </row>
    <row r="46" spans="2:13" ht="27.75" customHeight="1">
      <c r="B46" s="1222"/>
      <c r="C46" s="1223"/>
      <c r="D46" s="107"/>
      <c r="E46" s="1228" t="s">
        <v>36</v>
      </c>
      <c r="F46" s="1228"/>
      <c r="G46" s="1228"/>
      <c r="H46" s="1229"/>
      <c r="I46" s="358" t="s">
        <v>489</v>
      </c>
      <c r="J46" s="359" t="s">
        <v>489</v>
      </c>
      <c r="K46" s="359" t="s">
        <v>489</v>
      </c>
      <c r="L46" s="359" t="s">
        <v>489</v>
      </c>
      <c r="M46" s="360" t="s">
        <v>489</v>
      </c>
    </row>
    <row r="47" spans="2:13" ht="27.75" customHeight="1">
      <c r="B47" s="1222"/>
      <c r="C47" s="1223"/>
      <c r="D47" s="108"/>
      <c r="E47" s="1230" t="s">
        <v>37</v>
      </c>
      <c r="F47" s="1231"/>
      <c r="G47" s="1231"/>
      <c r="H47" s="1232"/>
      <c r="I47" s="358" t="s">
        <v>489</v>
      </c>
      <c r="J47" s="359" t="s">
        <v>489</v>
      </c>
      <c r="K47" s="359" t="s">
        <v>489</v>
      </c>
      <c r="L47" s="359" t="s">
        <v>489</v>
      </c>
      <c r="M47" s="360" t="s">
        <v>489</v>
      </c>
    </row>
    <row r="48" spans="2:13" ht="27.75" customHeight="1">
      <c r="B48" s="1222"/>
      <c r="C48" s="1223"/>
      <c r="D48" s="106"/>
      <c r="E48" s="1228" t="s">
        <v>38</v>
      </c>
      <c r="F48" s="1228"/>
      <c r="G48" s="1228"/>
      <c r="H48" s="1229"/>
      <c r="I48" s="358" t="s">
        <v>489</v>
      </c>
      <c r="J48" s="359" t="s">
        <v>489</v>
      </c>
      <c r="K48" s="359" t="s">
        <v>489</v>
      </c>
      <c r="L48" s="359" t="s">
        <v>489</v>
      </c>
      <c r="M48" s="360" t="s">
        <v>489</v>
      </c>
    </row>
    <row r="49" spans="2:13" ht="27.75" customHeight="1">
      <c r="B49" s="1224"/>
      <c r="C49" s="1225"/>
      <c r="D49" s="106"/>
      <c r="E49" s="1228" t="s">
        <v>39</v>
      </c>
      <c r="F49" s="1228"/>
      <c r="G49" s="1228"/>
      <c r="H49" s="1229"/>
      <c r="I49" s="358" t="s">
        <v>489</v>
      </c>
      <c r="J49" s="359" t="s">
        <v>489</v>
      </c>
      <c r="K49" s="359" t="s">
        <v>489</v>
      </c>
      <c r="L49" s="359" t="s">
        <v>489</v>
      </c>
      <c r="M49" s="360" t="s">
        <v>489</v>
      </c>
    </row>
    <row r="50" spans="2:13" ht="27.75" customHeight="1">
      <c r="B50" s="1233" t="s">
        <v>40</v>
      </c>
      <c r="C50" s="1234"/>
      <c r="D50" s="109"/>
      <c r="E50" s="1228" t="s">
        <v>41</v>
      </c>
      <c r="F50" s="1228"/>
      <c r="G50" s="1228"/>
      <c r="H50" s="1229"/>
      <c r="I50" s="358">
        <v>5464</v>
      </c>
      <c r="J50" s="359">
        <v>4369</v>
      </c>
      <c r="K50" s="359">
        <v>5881</v>
      </c>
      <c r="L50" s="359">
        <v>6760</v>
      </c>
      <c r="M50" s="360">
        <v>6625</v>
      </c>
    </row>
    <row r="51" spans="2:13" ht="27.75" customHeight="1">
      <c r="B51" s="1222"/>
      <c r="C51" s="1223"/>
      <c r="D51" s="106"/>
      <c r="E51" s="1228" t="s">
        <v>42</v>
      </c>
      <c r="F51" s="1228"/>
      <c r="G51" s="1228"/>
      <c r="H51" s="1229"/>
      <c r="I51" s="358">
        <v>2420</v>
      </c>
      <c r="J51" s="359">
        <v>2138</v>
      </c>
      <c r="K51" s="359">
        <v>1993</v>
      </c>
      <c r="L51" s="359">
        <v>2018</v>
      </c>
      <c r="M51" s="360">
        <v>1906</v>
      </c>
    </row>
    <row r="52" spans="2:13" ht="27.75" customHeight="1">
      <c r="B52" s="1224"/>
      <c r="C52" s="1225"/>
      <c r="D52" s="106"/>
      <c r="E52" s="1228" t="s">
        <v>43</v>
      </c>
      <c r="F52" s="1228"/>
      <c r="G52" s="1228"/>
      <c r="H52" s="1229"/>
      <c r="I52" s="358">
        <v>19442</v>
      </c>
      <c r="J52" s="359">
        <v>19207</v>
      </c>
      <c r="K52" s="359">
        <v>19448</v>
      </c>
      <c r="L52" s="359">
        <v>19021</v>
      </c>
      <c r="M52" s="360">
        <v>20691</v>
      </c>
    </row>
    <row r="53" spans="2:13" ht="27.75" customHeight="1" thickBot="1">
      <c r="B53" s="1235" t="s">
        <v>19</v>
      </c>
      <c r="C53" s="1236"/>
      <c r="D53" s="110"/>
      <c r="E53" s="1237" t="s">
        <v>44</v>
      </c>
      <c r="F53" s="1237"/>
      <c r="G53" s="1237"/>
      <c r="H53" s="1238"/>
      <c r="I53" s="361">
        <v>9567</v>
      </c>
      <c r="J53" s="362">
        <v>9869</v>
      </c>
      <c r="K53" s="362">
        <v>9093</v>
      </c>
      <c r="L53" s="362">
        <v>7650</v>
      </c>
      <c r="M53" s="363">
        <v>7658</v>
      </c>
    </row>
    <row r="54" spans="2:13" ht="27.75" customHeight="1">
      <c r="B54" s="111"/>
      <c r="C54" s="112"/>
      <c r="D54" s="112"/>
      <c r="E54" s="113"/>
      <c r="F54" s="113"/>
      <c r="G54" s="113"/>
      <c r="H54" s="113"/>
      <c r="I54" s="114"/>
      <c r="J54" s="114"/>
      <c r="K54" s="114"/>
      <c r="L54" s="114"/>
      <c r="M54" s="114"/>
    </row>
    <row r="55" spans="2:13" ht="13"/>
  </sheetData>
  <sheetProtection algorithmName="SHA-512" hashValue="QWD/9mjc1kWxIzQJ4S49RsdPlIuPsvmMW+cUjLAB3zhP2VQSWHFIXOQoi35floRz2WPXyuwfpHb0UqroHUrZww==" saltValue="UERXRXFy91sEvrEX8Kuk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47" t="s">
        <v>46</v>
      </c>
      <c r="D55" s="1247"/>
      <c r="E55" s="1248"/>
      <c r="F55" s="122">
        <v>1752</v>
      </c>
      <c r="G55" s="122">
        <v>2523</v>
      </c>
      <c r="H55" s="123">
        <v>2705</v>
      </c>
    </row>
    <row r="56" spans="2:8" ht="52.5" customHeight="1">
      <c r="B56" s="124"/>
      <c r="C56" s="1249" t="s">
        <v>47</v>
      </c>
      <c r="D56" s="1249"/>
      <c r="E56" s="1250"/>
      <c r="F56" s="125">
        <v>465</v>
      </c>
      <c r="G56" s="125">
        <v>395</v>
      </c>
      <c r="H56" s="126">
        <v>404</v>
      </c>
    </row>
    <row r="57" spans="2:8" ht="53.25" customHeight="1">
      <c r="B57" s="124"/>
      <c r="C57" s="1251" t="s">
        <v>48</v>
      </c>
      <c r="D57" s="1251"/>
      <c r="E57" s="1252"/>
      <c r="F57" s="127">
        <v>2419</v>
      </c>
      <c r="G57" s="127">
        <v>2368</v>
      </c>
      <c r="H57" s="128">
        <v>2023</v>
      </c>
    </row>
    <row r="58" spans="2:8" ht="45.75" customHeight="1">
      <c r="B58" s="129"/>
      <c r="C58" s="1239" t="s">
        <v>560</v>
      </c>
      <c r="D58" s="1240"/>
      <c r="E58" s="1241"/>
      <c r="F58" s="130">
        <v>608</v>
      </c>
      <c r="G58" s="130">
        <v>608</v>
      </c>
      <c r="H58" s="131">
        <v>608</v>
      </c>
    </row>
    <row r="59" spans="2:8" ht="45.75" customHeight="1">
      <c r="B59" s="129"/>
      <c r="C59" s="1239" t="s">
        <v>561</v>
      </c>
      <c r="D59" s="1240"/>
      <c r="E59" s="1241"/>
      <c r="F59" s="130">
        <v>678</v>
      </c>
      <c r="G59" s="130">
        <v>659</v>
      </c>
      <c r="H59" s="131">
        <v>527</v>
      </c>
    </row>
    <row r="60" spans="2:8" ht="45.75" customHeight="1">
      <c r="B60" s="129"/>
      <c r="C60" s="1239" t="s">
        <v>562</v>
      </c>
      <c r="D60" s="1240"/>
      <c r="E60" s="1241"/>
      <c r="F60" s="130">
        <v>547</v>
      </c>
      <c r="G60" s="130">
        <v>490</v>
      </c>
      <c r="H60" s="131">
        <v>306</v>
      </c>
    </row>
    <row r="61" spans="2:8" ht="45.75" customHeight="1">
      <c r="B61" s="129"/>
      <c r="C61" s="1239" t="s">
        <v>563</v>
      </c>
      <c r="D61" s="1240"/>
      <c r="E61" s="1241"/>
      <c r="F61" s="130">
        <v>167</v>
      </c>
      <c r="G61" s="130">
        <v>208</v>
      </c>
      <c r="H61" s="131">
        <v>221</v>
      </c>
    </row>
    <row r="62" spans="2:8" ht="45.75" customHeight="1" thickBot="1">
      <c r="B62" s="132"/>
      <c r="C62" s="1242" t="s">
        <v>564</v>
      </c>
      <c r="D62" s="1243"/>
      <c r="E62" s="1244"/>
      <c r="F62" s="133">
        <v>63</v>
      </c>
      <c r="G62" s="133">
        <v>89</v>
      </c>
      <c r="H62" s="134">
        <v>84</v>
      </c>
    </row>
    <row r="63" spans="2:8" ht="52.5" customHeight="1" thickBot="1">
      <c r="B63" s="135"/>
      <c r="C63" s="1245" t="s">
        <v>49</v>
      </c>
      <c r="D63" s="1245"/>
      <c r="E63" s="1246"/>
      <c r="F63" s="136">
        <v>4636</v>
      </c>
      <c r="G63" s="136">
        <v>5286</v>
      </c>
      <c r="H63" s="137">
        <v>5131</v>
      </c>
    </row>
    <row r="64" spans="2:8" ht="13"/>
  </sheetData>
  <sheetProtection algorithmName="SHA-512" hashValue="Hzo6SDz5G9GHlVSEoeNW7OAqXx9YV9oWWsX1zOoaD+nodD8yteuY0YYpvg6K8yLHrFO+3QJjPx9zL7rli58vjw==" saltValue="FMRigNnhxkZfES1/DTfy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5">
      <c r="DD19" s="366"/>
      <c r="DE19" s="366"/>
    </row>
    <row r="20" spans="1:109" ht="13.25">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5">
      <c r="B23" s="372"/>
    </row>
    <row r="24" spans="1:109" ht="13.25">
      <c r="B24" s="372"/>
    </row>
    <row r="25" spans="1:109" ht="13.25">
      <c r="B25" s="372"/>
    </row>
    <row r="26" spans="1:109" ht="13.25">
      <c r="B26" s="372"/>
    </row>
    <row r="27" spans="1:109" ht="13.25">
      <c r="B27" s="372"/>
    </row>
    <row r="28" spans="1:109" ht="13.25">
      <c r="B28" s="372"/>
    </row>
    <row r="29" spans="1:109" ht="13.25">
      <c r="B29" s="372"/>
    </row>
    <row r="30" spans="1:109" ht="13.25">
      <c r="B30" s="372"/>
    </row>
    <row r="31" spans="1:109" ht="13.25">
      <c r="B31" s="372"/>
    </row>
    <row r="32" spans="1:109" ht="13.25">
      <c r="B32" s="372"/>
    </row>
    <row r="33" spans="2:109" ht="13.25">
      <c r="B33" s="372"/>
    </row>
    <row r="34" spans="2:109" ht="13.25">
      <c r="B34" s="372"/>
    </row>
    <row r="35" spans="2:109" ht="13.25">
      <c r="B35" s="372"/>
    </row>
    <row r="36" spans="2:109" ht="13.25">
      <c r="B36" s="372"/>
    </row>
    <row r="37" spans="2:109" ht="13.25">
      <c r="B37" s="372"/>
    </row>
    <row r="38" spans="2:109" ht="13.25">
      <c r="B38" s="372"/>
    </row>
    <row r="39" spans="2:109" ht="13.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1" t="s">
        <v>579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568</v>
      </c>
    </row>
    <row r="50" spans="1:109" ht="13">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v>63.7</v>
      </c>
      <c r="BQ51" s="1255"/>
      <c r="BR51" s="1255"/>
      <c r="BS51" s="1255"/>
      <c r="BT51" s="1255"/>
      <c r="BU51" s="1255"/>
      <c r="BV51" s="1255"/>
      <c r="BW51" s="1255"/>
      <c r="BX51" s="1255">
        <v>63.1</v>
      </c>
      <c r="BY51" s="1255"/>
      <c r="BZ51" s="1255"/>
      <c r="CA51" s="1255"/>
      <c r="CB51" s="1255"/>
      <c r="CC51" s="1255"/>
      <c r="CD51" s="1255"/>
      <c r="CE51" s="1255"/>
      <c r="CF51" s="1255">
        <v>54.4</v>
      </c>
      <c r="CG51" s="1255"/>
      <c r="CH51" s="1255"/>
      <c r="CI51" s="1255"/>
      <c r="CJ51" s="1255"/>
      <c r="CK51" s="1255"/>
      <c r="CL51" s="1255"/>
      <c r="CM51" s="1255"/>
      <c r="CN51" s="1255">
        <v>47</v>
      </c>
      <c r="CO51" s="1255"/>
      <c r="CP51" s="1255"/>
      <c r="CQ51" s="1255"/>
      <c r="CR51" s="1255"/>
      <c r="CS51" s="1255"/>
      <c r="CT51" s="1255"/>
      <c r="CU51" s="1255"/>
      <c r="CV51" s="1255">
        <v>45.7</v>
      </c>
      <c r="CW51" s="1255"/>
      <c r="CX51" s="1255"/>
      <c r="CY51" s="1255"/>
      <c r="CZ51" s="1255"/>
      <c r="DA51" s="1255"/>
      <c r="DB51" s="1255"/>
      <c r="DC51" s="1255"/>
    </row>
    <row r="52" spans="1:109" ht="13">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55">
        <v>61.3</v>
      </c>
      <c r="BQ53" s="1255"/>
      <c r="BR53" s="1255"/>
      <c r="BS53" s="1255"/>
      <c r="BT53" s="1255"/>
      <c r="BU53" s="1255"/>
      <c r="BV53" s="1255"/>
      <c r="BW53" s="1255"/>
      <c r="BX53" s="1255">
        <v>62.1</v>
      </c>
      <c r="BY53" s="1255"/>
      <c r="BZ53" s="1255"/>
      <c r="CA53" s="1255"/>
      <c r="CB53" s="1255"/>
      <c r="CC53" s="1255"/>
      <c r="CD53" s="1255"/>
      <c r="CE53" s="1255"/>
      <c r="CF53" s="1255">
        <v>63.7</v>
      </c>
      <c r="CG53" s="1255"/>
      <c r="CH53" s="1255"/>
      <c r="CI53" s="1255"/>
      <c r="CJ53" s="1255"/>
      <c r="CK53" s="1255"/>
      <c r="CL53" s="1255"/>
      <c r="CM53" s="1255"/>
      <c r="CN53" s="1255">
        <v>65.400000000000006</v>
      </c>
      <c r="CO53" s="1255"/>
      <c r="CP53" s="1255"/>
      <c r="CQ53" s="1255"/>
      <c r="CR53" s="1255"/>
      <c r="CS53" s="1255"/>
      <c r="CT53" s="1255"/>
      <c r="CU53" s="1255"/>
      <c r="CV53" s="1255">
        <v>65.7</v>
      </c>
      <c r="CW53" s="1255"/>
      <c r="CX53" s="1255"/>
      <c r="CY53" s="1255"/>
      <c r="CZ53" s="1255"/>
      <c r="DA53" s="1255"/>
      <c r="DB53" s="1255"/>
      <c r="DC53" s="1255"/>
    </row>
    <row r="54" spans="1:109" ht="13">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c r="A55" s="380"/>
      <c r="B55" s="372"/>
      <c r="G55" s="1253"/>
      <c r="H55" s="1253"/>
      <c r="I55" s="1253"/>
      <c r="J55" s="1253"/>
      <c r="K55" s="1260"/>
      <c r="L55" s="1260"/>
      <c r="M55" s="1260"/>
      <c r="N55" s="1260"/>
      <c r="AN55" s="1259" t="s">
        <v>573</v>
      </c>
      <c r="AO55" s="1259"/>
      <c r="AP55" s="1259"/>
      <c r="AQ55" s="1259"/>
      <c r="AR55" s="1259"/>
      <c r="AS55" s="1259"/>
      <c r="AT55" s="1259"/>
      <c r="AU55" s="1259"/>
      <c r="AV55" s="1259"/>
      <c r="AW55" s="1259"/>
      <c r="AX55" s="1259"/>
      <c r="AY55" s="1259"/>
      <c r="AZ55" s="1259"/>
      <c r="BA55" s="1259"/>
      <c r="BB55" s="1258" t="s">
        <v>574</v>
      </c>
      <c r="BC55" s="1258"/>
      <c r="BD55" s="1258"/>
      <c r="BE55" s="1258"/>
      <c r="BF55" s="1258"/>
      <c r="BG55" s="1258"/>
      <c r="BH55" s="1258"/>
      <c r="BI55" s="1258"/>
      <c r="BJ55" s="1258"/>
      <c r="BK55" s="1258"/>
      <c r="BL55" s="1258"/>
      <c r="BM55" s="1258"/>
      <c r="BN55" s="1258"/>
      <c r="BO55" s="1258"/>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575</v>
      </c>
    </row>
    <row r="64" spans="1:109" ht="13">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1" t="s">
        <v>580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568</v>
      </c>
    </row>
    <row r="72" spans="2:107" ht="13">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574</v>
      </c>
      <c r="BC73" s="1258"/>
      <c r="BD73" s="1258"/>
      <c r="BE73" s="1258"/>
      <c r="BF73" s="1258"/>
      <c r="BG73" s="1258"/>
      <c r="BH73" s="1258"/>
      <c r="BI73" s="1258"/>
      <c r="BJ73" s="1258"/>
      <c r="BK73" s="1258"/>
      <c r="BL73" s="1258"/>
      <c r="BM73" s="1258"/>
      <c r="BN73" s="1258"/>
      <c r="BO73" s="1258"/>
      <c r="BP73" s="1255">
        <v>63.7</v>
      </c>
      <c r="BQ73" s="1255"/>
      <c r="BR73" s="1255"/>
      <c r="BS73" s="1255"/>
      <c r="BT73" s="1255"/>
      <c r="BU73" s="1255"/>
      <c r="BV73" s="1255"/>
      <c r="BW73" s="1255"/>
      <c r="BX73" s="1255">
        <v>63.1</v>
      </c>
      <c r="BY73" s="1255"/>
      <c r="BZ73" s="1255"/>
      <c r="CA73" s="1255"/>
      <c r="CB73" s="1255"/>
      <c r="CC73" s="1255"/>
      <c r="CD73" s="1255"/>
      <c r="CE73" s="1255"/>
      <c r="CF73" s="1255">
        <v>54.4</v>
      </c>
      <c r="CG73" s="1255"/>
      <c r="CH73" s="1255"/>
      <c r="CI73" s="1255"/>
      <c r="CJ73" s="1255"/>
      <c r="CK73" s="1255"/>
      <c r="CL73" s="1255"/>
      <c r="CM73" s="1255"/>
      <c r="CN73" s="1255">
        <v>47</v>
      </c>
      <c r="CO73" s="1255"/>
      <c r="CP73" s="1255"/>
      <c r="CQ73" s="1255"/>
      <c r="CR73" s="1255"/>
      <c r="CS73" s="1255"/>
      <c r="CT73" s="1255"/>
      <c r="CU73" s="1255"/>
      <c r="CV73" s="1255">
        <v>45.7</v>
      </c>
      <c r="CW73" s="1255"/>
      <c r="CX73" s="1255"/>
      <c r="CY73" s="1255"/>
      <c r="CZ73" s="1255"/>
      <c r="DA73" s="1255"/>
      <c r="DB73" s="1255"/>
      <c r="DC73" s="1255"/>
    </row>
    <row r="74" spans="2:107" ht="13">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10.9</v>
      </c>
      <c r="BQ75" s="1255"/>
      <c r="BR75" s="1255"/>
      <c r="BS75" s="1255"/>
      <c r="BT75" s="1255"/>
      <c r="BU75" s="1255"/>
      <c r="BV75" s="1255"/>
      <c r="BW75" s="1255"/>
      <c r="BX75" s="1255">
        <v>11.3</v>
      </c>
      <c r="BY75" s="1255"/>
      <c r="BZ75" s="1255"/>
      <c r="CA75" s="1255"/>
      <c r="CB75" s="1255"/>
      <c r="CC75" s="1255"/>
      <c r="CD75" s="1255"/>
      <c r="CE75" s="1255"/>
      <c r="CF75" s="1255">
        <v>11.2</v>
      </c>
      <c r="CG75" s="1255"/>
      <c r="CH75" s="1255"/>
      <c r="CI75" s="1255"/>
      <c r="CJ75" s="1255"/>
      <c r="CK75" s="1255"/>
      <c r="CL75" s="1255"/>
      <c r="CM75" s="1255"/>
      <c r="CN75" s="1255">
        <v>10.4</v>
      </c>
      <c r="CO75" s="1255"/>
      <c r="CP75" s="1255"/>
      <c r="CQ75" s="1255"/>
      <c r="CR75" s="1255"/>
      <c r="CS75" s="1255"/>
      <c r="CT75" s="1255"/>
      <c r="CU75" s="1255"/>
      <c r="CV75" s="1255">
        <v>9.4</v>
      </c>
      <c r="CW75" s="1255"/>
      <c r="CX75" s="1255"/>
      <c r="CY75" s="1255"/>
      <c r="CZ75" s="1255"/>
      <c r="DA75" s="1255"/>
      <c r="DB75" s="1255"/>
      <c r="DC75" s="1255"/>
    </row>
    <row r="76" spans="2:107" ht="13">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c r="B77" s="372"/>
      <c r="G77" s="1253"/>
      <c r="H77" s="1253"/>
      <c r="I77" s="1253"/>
      <c r="J77" s="1253"/>
      <c r="K77" s="1254"/>
      <c r="L77" s="1254"/>
      <c r="M77" s="1254"/>
      <c r="N77" s="1254"/>
      <c r="AN77" s="1259" t="s">
        <v>573</v>
      </c>
      <c r="AO77" s="1259"/>
      <c r="AP77" s="1259"/>
      <c r="AQ77" s="1259"/>
      <c r="AR77" s="1259"/>
      <c r="AS77" s="1259"/>
      <c r="AT77" s="1259"/>
      <c r="AU77" s="1259"/>
      <c r="AV77" s="1259"/>
      <c r="AW77" s="1259"/>
      <c r="AX77" s="1259"/>
      <c r="AY77" s="1259"/>
      <c r="AZ77" s="1259"/>
      <c r="BA77" s="1259"/>
      <c r="BB77" s="1258" t="s">
        <v>574</v>
      </c>
      <c r="BC77" s="1258"/>
      <c r="BD77" s="1258"/>
      <c r="BE77" s="1258"/>
      <c r="BF77" s="1258"/>
      <c r="BG77" s="1258"/>
      <c r="BH77" s="1258"/>
      <c r="BI77" s="1258"/>
      <c r="BJ77" s="1258"/>
      <c r="BK77" s="1258"/>
      <c r="BL77" s="1258"/>
      <c r="BM77" s="1258"/>
      <c r="BN77" s="1258"/>
      <c r="BO77" s="1258"/>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euWWUTXQlIj2zuwhfHLwYiXh12D3Lf4F53JVbaRqFAXAajfPr/Ht1Xq7tzBvlm5FxfBh6qtlP7+MhqdPDDAjQ==" saltValue="ohwVtbhd8HNoBf9ZMUY2C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5">
      <c r="S2" s="259"/>
      <c r="AH2" s="259"/>
    </row>
    <row r="3" spans="1: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5"/>
    <row r="5" spans="1:34" ht="13.25"/>
    <row r="6" spans="1:34" ht="13.25"/>
    <row r="7" spans="1:34" ht="13.25"/>
    <row r="8" spans="1:34" ht="13.25"/>
    <row r="9" spans="1:34" ht="13.25">
      <c r="AH9" s="259"/>
    </row>
    <row r="10" spans="1:34" ht="13.25"/>
    <row r="11" spans="1:34" ht="13.25"/>
    <row r="12" spans="1:34" ht="13.25"/>
    <row r="13" spans="1:34" ht="13.25"/>
    <row r="14" spans="1:34" ht="13.25"/>
    <row r="15" spans="1:34" ht="13.25"/>
    <row r="16" spans="1: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577</v>
      </c>
    </row>
  </sheetData>
  <sheetProtection algorithmName="SHA-512" hashValue="NB1jeTrISPVn2Y51zzTrIrKCTSLUvbevh9r2wSw8vPaN58fz8ELgBqHczzDP1hyDAS6XkgxkwHlriwk6qB0lnw==" saltValue="7xPDG/w8gOhS3gL7lX5C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5">
      <c r="S2" s="259"/>
      <c r="AH2" s="259"/>
    </row>
    <row r="3" spans="2: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5"/>
    <row r="5" spans="2:34" ht="13.25"/>
    <row r="6" spans="2:34" ht="13.25"/>
    <row r="7" spans="2:34" ht="13.25"/>
    <row r="8" spans="2:34" ht="13.25"/>
    <row r="9" spans="2:34" ht="13.25">
      <c r="AH9" s="259"/>
    </row>
    <row r="10" spans="2:34" ht="13.25"/>
    <row r="11" spans="2:34" ht="13.25"/>
    <row r="12" spans="2:34" ht="13.25"/>
    <row r="13" spans="2:34" ht="13.25"/>
    <row r="14" spans="2:34" ht="13.25"/>
    <row r="15" spans="2:34" ht="13.25"/>
    <row r="16" spans="2: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578</v>
      </c>
    </row>
  </sheetData>
  <sheetProtection algorithmName="SHA-512" hashValue="1vyuYnfobuhudfj/WwO/n14uhX9XKMsH0rPWQmmpd0K+eB+P8yQoIgbLju1qTckaTxYTQcMZ3rg7ANYv2Oh7og==" saltValue="b13k5ocKEwyxLnWOgNSx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77047</v>
      </c>
      <c r="E3" s="156"/>
      <c r="F3" s="157">
        <v>45588</v>
      </c>
      <c r="G3" s="158"/>
      <c r="H3" s="159"/>
    </row>
    <row r="4" spans="1:8">
      <c r="A4" s="160"/>
      <c r="B4" s="161"/>
      <c r="C4" s="162"/>
      <c r="D4" s="163">
        <v>47556</v>
      </c>
      <c r="E4" s="164"/>
      <c r="F4" s="165">
        <v>24150</v>
      </c>
      <c r="G4" s="166"/>
      <c r="H4" s="167"/>
    </row>
    <row r="5" spans="1:8">
      <c r="A5" s="148" t="s">
        <v>521</v>
      </c>
      <c r="B5" s="153"/>
      <c r="C5" s="154"/>
      <c r="D5" s="155">
        <v>55436</v>
      </c>
      <c r="E5" s="156"/>
      <c r="F5" s="157">
        <v>45483</v>
      </c>
      <c r="G5" s="158"/>
      <c r="H5" s="159"/>
    </row>
    <row r="6" spans="1:8">
      <c r="A6" s="160"/>
      <c r="B6" s="161"/>
      <c r="C6" s="162"/>
      <c r="D6" s="163">
        <v>31274</v>
      </c>
      <c r="E6" s="164"/>
      <c r="F6" s="165">
        <v>24241</v>
      </c>
      <c r="G6" s="166"/>
      <c r="H6" s="167"/>
    </row>
    <row r="7" spans="1:8">
      <c r="A7" s="148" t="s">
        <v>522</v>
      </c>
      <c r="B7" s="153"/>
      <c r="C7" s="154"/>
      <c r="D7" s="155">
        <v>69237</v>
      </c>
      <c r="E7" s="156"/>
      <c r="F7" s="157">
        <v>45945</v>
      </c>
      <c r="G7" s="158"/>
      <c r="H7" s="159"/>
    </row>
    <row r="8" spans="1:8">
      <c r="A8" s="160"/>
      <c r="B8" s="161"/>
      <c r="C8" s="162"/>
      <c r="D8" s="163">
        <v>55085</v>
      </c>
      <c r="E8" s="164"/>
      <c r="F8" s="165">
        <v>25180</v>
      </c>
      <c r="G8" s="166"/>
      <c r="H8" s="167"/>
    </row>
    <row r="9" spans="1:8">
      <c r="A9" s="148" t="s">
        <v>523</v>
      </c>
      <c r="B9" s="153"/>
      <c r="C9" s="154"/>
      <c r="D9" s="155">
        <v>49261</v>
      </c>
      <c r="E9" s="156"/>
      <c r="F9" s="157">
        <v>44475</v>
      </c>
      <c r="G9" s="158"/>
      <c r="H9" s="159"/>
    </row>
    <row r="10" spans="1:8">
      <c r="A10" s="160"/>
      <c r="B10" s="161"/>
      <c r="C10" s="162"/>
      <c r="D10" s="163">
        <v>32741</v>
      </c>
      <c r="E10" s="164"/>
      <c r="F10" s="165">
        <v>24780</v>
      </c>
      <c r="G10" s="166"/>
      <c r="H10" s="167"/>
    </row>
    <row r="11" spans="1:8">
      <c r="A11" s="148" t="s">
        <v>524</v>
      </c>
      <c r="B11" s="153"/>
      <c r="C11" s="154"/>
      <c r="D11" s="155">
        <v>83145</v>
      </c>
      <c r="E11" s="156"/>
      <c r="F11" s="157">
        <v>45982</v>
      </c>
      <c r="G11" s="158"/>
      <c r="H11" s="159"/>
    </row>
    <row r="12" spans="1:8">
      <c r="A12" s="160"/>
      <c r="B12" s="161"/>
      <c r="C12" s="168"/>
      <c r="D12" s="163">
        <v>56895</v>
      </c>
      <c r="E12" s="164"/>
      <c r="F12" s="165">
        <v>25583</v>
      </c>
      <c r="G12" s="166"/>
      <c r="H12" s="167"/>
    </row>
    <row r="13" spans="1:8">
      <c r="A13" s="148"/>
      <c r="B13" s="153"/>
      <c r="C13" s="169"/>
      <c r="D13" s="170">
        <v>66825</v>
      </c>
      <c r="E13" s="171"/>
      <c r="F13" s="172">
        <v>45495</v>
      </c>
      <c r="G13" s="173"/>
      <c r="H13" s="159"/>
    </row>
    <row r="14" spans="1:8">
      <c r="A14" s="160"/>
      <c r="B14" s="161"/>
      <c r="C14" s="162"/>
      <c r="D14" s="163">
        <v>44710</v>
      </c>
      <c r="E14" s="164"/>
      <c r="F14" s="165">
        <v>24787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4.91</v>
      </c>
      <c r="C19" s="174">
        <f>ROUND(VALUE(SUBSTITUTE(実質収支比率等に係る経年分析!G$48,"▲","-")),2)</f>
        <v>3.49</v>
      </c>
      <c r="D19" s="174">
        <f>ROUND(VALUE(SUBSTITUTE(実質収支比率等に係る経年分析!H$48,"▲","-")),2)</f>
        <v>7.62</v>
      </c>
      <c r="E19" s="174">
        <f>ROUND(VALUE(SUBSTITUTE(実質収支比率等に係る経年分析!I$48,"▲","-")),2)</f>
        <v>5.0999999999999996</v>
      </c>
      <c r="F19" s="174">
        <f>ROUND(VALUE(SUBSTITUTE(実質収支比率等に係る経年分析!J$48,"▲","-")),2)</f>
        <v>6.74</v>
      </c>
    </row>
    <row r="20" spans="1:11">
      <c r="A20" s="174" t="s">
        <v>53</v>
      </c>
      <c r="B20" s="174">
        <f>ROUND(VALUE(SUBSTITUTE(実質収支比率等に係る経年分析!F$47,"▲","-")),2)</f>
        <v>10.91</v>
      </c>
      <c r="C20" s="174">
        <f>ROUND(VALUE(SUBSTITUTE(実質収支比率等に係る経年分析!G$47,"▲","-")),2)</f>
        <v>5.48</v>
      </c>
      <c r="D20" s="174">
        <f>ROUND(VALUE(SUBSTITUTE(実質収支比率等に係る経年分析!H$47,"▲","-")),2)</f>
        <v>9.5</v>
      </c>
      <c r="E20" s="174">
        <f>ROUND(VALUE(SUBSTITUTE(実質収支比率等に係る経年分析!I$47,"▲","-")),2)</f>
        <v>14.02</v>
      </c>
      <c r="F20" s="174">
        <f>ROUND(VALUE(SUBSTITUTE(実質収支比率等に係る経年分析!J$47,"▲","-")),2)</f>
        <v>14.71</v>
      </c>
    </row>
    <row r="21" spans="1:11">
      <c r="A21" s="174" t="s">
        <v>54</v>
      </c>
      <c r="B21" s="174">
        <f>IF(ISNUMBER(VALUE(SUBSTITUTE(実質収支比率等に係る経年分析!F$49,"▲","-"))),ROUND(VALUE(SUBSTITUTE(実質収支比率等に係る経年分析!F$49,"▲","-")),2),NA())</f>
        <v>-11.81</v>
      </c>
      <c r="C21" s="174">
        <f>IF(ISNUMBER(VALUE(SUBSTITUTE(実質収支比率等に係る経年分析!G$49,"▲","-"))),ROUND(VALUE(SUBSTITUTE(実質収支比率等に係る経年分析!G$49,"▲","-")),2),NA())</f>
        <v>-8.9</v>
      </c>
      <c r="D21" s="174">
        <f>IF(ISNUMBER(VALUE(SUBSTITUTE(実質収支比率等に係る経年分析!H$49,"▲","-"))),ROUND(VALUE(SUBSTITUTE(実質収支比率等に係る経年分析!H$49,"▲","-")),2),NA())</f>
        <v>6.96</v>
      </c>
      <c r="E21" s="174">
        <f>IF(ISNUMBER(VALUE(SUBSTITUTE(実質収支比率等に係る経年分析!I$49,"▲","-"))),ROUND(VALUE(SUBSTITUTE(実質収支比率等に係る経年分析!I$49,"▲","-")),2),NA())</f>
        <v>-3.44</v>
      </c>
      <c r="F21" s="174">
        <f>IF(ISNUMBER(VALUE(SUBSTITUTE(実質収支比率等に係る経年分析!J$49,"▲","-"))),ROUND(VALUE(SUBSTITUTE(実質収支比率等に係る経年分析!J$49,"▲","-")),2),NA())</f>
        <v>0.03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姶良市後期高齢者医療特別会計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姶良市国民健康保険特別会計施設勘定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c r="A31" s="175" t="str">
        <f>IF(連結実質赤字比率に係る赤字・黒字の構成分析!C$39="",NA(),連結実質赤字比率に係る赤字・黒字の構成分析!C$39)</f>
        <v>姶良市介護保険特別会計介護サービス事業勘定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姶良市国民健康保険特別会計事業勘定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c r="A33" s="175" t="str">
        <f>IF(連結実質赤字比率に係る赤字・黒字の構成分析!C$37="",NA(),連結実質赤字比率に係る赤字・黒字の構成分析!C$37)</f>
        <v>姶良市介護保険特別会計保険事業勘定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2.2599999999999998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c r="A34" s="175" t="str">
        <f>IF(連結実質赤字比率に係る赤字・黒字の構成分析!C$36="",NA(),連結実質赤字比率に係る赤字・黒字の構成分析!C$36)</f>
        <v>姶良市下水道事業会計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4.9000000000000004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6.74</v>
      </c>
    </row>
    <row r="36" spans="1:16">
      <c r="A36" s="175" t="str">
        <f>IF(連結実質赤字比率に係る赤字・黒字の構成分析!C$34="",NA(),連結実質赤字比率に係る赤字・黒字の構成分析!C$34)</f>
        <v>姶良市水道事業会計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2115</v>
      </c>
      <c r="E42" s="176"/>
      <c r="F42" s="176"/>
      <c r="G42" s="176">
        <f>'実質公債費比率（分子）の構造'!L$52</f>
        <v>2166</v>
      </c>
      <c r="H42" s="176"/>
      <c r="I42" s="176"/>
      <c r="J42" s="176">
        <f>'実質公債費比率（分子）の構造'!M$52</f>
        <v>2098</v>
      </c>
      <c r="K42" s="176"/>
      <c r="L42" s="176"/>
      <c r="M42" s="176">
        <f>'実質公債費比率（分子）の構造'!N$52</f>
        <v>2047</v>
      </c>
      <c r="N42" s="176"/>
      <c r="O42" s="176"/>
      <c r="P42" s="176">
        <f>'実質公債費比率（分子）の構造'!O$52</f>
        <v>1987</v>
      </c>
    </row>
    <row r="43" spans="1:16">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1</v>
      </c>
      <c r="O43" s="176"/>
      <c r="P43" s="176"/>
    </row>
    <row r="44" spans="1:16">
      <c r="A44" s="176" t="s">
        <v>62</v>
      </c>
      <c r="B44" s="176">
        <f>'実質公債費比率（分子）の構造'!K$50</f>
        <v>147</v>
      </c>
      <c r="C44" s="176"/>
      <c r="D44" s="176"/>
      <c r="E44" s="176">
        <f>'実質公債費比率（分子）の構造'!L$50</f>
        <v>92</v>
      </c>
      <c r="F44" s="176"/>
      <c r="G44" s="176"/>
      <c r="H44" s="176">
        <f>'実質公債費比率（分子）の構造'!M$50</f>
        <v>61</v>
      </c>
      <c r="I44" s="176"/>
      <c r="J44" s="176"/>
      <c r="K44" s="176">
        <f>'実質公債費比率（分子）の構造'!N$50</f>
        <v>59</v>
      </c>
      <c r="L44" s="176"/>
      <c r="M44" s="176"/>
      <c r="N44" s="176">
        <f>'実質公債費比率（分子）の構造'!O$50</f>
        <v>59</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54</v>
      </c>
      <c r="C46" s="176"/>
      <c r="D46" s="176"/>
      <c r="E46" s="176">
        <f>'実質公債費比率（分子）の構造'!L$48</f>
        <v>56</v>
      </c>
      <c r="F46" s="176"/>
      <c r="G46" s="176"/>
      <c r="H46" s="176">
        <f>'実質公債費比率（分子）の構造'!M$48</f>
        <v>52</v>
      </c>
      <c r="I46" s="176"/>
      <c r="J46" s="176"/>
      <c r="K46" s="176">
        <f>'実質公債費比率（分子）の構造'!N$48</f>
        <v>55</v>
      </c>
      <c r="L46" s="176"/>
      <c r="M46" s="176"/>
      <c r="N46" s="176">
        <f>'実質公債費比率（分子）の構造'!O$48</f>
        <v>56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3732</v>
      </c>
      <c r="C49" s="176"/>
      <c r="D49" s="176"/>
      <c r="E49" s="176">
        <f>'実質公債費比率（分子）の構造'!L$45</f>
        <v>3796</v>
      </c>
      <c r="F49" s="176"/>
      <c r="G49" s="176"/>
      <c r="H49" s="176">
        <f>'実質公債費比率（分子）の構造'!M$45</f>
        <v>3678</v>
      </c>
      <c r="I49" s="176"/>
      <c r="J49" s="176"/>
      <c r="K49" s="176">
        <f>'実質公債費比率（分子）の構造'!N$45</f>
        <v>3533</v>
      </c>
      <c r="L49" s="176"/>
      <c r="M49" s="176"/>
      <c r="N49" s="176">
        <f>'実質公債費比率（分子）の構造'!O$45</f>
        <v>3287</v>
      </c>
      <c r="O49" s="176"/>
      <c r="P49" s="176"/>
    </row>
    <row r="50" spans="1:16">
      <c r="A50" s="176" t="s">
        <v>67</v>
      </c>
      <c r="B50" s="176" t="e">
        <f>NA()</f>
        <v>#N/A</v>
      </c>
      <c r="C50" s="176">
        <f>IF(ISNUMBER('実質公債費比率（分子）の構造'!K$53),'実質公債費比率（分子）の構造'!K$53,NA())</f>
        <v>1818</v>
      </c>
      <c r="D50" s="176" t="e">
        <f>NA()</f>
        <v>#N/A</v>
      </c>
      <c r="E50" s="176" t="e">
        <f>NA()</f>
        <v>#N/A</v>
      </c>
      <c r="F50" s="176">
        <f>IF(ISNUMBER('実質公債費比率（分子）の構造'!L$53),'実質公債費比率（分子）の構造'!L$53,NA())</f>
        <v>1778</v>
      </c>
      <c r="G50" s="176" t="e">
        <f>NA()</f>
        <v>#N/A</v>
      </c>
      <c r="H50" s="176" t="e">
        <f>NA()</f>
        <v>#N/A</v>
      </c>
      <c r="I50" s="176">
        <f>IF(ISNUMBER('実質公債費比率（分子）の構造'!M$53),'実質公債費比率（分子）の構造'!M$53,NA())</f>
        <v>1694</v>
      </c>
      <c r="J50" s="176" t="e">
        <f>NA()</f>
        <v>#N/A</v>
      </c>
      <c r="K50" s="176" t="e">
        <f>NA()</f>
        <v>#N/A</v>
      </c>
      <c r="L50" s="176">
        <f>IF(ISNUMBER('実質公債費比率（分子）の構造'!N$53),'実質公債費比率（分子）の構造'!N$53,NA())</f>
        <v>1600</v>
      </c>
      <c r="M50" s="176" t="e">
        <f>NA()</f>
        <v>#N/A</v>
      </c>
      <c r="N50" s="176" t="e">
        <f>NA()</f>
        <v>#N/A</v>
      </c>
      <c r="O50" s="176">
        <f>IF(ISNUMBER('実質公債費比率（分子）の構造'!O$53),'実質公債費比率（分子）の構造'!O$53,NA())</f>
        <v>1416</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19442</v>
      </c>
      <c r="E56" s="175"/>
      <c r="F56" s="175"/>
      <c r="G56" s="175">
        <f>'将来負担比率（分子）の構造'!J$52</f>
        <v>19207</v>
      </c>
      <c r="H56" s="175"/>
      <c r="I56" s="175"/>
      <c r="J56" s="175">
        <f>'将来負担比率（分子）の構造'!K$52</f>
        <v>19448</v>
      </c>
      <c r="K56" s="175"/>
      <c r="L56" s="175"/>
      <c r="M56" s="175">
        <f>'将来負担比率（分子）の構造'!L$52</f>
        <v>19021</v>
      </c>
      <c r="N56" s="175"/>
      <c r="O56" s="175"/>
      <c r="P56" s="175">
        <f>'将来負担比率（分子）の構造'!M$52</f>
        <v>20691</v>
      </c>
    </row>
    <row r="57" spans="1:16">
      <c r="A57" s="175" t="s">
        <v>42</v>
      </c>
      <c r="B57" s="175"/>
      <c r="C57" s="175"/>
      <c r="D57" s="175">
        <f>'将来負担比率（分子）の構造'!I$51</f>
        <v>2420</v>
      </c>
      <c r="E57" s="175"/>
      <c r="F57" s="175"/>
      <c r="G57" s="175">
        <f>'将来負担比率（分子）の構造'!J$51</f>
        <v>2138</v>
      </c>
      <c r="H57" s="175"/>
      <c r="I57" s="175"/>
      <c r="J57" s="175">
        <f>'将来負担比率（分子）の構造'!K$51</f>
        <v>1993</v>
      </c>
      <c r="K57" s="175"/>
      <c r="L57" s="175"/>
      <c r="M57" s="175">
        <f>'将来負担比率（分子）の構造'!L$51</f>
        <v>2018</v>
      </c>
      <c r="N57" s="175"/>
      <c r="O57" s="175"/>
      <c r="P57" s="175">
        <f>'将来負担比率（分子）の構造'!M$51</f>
        <v>1906</v>
      </c>
    </row>
    <row r="58" spans="1:16">
      <c r="A58" s="175" t="s">
        <v>41</v>
      </c>
      <c r="B58" s="175"/>
      <c r="C58" s="175"/>
      <c r="D58" s="175">
        <f>'将来負担比率（分子）の構造'!I$50</f>
        <v>5464</v>
      </c>
      <c r="E58" s="175"/>
      <c r="F58" s="175"/>
      <c r="G58" s="175">
        <f>'将来負担比率（分子）の構造'!J$50</f>
        <v>4369</v>
      </c>
      <c r="H58" s="175"/>
      <c r="I58" s="175"/>
      <c r="J58" s="175">
        <f>'将来負担比率（分子）の構造'!K$50</f>
        <v>5881</v>
      </c>
      <c r="K58" s="175"/>
      <c r="L58" s="175"/>
      <c r="M58" s="175">
        <f>'将来負担比率（分子）の構造'!L$50</f>
        <v>6760</v>
      </c>
      <c r="N58" s="175"/>
      <c r="O58" s="175"/>
      <c r="P58" s="175">
        <f>'将来負担比率（分子）の構造'!M$50</f>
        <v>6625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3860</v>
      </c>
      <c r="C62" s="175"/>
      <c r="D62" s="175"/>
      <c r="E62" s="175">
        <f>'将来負担比率（分子）の構造'!J$45</f>
        <v>3612</v>
      </c>
      <c r="F62" s="175"/>
      <c r="G62" s="175"/>
      <c r="H62" s="175">
        <f>'将来負担比率（分子）の構造'!K$45</f>
        <v>3989</v>
      </c>
      <c r="I62" s="175"/>
      <c r="J62" s="175"/>
      <c r="K62" s="175">
        <f>'将来負担比率（分子）の構造'!L$45</f>
        <v>3962</v>
      </c>
      <c r="L62" s="175"/>
      <c r="M62" s="175"/>
      <c r="N62" s="175">
        <f>'将来負担比率（分子）の構造'!M$45</f>
        <v>3788</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700</v>
      </c>
      <c r="C64" s="175"/>
      <c r="D64" s="175"/>
      <c r="E64" s="175">
        <f>'将来負担比率（分子）の構造'!J$43</f>
        <v>690</v>
      </c>
      <c r="F64" s="175"/>
      <c r="G64" s="175"/>
      <c r="H64" s="175">
        <f>'将来負担比率（分子）の構造'!K$43</f>
        <v>574</v>
      </c>
      <c r="I64" s="175"/>
      <c r="J64" s="175"/>
      <c r="K64" s="175">
        <f>'将来負担比率（分子）の構造'!L$43</f>
        <v>511</v>
      </c>
      <c r="L64" s="175"/>
      <c r="M64" s="175"/>
      <c r="N64" s="175">
        <f>'将来負担比率（分子）の構造'!M$43</f>
        <v>483</v>
      </c>
      <c r="O64" s="175"/>
      <c r="P64" s="175"/>
    </row>
    <row r="65" spans="1:16">
      <c r="A65" s="175" t="s">
        <v>32</v>
      </c>
      <c r="B65" s="175">
        <f>'将来負担比率（分子）の構造'!I$42</f>
        <v>734</v>
      </c>
      <c r="C65" s="175"/>
      <c r="D65" s="175"/>
      <c r="E65" s="175">
        <f>'将来負担比率（分子）の構造'!J$42</f>
        <v>641</v>
      </c>
      <c r="F65" s="175"/>
      <c r="G65" s="175"/>
      <c r="H65" s="175">
        <f>'将来負担比率（分子）の構造'!K$42</f>
        <v>580</v>
      </c>
      <c r="I65" s="175"/>
      <c r="J65" s="175"/>
      <c r="K65" s="175">
        <f>'将来負担比率（分子）の構造'!L$42</f>
        <v>521</v>
      </c>
      <c r="L65" s="175"/>
      <c r="M65" s="175"/>
      <c r="N65" s="175">
        <f>'将来負担比率（分子）の構造'!M$42</f>
        <v>462</v>
      </c>
      <c r="O65" s="175"/>
      <c r="P65" s="175"/>
    </row>
    <row r="66" spans="1:16">
      <c r="A66" s="175" t="s">
        <v>31</v>
      </c>
      <c r="B66" s="175">
        <f>'将来負担比率（分子）の構造'!I$41</f>
        <v>31599</v>
      </c>
      <c r="C66" s="175"/>
      <c r="D66" s="175"/>
      <c r="E66" s="175">
        <f>'将来負担比率（分子）の構造'!J$41</f>
        <v>30639</v>
      </c>
      <c r="F66" s="175"/>
      <c r="G66" s="175"/>
      <c r="H66" s="175">
        <f>'将来負担比率（分子）の構造'!K$41</f>
        <v>31271</v>
      </c>
      <c r="I66" s="175"/>
      <c r="J66" s="175"/>
      <c r="K66" s="175">
        <f>'将来負担比率（分子）の構造'!L$41</f>
        <v>30456</v>
      </c>
      <c r="L66" s="175"/>
      <c r="M66" s="175"/>
      <c r="N66" s="175">
        <f>'将来負担比率（分子）の構造'!M$41</f>
        <v>32147</v>
      </c>
      <c r="O66" s="175"/>
      <c r="P66" s="175"/>
    </row>
    <row r="67" spans="1:16">
      <c r="A67" s="175" t="s">
        <v>71</v>
      </c>
      <c r="B67" s="175" t="e">
        <f>NA()</f>
        <v>#N/A</v>
      </c>
      <c r="C67" s="175">
        <f>IF(ISNUMBER('将来負担比率（分子）の構造'!I$53), IF('将来負担比率（分子）の構造'!I$53 &lt; 0, 0, '将来負担比率（分子）の構造'!I$53), NA())</f>
        <v>9567</v>
      </c>
      <c r="D67" s="175" t="e">
        <f>NA()</f>
        <v>#N/A</v>
      </c>
      <c r="E67" s="175" t="e">
        <f>NA()</f>
        <v>#N/A</v>
      </c>
      <c r="F67" s="175">
        <f>IF(ISNUMBER('将来負担比率（分子）の構造'!J$53), IF('将来負担比率（分子）の構造'!J$53 &lt; 0, 0, '将来負担比率（分子）の構造'!J$53), NA())</f>
        <v>9869</v>
      </c>
      <c r="G67" s="175" t="e">
        <f>NA()</f>
        <v>#N/A</v>
      </c>
      <c r="H67" s="175" t="e">
        <f>NA()</f>
        <v>#N/A</v>
      </c>
      <c r="I67" s="175">
        <f>IF(ISNUMBER('将来負担比率（分子）の構造'!K$53), IF('将来負担比率（分子）の構造'!K$53 &lt; 0, 0, '将来負担比率（分子）の構造'!K$53), NA())</f>
        <v>9093</v>
      </c>
      <c r="J67" s="175" t="e">
        <f>NA()</f>
        <v>#N/A</v>
      </c>
      <c r="K67" s="175" t="e">
        <f>NA()</f>
        <v>#N/A</v>
      </c>
      <c r="L67" s="175">
        <f>IF(ISNUMBER('将来負担比率（分子）の構造'!L$53), IF('将来負担比率（分子）の構造'!L$53 &lt; 0, 0, '将来負担比率（分子）の構造'!L$53), NA())</f>
        <v>7650</v>
      </c>
      <c r="M67" s="175" t="e">
        <f>NA()</f>
        <v>#N/A</v>
      </c>
      <c r="N67" s="175" t="e">
        <f>NA()</f>
        <v>#N/A</v>
      </c>
      <c r="O67" s="175">
        <f>IF(ISNUMBER('将来負担比率（分子）の構造'!M$53), IF('将来負担比率（分子）の構造'!M$53 &lt; 0, 0, '将来負担比率（分子）の構造'!M$53), NA())</f>
        <v>7658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1752</v>
      </c>
      <c r="C72" s="179">
        <f>基金残高に係る経年分析!G55</f>
        <v>2523</v>
      </c>
      <c r="D72" s="179">
        <f>基金残高に係る経年分析!H55</f>
        <v>2705</v>
      </c>
    </row>
    <row r="73" spans="1:16">
      <c r="A73" s="178" t="s">
        <v>74</v>
      </c>
      <c r="B73" s="179">
        <f>基金残高に係る経年分析!F56</f>
        <v>465</v>
      </c>
      <c r="C73" s="179">
        <f>基金残高に係る経年分析!G56</f>
        <v>395</v>
      </c>
      <c r="D73" s="179">
        <f>基金残高に係る経年分析!H56</f>
        <v>404</v>
      </c>
    </row>
    <row r="74" spans="1:16">
      <c r="A74" s="178" t="s">
        <v>75</v>
      </c>
      <c r="B74" s="179">
        <f>基金残高に係る経年分析!F57</f>
        <v>2419</v>
      </c>
      <c r="C74" s="179">
        <f>基金残高に係る経年分析!G57</f>
        <v>2368</v>
      </c>
      <c r="D74" s="179">
        <f>基金残高に係る経年分析!H57</f>
        <v>2023</v>
      </c>
    </row>
  </sheetData>
  <sheetProtection algorithmName="SHA-512" hashValue="CPJR+Agp2Qav1SrLnSl89mfn8iv9T6IolcAwAeINq2N76NRwzqoPaeNxyeSLHTHgSwbFvxH6U13EUrZTkAktlQ==" saltValue="K5QIPS9fH0yTyexQxgMv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8213473</v>
      </c>
      <c r="S5" s="649"/>
      <c r="T5" s="649"/>
      <c r="U5" s="649"/>
      <c r="V5" s="649"/>
      <c r="W5" s="649"/>
      <c r="X5" s="649"/>
      <c r="Y5" s="650"/>
      <c r="Z5" s="651">
        <v>20.5</v>
      </c>
      <c r="AA5" s="651"/>
      <c r="AB5" s="651"/>
      <c r="AC5" s="651"/>
      <c r="AD5" s="652">
        <v>8007497</v>
      </c>
      <c r="AE5" s="652"/>
      <c r="AF5" s="652"/>
      <c r="AG5" s="652"/>
      <c r="AH5" s="652"/>
      <c r="AI5" s="652"/>
      <c r="AJ5" s="652"/>
      <c r="AK5" s="652"/>
      <c r="AL5" s="653">
        <v>43.5</v>
      </c>
      <c r="AM5" s="654"/>
      <c r="AN5" s="654"/>
      <c r="AO5" s="655"/>
      <c r="AP5" s="645" t="s">
        <v>216</v>
      </c>
      <c r="AQ5" s="646"/>
      <c r="AR5" s="646"/>
      <c r="AS5" s="646"/>
      <c r="AT5" s="646"/>
      <c r="AU5" s="646"/>
      <c r="AV5" s="646"/>
      <c r="AW5" s="646"/>
      <c r="AX5" s="646"/>
      <c r="AY5" s="646"/>
      <c r="AZ5" s="646"/>
      <c r="BA5" s="646"/>
      <c r="BB5" s="646"/>
      <c r="BC5" s="646"/>
      <c r="BD5" s="646"/>
      <c r="BE5" s="646"/>
      <c r="BF5" s="647"/>
      <c r="BG5" s="659">
        <v>8004653</v>
      </c>
      <c r="BH5" s="660"/>
      <c r="BI5" s="660"/>
      <c r="BJ5" s="660"/>
      <c r="BK5" s="660"/>
      <c r="BL5" s="660"/>
      <c r="BM5" s="660"/>
      <c r="BN5" s="661"/>
      <c r="BO5" s="662">
        <v>97.5</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304430</v>
      </c>
      <c r="S6" s="660"/>
      <c r="T6" s="660"/>
      <c r="U6" s="660"/>
      <c r="V6" s="660"/>
      <c r="W6" s="660"/>
      <c r="X6" s="660"/>
      <c r="Y6" s="661"/>
      <c r="Z6" s="662">
        <v>0.8</v>
      </c>
      <c r="AA6" s="662"/>
      <c r="AB6" s="662"/>
      <c r="AC6" s="662"/>
      <c r="AD6" s="663">
        <v>304430</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8004653</v>
      </c>
      <c r="BH6" s="660"/>
      <c r="BI6" s="660"/>
      <c r="BJ6" s="660"/>
      <c r="BK6" s="660"/>
      <c r="BL6" s="660"/>
      <c r="BM6" s="660"/>
      <c r="BN6" s="661"/>
      <c r="BO6" s="662">
        <v>97.5</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209669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209669</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2344</v>
      </c>
      <c r="S7" s="660"/>
      <c r="T7" s="660"/>
      <c r="U7" s="660"/>
      <c r="V7" s="660"/>
      <c r="W7" s="660"/>
      <c r="X7" s="660"/>
      <c r="Y7" s="661"/>
      <c r="Z7" s="662">
        <v>0</v>
      </c>
      <c r="AA7" s="662"/>
      <c r="AB7" s="662"/>
      <c r="AC7" s="662"/>
      <c r="AD7" s="663">
        <v>2344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3417456</v>
      </c>
      <c r="BH7" s="660"/>
      <c r="BI7" s="660"/>
      <c r="BJ7" s="660"/>
      <c r="BK7" s="660"/>
      <c r="BL7" s="660"/>
      <c r="BM7" s="660"/>
      <c r="BN7" s="661"/>
      <c r="BO7" s="662">
        <v>41.6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6955267</v>
      </c>
      <c r="CS7" s="660"/>
      <c r="CT7" s="660"/>
      <c r="CU7" s="660"/>
      <c r="CV7" s="660"/>
      <c r="CW7" s="660"/>
      <c r="CX7" s="660"/>
      <c r="CY7" s="661"/>
      <c r="CZ7" s="662">
        <v>18</v>
      </c>
      <c r="DA7" s="662"/>
      <c r="DB7" s="662"/>
      <c r="DC7" s="662"/>
      <c r="DD7" s="668">
        <v>3442973</v>
      </c>
      <c r="DE7" s="660"/>
      <c r="DF7" s="660"/>
      <c r="DG7" s="660"/>
      <c r="DH7" s="660"/>
      <c r="DI7" s="660"/>
      <c r="DJ7" s="660"/>
      <c r="DK7" s="660"/>
      <c r="DL7" s="660"/>
      <c r="DM7" s="660"/>
      <c r="DN7" s="660"/>
      <c r="DO7" s="660"/>
      <c r="DP7" s="661"/>
      <c r="DQ7" s="668">
        <v>2608637</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27385</v>
      </c>
      <c r="S8" s="660"/>
      <c r="T8" s="660"/>
      <c r="U8" s="660"/>
      <c r="V8" s="660"/>
      <c r="W8" s="660"/>
      <c r="X8" s="660"/>
      <c r="Y8" s="661"/>
      <c r="Z8" s="662">
        <v>0.1</v>
      </c>
      <c r="AA8" s="662"/>
      <c r="AB8" s="662"/>
      <c r="AC8" s="662"/>
      <c r="AD8" s="663">
        <v>27385</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123107</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17526961</v>
      </c>
      <c r="CS8" s="660"/>
      <c r="CT8" s="660"/>
      <c r="CU8" s="660"/>
      <c r="CV8" s="660"/>
      <c r="CW8" s="660"/>
      <c r="CX8" s="660"/>
      <c r="CY8" s="661"/>
      <c r="CZ8" s="662">
        <v>45.3</v>
      </c>
      <c r="DA8" s="662"/>
      <c r="DB8" s="662"/>
      <c r="DC8" s="662"/>
      <c r="DD8" s="668">
        <v>543976</v>
      </c>
      <c r="DE8" s="660"/>
      <c r="DF8" s="660"/>
      <c r="DG8" s="660"/>
      <c r="DH8" s="660"/>
      <c r="DI8" s="660"/>
      <c r="DJ8" s="660"/>
      <c r="DK8" s="660"/>
      <c r="DL8" s="660"/>
      <c r="DM8" s="660"/>
      <c r="DN8" s="660"/>
      <c r="DO8" s="660"/>
      <c r="DP8" s="661"/>
      <c r="DQ8" s="668">
        <v>7900338</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33435</v>
      </c>
      <c r="S9" s="660"/>
      <c r="T9" s="660"/>
      <c r="U9" s="660"/>
      <c r="V9" s="660"/>
      <c r="W9" s="660"/>
      <c r="X9" s="660"/>
      <c r="Y9" s="661"/>
      <c r="Z9" s="662">
        <v>0.1</v>
      </c>
      <c r="AA9" s="662"/>
      <c r="AB9" s="662"/>
      <c r="AC9" s="662"/>
      <c r="AD9" s="663">
        <v>33435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2963726</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3077740</v>
      </c>
      <c r="CS9" s="660"/>
      <c r="CT9" s="660"/>
      <c r="CU9" s="660"/>
      <c r="CV9" s="660"/>
      <c r="CW9" s="660"/>
      <c r="CX9" s="660"/>
      <c r="CY9" s="661"/>
      <c r="CZ9" s="662">
        <v>8</v>
      </c>
      <c r="DA9" s="662"/>
      <c r="DB9" s="662"/>
      <c r="DC9" s="662"/>
      <c r="DD9" s="668">
        <v>174558</v>
      </c>
      <c r="DE9" s="660"/>
      <c r="DF9" s="660"/>
      <c r="DG9" s="660"/>
      <c r="DH9" s="660"/>
      <c r="DI9" s="660"/>
      <c r="DJ9" s="660"/>
      <c r="DK9" s="660"/>
      <c r="DL9" s="660"/>
      <c r="DM9" s="660"/>
      <c r="DN9" s="660"/>
      <c r="DO9" s="660"/>
      <c r="DP9" s="661"/>
      <c r="DQ9" s="668">
        <v>2176704</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178228</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28892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28892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1816768</v>
      </c>
      <c r="S11" s="660"/>
      <c r="T11" s="660"/>
      <c r="U11" s="660"/>
      <c r="V11" s="660"/>
      <c r="W11" s="660"/>
      <c r="X11" s="660"/>
      <c r="Y11" s="661"/>
      <c r="Z11" s="664">
        <v>4.5</v>
      </c>
      <c r="AA11" s="665"/>
      <c r="AB11" s="665"/>
      <c r="AC11" s="671"/>
      <c r="AD11" s="668">
        <v>1816768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152395</v>
      </c>
      <c r="BH11" s="660"/>
      <c r="BI11" s="660"/>
      <c r="BJ11" s="660"/>
      <c r="BK11" s="660"/>
      <c r="BL11" s="660"/>
      <c r="BM11" s="660"/>
      <c r="BN11" s="661"/>
      <c r="BO11" s="662">
        <v>1.9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854873</v>
      </c>
      <c r="CS11" s="660"/>
      <c r="CT11" s="660"/>
      <c r="CU11" s="660"/>
      <c r="CV11" s="660"/>
      <c r="CW11" s="660"/>
      <c r="CX11" s="660"/>
      <c r="CY11" s="661"/>
      <c r="CZ11" s="662">
        <v>2.2000000000000002</v>
      </c>
      <c r="DA11" s="662"/>
      <c r="DB11" s="662"/>
      <c r="DC11" s="662"/>
      <c r="DD11" s="668">
        <v>239160</v>
      </c>
      <c r="DE11" s="660"/>
      <c r="DF11" s="660"/>
      <c r="DG11" s="660"/>
      <c r="DH11" s="660"/>
      <c r="DI11" s="660"/>
      <c r="DJ11" s="660"/>
      <c r="DK11" s="660"/>
      <c r="DL11" s="660"/>
      <c r="DM11" s="660"/>
      <c r="DN11" s="660"/>
      <c r="DO11" s="660"/>
      <c r="DP11" s="661"/>
      <c r="DQ11" s="668">
        <v>491426</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38322</v>
      </c>
      <c r="S12" s="660"/>
      <c r="T12" s="660"/>
      <c r="U12" s="660"/>
      <c r="V12" s="660"/>
      <c r="W12" s="660"/>
      <c r="X12" s="660"/>
      <c r="Y12" s="661"/>
      <c r="Z12" s="662">
        <v>0.1</v>
      </c>
      <c r="AA12" s="662"/>
      <c r="AB12" s="662"/>
      <c r="AC12" s="662"/>
      <c r="AD12" s="663">
        <v>38322</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3789125</v>
      </c>
      <c r="BH12" s="660"/>
      <c r="BI12" s="660"/>
      <c r="BJ12" s="660"/>
      <c r="BK12" s="660"/>
      <c r="BL12" s="660"/>
      <c r="BM12" s="660"/>
      <c r="BN12" s="661"/>
      <c r="BO12" s="662">
        <v>46.1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336103</v>
      </c>
      <c r="CS12" s="660"/>
      <c r="CT12" s="660"/>
      <c r="CU12" s="660"/>
      <c r="CV12" s="660"/>
      <c r="CW12" s="660"/>
      <c r="CX12" s="660"/>
      <c r="CY12" s="661"/>
      <c r="CZ12" s="662">
        <v>0.9</v>
      </c>
      <c r="DA12" s="662"/>
      <c r="DB12" s="662"/>
      <c r="DC12" s="662"/>
      <c r="DD12" s="668">
        <v>209</v>
      </c>
      <c r="DE12" s="660"/>
      <c r="DF12" s="660"/>
      <c r="DG12" s="660"/>
      <c r="DH12" s="660"/>
      <c r="DI12" s="660"/>
      <c r="DJ12" s="660"/>
      <c r="DK12" s="660"/>
      <c r="DL12" s="660"/>
      <c r="DM12" s="660"/>
      <c r="DN12" s="660"/>
      <c r="DO12" s="660"/>
      <c r="DP12" s="661"/>
      <c r="DQ12" s="668">
        <v>328113</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3743461</v>
      </c>
      <c r="BH13" s="660"/>
      <c r="BI13" s="660"/>
      <c r="BJ13" s="660"/>
      <c r="BK13" s="660"/>
      <c r="BL13" s="660"/>
      <c r="BM13" s="660"/>
      <c r="BN13" s="661"/>
      <c r="BO13" s="662">
        <v>45.6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2134249</v>
      </c>
      <c r="CS13" s="660"/>
      <c r="CT13" s="660"/>
      <c r="CU13" s="660"/>
      <c r="CV13" s="660"/>
      <c r="CW13" s="660"/>
      <c r="CX13" s="660"/>
      <c r="CY13" s="661"/>
      <c r="CZ13" s="662">
        <v>5.5</v>
      </c>
      <c r="DA13" s="662"/>
      <c r="DB13" s="662"/>
      <c r="DC13" s="662"/>
      <c r="DD13" s="668">
        <v>1812790</v>
      </c>
      <c r="DE13" s="660"/>
      <c r="DF13" s="660"/>
      <c r="DG13" s="660"/>
      <c r="DH13" s="660"/>
      <c r="DI13" s="660"/>
      <c r="DJ13" s="660"/>
      <c r="DK13" s="660"/>
      <c r="DL13" s="660"/>
      <c r="DM13" s="660"/>
      <c r="DN13" s="660"/>
      <c r="DO13" s="660"/>
      <c r="DP13" s="661"/>
      <c r="DQ13" s="668">
        <v>696149</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1595</v>
      </c>
      <c r="S14" s="660"/>
      <c r="T14" s="660"/>
      <c r="U14" s="660"/>
      <c r="V14" s="660"/>
      <c r="W14" s="660"/>
      <c r="X14" s="660"/>
      <c r="Y14" s="661"/>
      <c r="Z14" s="662">
        <v>0</v>
      </c>
      <c r="AA14" s="662"/>
      <c r="AB14" s="662"/>
      <c r="AC14" s="662"/>
      <c r="AD14" s="663">
        <v>1595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299140</v>
      </c>
      <c r="BH14" s="660"/>
      <c r="BI14" s="660"/>
      <c r="BJ14" s="660"/>
      <c r="BK14" s="660"/>
      <c r="BL14" s="660"/>
      <c r="BM14" s="660"/>
      <c r="BN14" s="661"/>
      <c r="BO14" s="662">
        <v>3.6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1030670</v>
      </c>
      <c r="CS14" s="660"/>
      <c r="CT14" s="660"/>
      <c r="CU14" s="660"/>
      <c r="CV14" s="660"/>
      <c r="CW14" s="660"/>
      <c r="CX14" s="660"/>
      <c r="CY14" s="661"/>
      <c r="CZ14" s="662">
        <v>2.7</v>
      </c>
      <c r="DA14" s="662"/>
      <c r="DB14" s="662"/>
      <c r="DC14" s="662"/>
      <c r="DD14" s="668">
        <v>85037</v>
      </c>
      <c r="DE14" s="660"/>
      <c r="DF14" s="660"/>
      <c r="DG14" s="660"/>
      <c r="DH14" s="660"/>
      <c r="DI14" s="660"/>
      <c r="DJ14" s="660"/>
      <c r="DK14" s="660"/>
      <c r="DL14" s="660"/>
      <c r="DM14" s="660"/>
      <c r="DN14" s="660"/>
      <c r="DO14" s="660"/>
      <c r="DP14" s="661"/>
      <c r="DQ14" s="668">
        <v>961856</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498932</v>
      </c>
      <c r="BH15" s="660"/>
      <c r="BI15" s="660"/>
      <c r="BJ15" s="660"/>
      <c r="BK15" s="660"/>
      <c r="BL15" s="660"/>
      <c r="BM15" s="660"/>
      <c r="BN15" s="661"/>
      <c r="BO15" s="662">
        <v>6.1</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2590594</v>
      </c>
      <c r="CS15" s="660"/>
      <c r="CT15" s="660"/>
      <c r="CU15" s="660"/>
      <c r="CV15" s="660"/>
      <c r="CW15" s="660"/>
      <c r="CX15" s="660"/>
      <c r="CY15" s="661"/>
      <c r="CZ15" s="662">
        <v>6.7</v>
      </c>
      <c r="DA15" s="662"/>
      <c r="DB15" s="662"/>
      <c r="DC15" s="662"/>
      <c r="DD15" s="668">
        <v>204730</v>
      </c>
      <c r="DE15" s="660"/>
      <c r="DF15" s="660"/>
      <c r="DG15" s="660"/>
      <c r="DH15" s="660"/>
      <c r="DI15" s="660"/>
      <c r="DJ15" s="660"/>
      <c r="DK15" s="660"/>
      <c r="DL15" s="660"/>
      <c r="DM15" s="660"/>
      <c r="DN15" s="660"/>
      <c r="DO15" s="660"/>
      <c r="DP15" s="661"/>
      <c r="DQ15" s="668">
        <v>2218263</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17817</v>
      </c>
      <c r="S16" s="660"/>
      <c r="T16" s="660"/>
      <c r="U16" s="660"/>
      <c r="V16" s="660"/>
      <c r="W16" s="660"/>
      <c r="X16" s="660"/>
      <c r="Y16" s="661"/>
      <c r="Z16" s="662">
        <v>0</v>
      </c>
      <c r="AA16" s="662"/>
      <c r="AB16" s="662"/>
      <c r="AC16" s="662"/>
      <c r="AD16" s="663">
        <v>17817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666351</v>
      </c>
      <c r="CS16" s="660"/>
      <c r="CT16" s="660"/>
      <c r="CU16" s="660"/>
      <c r="CV16" s="660"/>
      <c r="CW16" s="660"/>
      <c r="CX16" s="660"/>
      <c r="CY16" s="661"/>
      <c r="CZ16" s="662">
        <v>1.7</v>
      </c>
      <c r="DA16" s="662"/>
      <c r="DB16" s="662"/>
      <c r="DC16" s="662"/>
      <c r="DD16" s="668" t="s">
        <v>122</v>
      </c>
      <c r="DE16" s="660"/>
      <c r="DF16" s="660"/>
      <c r="DG16" s="660"/>
      <c r="DH16" s="660"/>
      <c r="DI16" s="660"/>
      <c r="DJ16" s="660"/>
      <c r="DK16" s="660"/>
      <c r="DL16" s="660"/>
      <c r="DM16" s="660"/>
      <c r="DN16" s="660"/>
      <c r="DO16" s="660"/>
      <c r="DP16" s="661"/>
      <c r="DQ16" s="668">
        <v>186166</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100232</v>
      </c>
      <c r="S17" s="660"/>
      <c r="T17" s="660"/>
      <c r="U17" s="660"/>
      <c r="V17" s="660"/>
      <c r="W17" s="660"/>
      <c r="X17" s="660"/>
      <c r="Y17" s="661"/>
      <c r="Z17" s="662">
        <v>0.2</v>
      </c>
      <c r="AA17" s="662"/>
      <c r="AB17" s="662"/>
      <c r="AC17" s="662"/>
      <c r="AD17" s="663">
        <v>100232</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3287515</v>
      </c>
      <c r="CS17" s="660"/>
      <c r="CT17" s="660"/>
      <c r="CU17" s="660"/>
      <c r="CV17" s="660"/>
      <c r="CW17" s="660"/>
      <c r="CX17" s="660"/>
      <c r="CY17" s="661"/>
      <c r="CZ17" s="662">
        <v>8.5</v>
      </c>
      <c r="DA17" s="662"/>
      <c r="DB17" s="662"/>
      <c r="DC17" s="662"/>
      <c r="DD17" s="668" t="s">
        <v>122</v>
      </c>
      <c r="DE17" s="660"/>
      <c r="DF17" s="660"/>
      <c r="DG17" s="660"/>
      <c r="DH17" s="660"/>
      <c r="DI17" s="660"/>
      <c r="DJ17" s="660"/>
      <c r="DK17" s="660"/>
      <c r="DL17" s="660"/>
      <c r="DM17" s="660"/>
      <c r="DN17" s="660"/>
      <c r="DO17" s="660"/>
      <c r="DP17" s="661"/>
      <c r="DQ17" s="668">
        <v>3139716</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124475</v>
      </c>
      <c r="S18" s="660"/>
      <c r="T18" s="660"/>
      <c r="U18" s="660"/>
      <c r="V18" s="660"/>
      <c r="W18" s="660"/>
      <c r="X18" s="660"/>
      <c r="Y18" s="661"/>
      <c r="Z18" s="662">
        <v>0.3</v>
      </c>
      <c r="AA18" s="662"/>
      <c r="AB18" s="662"/>
      <c r="AC18" s="662"/>
      <c r="AD18" s="663">
        <v>124475</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122744</v>
      </c>
      <c r="S19" s="660"/>
      <c r="T19" s="660"/>
      <c r="U19" s="660"/>
      <c r="V19" s="660"/>
      <c r="W19" s="660"/>
      <c r="X19" s="660"/>
      <c r="Y19" s="661"/>
      <c r="Z19" s="662">
        <v>0.3</v>
      </c>
      <c r="AA19" s="662"/>
      <c r="AB19" s="662"/>
      <c r="AC19" s="662"/>
      <c r="AD19" s="663">
        <v>122744</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208820</v>
      </c>
      <c r="BH19" s="660"/>
      <c r="BI19" s="660"/>
      <c r="BJ19" s="660"/>
      <c r="BK19" s="660"/>
      <c r="BL19" s="660"/>
      <c r="BM19" s="660"/>
      <c r="BN19" s="661"/>
      <c r="BO19" s="662">
        <v>2.5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1731</v>
      </c>
      <c r="S20" s="660"/>
      <c r="T20" s="660"/>
      <c r="U20" s="660"/>
      <c r="V20" s="660"/>
      <c r="W20" s="660"/>
      <c r="X20" s="660"/>
      <c r="Y20" s="661"/>
      <c r="Z20" s="662">
        <v>0</v>
      </c>
      <c r="AA20" s="662"/>
      <c r="AB20" s="662"/>
      <c r="AC20" s="662"/>
      <c r="AD20" s="663">
        <v>1731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208820</v>
      </c>
      <c r="BH20" s="660"/>
      <c r="BI20" s="660"/>
      <c r="BJ20" s="660"/>
      <c r="BK20" s="660"/>
      <c r="BL20" s="660"/>
      <c r="BM20" s="660"/>
      <c r="BN20" s="661"/>
      <c r="BO20" s="662">
        <v>2.5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38698884</v>
      </c>
      <c r="CS20" s="660"/>
      <c r="CT20" s="660"/>
      <c r="CU20" s="660"/>
      <c r="CV20" s="660"/>
      <c r="CW20" s="660"/>
      <c r="CX20" s="660"/>
      <c r="CY20" s="661"/>
      <c r="CZ20" s="662">
        <v>100</v>
      </c>
      <c r="DA20" s="662"/>
      <c r="DB20" s="662"/>
      <c r="DC20" s="662"/>
      <c r="DD20" s="668">
        <v>6503433</v>
      </c>
      <c r="DE20" s="660"/>
      <c r="DF20" s="660"/>
      <c r="DG20" s="660"/>
      <c r="DH20" s="660"/>
      <c r="DI20" s="660"/>
      <c r="DJ20" s="660"/>
      <c r="DK20" s="660"/>
      <c r="DL20" s="660"/>
      <c r="DM20" s="660"/>
      <c r="DN20" s="660"/>
      <c r="DO20" s="660"/>
      <c r="DP20" s="661"/>
      <c r="DQ20" s="668">
        <v>20945929</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8383792</v>
      </c>
      <c r="S21" s="660"/>
      <c r="T21" s="660"/>
      <c r="U21" s="660"/>
      <c r="V21" s="660"/>
      <c r="W21" s="660"/>
      <c r="X21" s="660"/>
      <c r="Y21" s="661"/>
      <c r="Z21" s="662">
        <v>20.9</v>
      </c>
      <c r="AA21" s="662"/>
      <c r="AB21" s="662"/>
      <c r="AC21" s="662"/>
      <c r="AD21" s="663">
        <v>7874146</v>
      </c>
      <c r="AE21" s="663"/>
      <c r="AF21" s="663"/>
      <c r="AG21" s="663"/>
      <c r="AH21" s="663"/>
      <c r="AI21" s="663"/>
      <c r="AJ21" s="663"/>
      <c r="AK21" s="663"/>
      <c r="AL21" s="664">
        <v>42.7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2844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7874146</v>
      </c>
      <c r="S22" s="660"/>
      <c r="T22" s="660"/>
      <c r="U22" s="660"/>
      <c r="V22" s="660"/>
      <c r="W22" s="660"/>
      <c r="X22" s="660"/>
      <c r="Y22" s="661"/>
      <c r="Z22" s="662">
        <v>19.600000000000001</v>
      </c>
      <c r="AA22" s="662"/>
      <c r="AB22" s="662"/>
      <c r="AC22" s="662"/>
      <c r="AD22" s="663">
        <v>7874146</v>
      </c>
      <c r="AE22" s="663"/>
      <c r="AF22" s="663"/>
      <c r="AG22" s="663"/>
      <c r="AH22" s="663"/>
      <c r="AI22" s="663"/>
      <c r="AJ22" s="663"/>
      <c r="AK22" s="663"/>
      <c r="AL22" s="664">
        <v>42.7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509646</v>
      </c>
      <c r="S23" s="660"/>
      <c r="T23" s="660"/>
      <c r="U23" s="660"/>
      <c r="V23" s="660"/>
      <c r="W23" s="660"/>
      <c r="X23" s="660"/>
      <c r="Y23" s="661"/>
      <c r="Z23" s="662">
        <v>1.3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205976</v>
      </c>
      <c r="BH23" s="660"/>
      <c r="BI23" s="660"/>
      <c r="BJ23" s="660"/>
      <c r="BK23" s="660"/>
      <c r="BL23" s="660"/>
      <c r="BM23" s="660"/>
      <c r="BN23" s="661"/>
      <c r="BO23" s="662">
        <v>2.5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20440155</v>
      </c>
      <c r="CS24" s="649"/>
      <c r="CT24" s="649"/>
      <c r="CU24" s="649"/>
      <c r="CV24" s="649"/>
      <c r="CW24" s="649"/>
      <c r="CX24" s="649"/>
      <c r="CY24" s="650"/>
      <c r="CZ24" s="653">
        <v>52.8</v>
      </c>
      <c r="DA24" s="654"/>
      <c r="DB24" s="654"/>
      <c r="DC24" s="670"/>
      <c r="DD24" s="694">
        <v>11711383</v>
      </c>
      <c r="DE24" s="649"/>
      <c r="DF24" s="649"/>
      <c r="DG24" s="649"/>
      <c r="DH24" s="649"/>
      <c r="DI24" s="649"/>
      <c r="DJ24" s="649"/>
      <c r="DK24" s="650"/>
      <c r="DL24" s="694">
        <v>10238784</v>
      </c>
      <c r="DM24" s="649"/>
      <c r="DN24" s="649"/>
      <c r="DO24" s="649"/>
      <c r="DP24" s="649"/>
      <c r="DQ24" s="649"/>
      <c r="DR24" s="649"/>
      <c r="DS24" s="649"/>
      <c r="DT24" s="649"/>
      <c r="DU24" s="649"/>
      <c r="DV24" s="650"/>
      <c r="DW24" s="653">
        <v>55.2</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19064068</v>
      </c>
      <c r="S25" s="660"/>
      <c r="T25" s="660"/>
      <c r="U25" s="660"/>
      <c r="V25" s="660"/>
      <c r="W25" s="660"/>
      <c r="X25" s="660"/>
      <c r="Y25" s="661"/>
      <c r="Z25" s="662">
        <v>47.5</v>
      </c>
      <c r="AA25" s="662"/>
      <c r="AB25" s="662"/>
      <c r="AC25" s="662"/>
      <c r="AD25" s="663">
        <v>18348446</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4518497</v>
      </c>
      <c r="CS25" s="691"/>
      <c r="CT25" s="691"/>
      <c r="CU25" s="691"/>
      <c r="CV25" s="691"/>
      <c r="CW25" s="691"/>
      <c r="CX25" s="691"/>
      <c r="CY25" s="692"/>
      <c r="CZ25" s="664">
        <v>11.7</v>
      </c>
      <c r="DA25" s="689"/>
      <c r="DB25" s="689"/>
      <c r="DC25" s="693"/>
      <c r="DD25" s="668">
        <v>4222790</v>
      </c>
      <c r="DE25" s="691"/>
      <c r="DF25" s="691"/>
      <c r="DG25" s="691"/>
      <c r="DH25" s="691"/>
      <c r="DI25" s="691"/>
      <c r="DJ25" s="691"/>
      <c r="DK25" s="692"/>
      <c r="DL25" s="668">
        <v>4107649</v>
      </c>
      <c r="DM25" s="691"/>
      <c r="DN25" s="691"/>
      <c r="DO25" s="691"/>
      <c r="DP25" s="691"/>
      <c r="DQ25" s="691"/>
      <c r="DR25" s="691"/>
      <c r="DS25" s="691"/>
      <c r="DT25" s="691"/>
      <c r="DU25" s="691"/>
      <c r="DV25" s="692"/>
      <c r="DW25" s="664">
        <v>22.1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9711</v>
      </c>
      <c r="S26" s="660"/>
      <c r="T26" s="660"/>
      <c r="U26" s="660"/>
      <c r="V26" s="660"/>
      <c r="W26" s="660"/>
      <c r="X26" s="660"/>
      <c r="Y26" s="661"/>
      <c r="Z26" s="662">
        <v>0</v>
      </c>
      <c r="AA26" s="662"/>
      <c r="AB26" s="662"/>
      <c r="AC26" s="662"/>
      <c r="AD26" s="663">
        <v>9711</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2764837</v>
      </c>
      <c r="CS26" s="660"/>
      <c r="CT26" s="660"/>
      <c r="CU26" s="660"/>
      <c r="CV26" s="660"/>
      <c r="CW26" s="660"/>
      <c r="CX26" s="660"/>
      <c r="CY26" s="661"/>
      <c r="CZ26" s="664">
        <v>7.1</v>
      </c>
      <c r="DA26" s="689"/>
      <c r="DB26" s="689"/>
      <c r="DC26" s="693"/>
      <c r="DD26" s="668">
        <v>2585529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122311</v>
      </c>
      <c r="S27" s="660"/>
      <c r="T27" s="660"/>
      <c r="U27" s="660"/>
      <c r="V27" s="660"/>
      <c r="W27" s="660"/>
      <c r="X27" s="660"/>
      <c r="Y27" s="661"/>
      <c r="Z27" s="662">
        <v>0.3</v>
      </c>
      <c r="AA27" s="662"/>
      <c r="AB27" s="662"/>
      <c r="AC27" s="662"/>
      <c r="AD27" s="663">
        <v>1253</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8213473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12634143</v>
      </c>
      <c r="CS27" s="691"/>
      <c r="CT27" s="691"/>
      <c r="CU27" s="691"/>
      <c r="CV27" s="691"/>
      <c r="CW27" s="691"/>
      <c r="CX27" s="691"/>
      <c r="CY27" s="692"/>
      <c r="CZ27" s="664">
        <v>32.6</v>
      </c>
      <c r="DA27" s="689"/>
      <c r="DB27" s="689"/>
      <c r="DC27" s="693"/>
      <c r="DD27" s="668">
        <v>4348877</v>
      </c>
      <c r="DE27" s="691"/>
      <c r="DF27" s="691"/>
      <c r="DG27" s="691"/>
      <c r="DH27" s="691"/>
      <c r="DI27" s="691"/>
      <c r="DJ27" s="691"/>
      <c r="DK27" s="692"/>
      <c r="DL27" s="668">
        <v>2991419</v>
      </c>
      <c r="DM27" s="691"/>
      <c r="DN27" s="691"/>
      <c r="DO27" s="691"/>
      <c r="DP27" s="691"/>
      <c r="DQ27" s="691"/>
      <c r="DR27" s="691"/>
      <c r="DS27" s="691"/>
      <c r="DT27" s="691"/>
      <c r="DU27" s="691"/>
      <c r="DV27" s="692"/>
      <c r="DW27" s="664">
        <v>16.100000000000001</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365965</v>
      </c>
      <c r="S28" s="660"/>
      <c r="T28" s="660"/>
      <c r="U28" s="660"/>
      <c r="V28" s="660"/>
      <c r="W28" s="660"/>
      <c r="X28" s="660"/>
      <c r="Y28" s="661"/>
      <c r="Z28" s="662">
        <v>0.9</v>
      </c>
      <c r="AA28" s="662"/>
      <c r="AB28" s="662"/>
      <c r="AC28" s="662"/>
      <c r="AD28" s="663">
        <v>30276</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3287515</v>
      </c>
      <c r="CS28" s="660"/>
      <c r="CT28" s="660"/>
      <c r="CU28" s="660"/>
      <c r="CV28" s="660"/>
      <c r="CW28" s="660"/>
      <c r="CX28" s="660"/>
      <c r="CY28" s="661"/>
      <c r="CZ28" s="664">
        <v>8.5</v>
      </c>
      <c r="DA28" s="689"/>
      <c r="DB28" s="689"/>
      <c r="DC28" s="693"/>
      <c r="DD28" s="668">
        <v>3139716</v>
      </c>
      <c r="DE28" s="660"/>
      <c r="DF28" s="660"/>
      <c r="DG28" s="660"/>
      <c r="DH28" s="660"/>
      <c r="DI28" s="660"/>
      <c r="DJ28" s="660"/>
      <c r="DK28" s="661"/>
      <c r="DL28" s="668">
        <v>3139716</v>
      </c>
      <c r="DM28" s="660"/>
      <c r="DN28" s="660"/>
      <c r="DO28" s="660"/>
      <c r="DP28" s="660"/>
      <c r="DQ28" s="660"/>
      <c r="DR28" s="660"/>
      <c r="DS28" s="660"/>
      <c r="DT28" s="660"/>
      <c r="DU28" s="660"/>
      <c r="DV28" s="661"/>
      <c r="DW28" s="664">
        <v>16.899999999999999</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226707</v>
      </c>
      <c r="S29" s="660"/>
      <c r="T29" s="660"/>
      <c r="U29" s="660"/>
      <c r="V29" s="660"/>
      <c r="W29" s="660"/>
      <c r="X29" s="660"/>
      <c r="Y29" s="661"/>
      <c r="Z29" s="662">
        <v>0.6</v>
      </c>
      <c r="AA29" s="662"/>
      <c r="AB29" s="662"/>
      <c r="AC29" s="662"/>
      <c r="AD29" s="663">
        <v>105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3286537</v>
      </c>
      <c r="CS29" s="691"/>
      <c r="CT29" s="691"/>
      <c r="CU29" s="691"/>
      <c r="CV29" s="691"/>
      <c r="CW29" s="691"/>
      <c r="CX29" s="691"/>
      <c r="CY29" s="692"/>
      <c r="CZ29" s="664">
        <v>8.5</v>
      </c>
      <c r="DA29" s="689"/>
      <c r="DB29" s="689"/>
      <c r="DC29" s="693"/>
      <c r="DD29" s="668">
        <v>3138738</v>
      </c>
      <c r="DE29" s="691"/>
      <c r="DF29" s="691"/>
      <c r="DG29" s="691"/>
      <c r="DH29" s="691"/>
      <c r="DI29" s="691"/>
      <c r="DJ29" s="691"/>
      <c r="DK29" s="692"/>
      <c r="DL29" s="668">
        <v>3138738</v>
      </c>
      <c r="DM29" s="691"/>
      <c r="DN29" s="691"/>
      <c r="DO29" s="691"/>
      <c r="DP29" s="691"/>
      <c r="DQ29" s="691"/>
      <c r="DR29" s="691"/>
      <c r="DS29" s="691"/>
      <c r="DT29" s="691"/>
      <c r="DU29" s="691"/>
      <c r="DV29" s="692"/>
      <c r="DW29" s="664">
        <v>16.899999999999999</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9532854</v>
      </c>
      <c r="S30" s="660"/>
      <c r="T30" s="660"/>
      <c r="U30" s="660"/>
      <c r="V30" s="660"/>
      <c r="W30" s="660"/>
      <c r="X30" s="660"/>
      <c r="Y30" s="661"/>
      <c r="Z30" s="662">
        <v>23.8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3185322</v>
      </c>
      <c r="CS30" s="660"/>
      <c r="CT30" s="660"/>
      <c r="CU30" s="660"/>
      <c r="CV30" s="660"/>
      <c r="CW30" s="660"/>
      <c r="CX30" s="660"/>
      <c r="CY30" s="661"/>
      <c r="CZ30" s="664">
        <v>8.1999999999999993</v>
      </c>
      <c r="DA30" s="689"/>
      <c r="DB30" s="689"/>
      <c r="DC30" s="693"/>
      <c r="DD30" s="668">
        <v>3048110</v>
      </c>
      <c r="DE30" s="660"/>
      <c r="DF30" s="660"/>
      <c r="DG30" s="660"/>
      <c r="DH30" s="660"/>
      <c r="DI30" s="660"/>
      <c r="DJ30" s="660"/>
      <c r="DK30" s="661"/>
      <c r="DL30" s="668">
        <v>3048110</v>
      </c>
      <c r="DM30" s="660"/>
      <c r="DN30" s="660"/>
      <c r="DO30" s="660"/>
      <c r="DP30" s="660"/>
      <c r="DQ30" s="660"/>
      <c r="DR30" s="660"/>
      <c r="DS30" s="660"/>
      <c r="DT30" s="660"/>
      <c r="DU30" s="660"/>
      <c r="DV30" s="661"/>
      <c r="DW30" s="664">
        <v>16.399999999999999</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96.4</v>
      </c>
      <c r="BN31" s="703"/>
      <c r="BO31" s="703"/>
      <c r="BP31" s="703"/>
      <c r="BQ31" s="704"/>
      <c r="BR31" s="715">
        <v>99</v>
      </c>
      <c r="BS31" s="703"/>
      <c r="BT31" s="703"/>
      <c r="BU31" s="703"/>
      <c r="BV31" s="703"/>
      <c r="BW31" s="703"/>
      <c r="BX31" s="654">
        <v>95.9</v>
      </c>
      <c r="BY31" s="703"/>
      <c r="BZ31" s="703"/>
      <c r="CA31" s="703"/>
      <c r="CB31" s="704"/>
      <c r="CD31" s="697"/>
      <c r="CE31" s="698"/>
      <c r="CF31" s="656" t="s">
        <v>300</v>
      </c>
      <c r="CG31" s="657"/>
      <c r="CH31" s="657"/>
      <c r="CI31" s="657"/>
      <c r="CJ31" s="657"/>
      <c r="CK31" s="657"/>
      <c r="CL31" s="657"/>
      <c r="CM31" s="657"/>
      <c r="CN31" s="657"/>
      <c r="CO31" s="657"/>
      <c r="CP31" s="657"/>
      <c r="CQ31" s="658"/>
      <c r="CR31" s="659">
        <v>101215</v>
      </c>
      <c r="CS31" s="691"/>
      <c r="CT31" s="691"/>
      <c r="CU31" s="691"/>
      <c r="CV31" s="691"/>
      <c r="CW31" s="691"/>
      <c r="CX31" s="691"/>
      <c r="CY31" s="692"/>
      <c r="CZ31" s="664">
        <v>0.3</v>
      </c>
      <c r="DA31" s="689"/>
      <c r="DB31" s="689"/>
      <c r="DC31" s="693"/>
      <c r="DD31" s="668">
        <v>90628</v>
      </c>
      <c r="DE31" s="691"/>
      <c r="DF31" s="691"/>
      <c r="DG31" s="691"/>
      <c r="DH31" s="691"/>
      <c r="DI31" s="691"/>
      <c r="DJ31" s="691"/>
      <c r="DK31" s="692"/>
      <c r="DL31" s="668">
        <v>90628</v>
      </c>
      <c r="DM31" s="691"/>
      <c r="DN31" s="691"/>
      <c r="DO31" s="691"/>
      <c r="DP31" s="691"/>
      <c r="DQ31" s="691"/>
      <c r="DR31" s="691"/>
      <c r="DS31" s="691"/>
      <c r="DT31" s="691"/>
      <c r="DU31" s="691"/>
      <c r="DV31" s="692"/>
      <c r="DW31" s="664">
        <v>0.5</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3360818</v>
      </c>
      <c r="S32" s="660"/>
      <c r="T32" s="660"/>
      <c r="U32" s="660"/>
      <c r="V32" s="660"/>
      <c r="W32" s="660"/>
      <c r="X32" s="660"/>
      <c r="Y32" s="661"/>
      <c r="Z32" s="662">
        <v>8.4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97.1</v>
      </c>
      <c r="BN32" s="691"/>
      <c r="BO32" s="691"/>
      <c r="BP32" s="691"/>
      <c r="BQ32" s="714"/>
      <c r="BR32" s="716">
        <v>99</v>
      </c>
      <c r="BS32" s="691"/>
      <c r="BT32" s="691"/>
      <c r="BU32" s="691"/>
      <c r="BV32" s="691"/>
      <c r="BW32" s="691"/>
      <c r="BX32" s="665">
        <v>97.1</v>
      </c>
      <c r="BY32" s="691"/>
      <c r="BZ32" s="691"/>
      <c r="CA32" s="691"/>
      <c r="CB32" s="714"/>
      <c r="CD32" s="699"/>
      <c r="CE32" s="700"/>
      <c r="CF32" s="656" t="s">
        <v>304</v>
      </c>
      <c r="CG32" s="657"/>
      <c r="CH32" s="657"/>
      <c r="CI32" s="657"/>
      <c r="CJ32" s="657"/>
      <c r="CK32" s="657"/>
      <c r="CL32" s="657"/>
      <c r="CM32" s="657"/>
      <c r="CN32" s="657"/>
      <c r="CO32" s="657"/>
      <c r="CP32" s="657"/>
      <c r="CQ32" s="658"/>
      <c r="CR32" s="659">
        <v>978</v>
      </c>
      <c r="CS32" s="660"/>
      <c r="CT32" s="660"/>
      <c r="CU32" s="660"/>
      <c r="CV32" s="660"/>
      <c r="CW32" s="660"/>
      <c r="CX32" s="660"/>
      <c r="CY32" s="661"/>
      <c r="CZ32" s="664">
        <v>0</v>
      </c>
      <c r="DA32" s="689"/>
      <c r="DB32" s="689"/>
      <c r="DC32" s="693"/>
      <c r="DD32" s="668">
        <v>978</v>
      </c>
      <c r="DE32" s="660"/>
      <c r="DF32" s="660"/>
      <c r="DG32" s="660"/>
      <c r="DH32" s="660"/>
      <c r="DI32" s="660"/>
      <c r="DJ32" s="660"/>
      <c r="DK32" s="661"/>
      <c r="DL32" s="668">
        <v>978</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75763</v>
      </c>
      <c r="S33" s="660"/>
      <c r="T33" s="660"/>
      <c r="U33" s="660"/>
      <c r="V33" s="660"/>
      <c r="W33" s="660"/>
      <c r="X33" s="660"/>
      <c r="Y33" s="661"/>
      <c r="Z33" s="662">
        <v>0.2</v>
      </c>
      <c r="AA33" s="662"/>
      <c r="AB33" s="662"/>
      <c r="AC33" s="662"/>
      <c r="AD33" s="663">
        <v>19018</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95.3</v>
      </c>
      <c r="BN33" s="718"/>
      <c r="BO33" s="718"/>
      <c r="BP33" s="718"/>
      <c r="BQ33" s="720"/>
      <c r="BR33" s="717">
        <v>98.9</v>
      </c>
      <c r="BS33" s="718"/>
      <c r="BT33" s="718"/>
      <c r="BU33" s="718"/>
      <c r="BV33" s="718"/>
      <c r="BW33" s="718"/>
      <c r="BX33" s="719">
        <v>94.4</v>
      </c>
      <c r="BY33" s="718"/>
      <c r="BZ33" s="718"/>
      <c r="CA33" s="718"/>
      <c r="CB33" s="720"/>
      <c r="CD33" s="656" t="s">
        <v>307</v>
      </c>
      <c r="CE33" s="657"/>
      <c r="CF33" s="657"/>
      <c r="CG33" s="657"/>
      <c r="CH33" s="657"/>
      <c r="CI33" s="657"/>
      <c r="CJ33" s="657"/>
      <c r="CK33" s="657"/>
      <c r="CL33" s="657"/>
      <c r="CM33" s="657"/>
      <c r="CN33" s="657"/>
      <c r="CO33" s="657"/>
      <c r="CP33" s="657"/>
      <c r="CQ33" s="658"/>
      <c r="CR33" s="659">
        <v>11088945</v>
      </c>
      <c r="CS33" s="691"/>
      <c r="CT33" s="691"/>
      <c r="CU33" s="691"/>
      <c r="CV33" s="691"/>
      <c r="CW33" s="691"/>
      <c r="CX33" s="691"/>
      <c r="CY33" s="692"/>
      <c r="CZ33" s="664">
        <v>28.7</v>
      </c>
      <c r="DA33" s="689"/>
      <c r="DB33" s="689"/>
      <c r="DC33" s="693"/>
      <c r="DD33" s="668">
        <v>8167806</v>
      </c>
      <c r="DE33" s="691"/>
      <c r="DF33" s="691"/>
      <c r="DG33" s="691"/>
      <c r="DH33" s="691"/>
      <c r="DI33" s="691"/>
      <c r="DJ33" s="691"/>
      <c r="DK33" s="692"/>
      <c r="DL33" s="668">
        <v>6557259</v>
      </c>
      <c r="DM33" s="691"/>
      <c r="DN33" s="691"/>
      <c r="DO33" s="691"/>
      <c r="DP33" s="691"/>
      <c r="DQ33" s="691"/>
      <c r="DR33" s="691"/>
      <c r="DS33" s="691"/>
      <c r="DT33" s="691"/>
      <c r="DU33" s="691"/>
      <c r="DV33" s="692"/>
      <c r="DW33" s="664">
        <v>35.299999999999997</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533028</v>
      </c>
      <c r="S34" s="660"/>
      <c r="T34" s="660"/>
      <c r="U34" s="660"/>
      <c r="V34" s="660"/>
      <c r="W34" s="660"/>
      <c r="X34" s="660"/>
      <c r="Y34" s="661"/>
      <c r="Z34" s="662">
        <v>1.3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4981346</v>
      </c>
      <c r="CS34" s="660"/>
      <c r="CT34" s="660"/>
      <c r="CU34" s="660"/>
      <c r="CV34" s="660"/>
      <c r="CW34" s="660"/>
      <c r="CX34" s="660"/>
      <c r="CY34" s="661"/>
      <c r="CZ34" s="664">
        <v>12.9</v>
      </c>
      <c r="DA34" s="689"/>
      <c r="DB34" s="689"/>
      <c r="DC34" s="693"/>
      <c r="DD34" s="668">
        <v>3573012</v>
      </c>
      <c r="DE34" s="660"/>
      <c r="DF34" s="660"/>
      <c r="DG34" s="660"/>
      <c r="DH34" s="660"/>
      <c r="DI34" s="660"/>
      <c r="DJ34" s="660"/>
      <c r="DK34" s="661"/>
      <c r="DL34" s="668">
        <v>3256352</v>
      </c>
      <c r="DM34" s="660"/>
      <c r="DN34" s="660"/>
      <c r="DO34" s="660"/>
      <c r="DP34" s="660"/>
      <c r="DQ34" s="660"/>
      <c r="DR34" s="660"/>
      <c r="DS34" s="660"/>
      <c r="DT34" s="660"/>
      <c r="DU34" s="660"/>
      <c r="DV34" s="661"/>
      <c r="DW34" s="664">
        <v>17.600000000000001</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1110522</v>
      </c>
      <c r="S35" s="660"/>
      <c r="T35" s="660"/>
      <c r="U35" s="660"/>
      <c r="V35" s="660"/>
      <c r="W35" s="660"/>
      <c r="X35" s="660"/>
      <c r="Y35" s="661"/>
      <c r="Z35" s="662">
        <v>2.8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205944</v>
      </c>
      <c r="CS35" s="691"/>
      <c r="CT35" s="691"/>
      <c r="CU35" s="691"/>
      <c r="CV35" s="691"/>
      <c r="CW35" s="691"/>
      <c r="CX35" s="691"/>
      <c r="CY35" s="692"/>
      <c r="CZ35" s="664">
        <v>0.5</v>
      </c>
      <c r="DA35" s="689"/>
      <c r="DB35" s="689"/>
      <c r="DC35" s="693"/>
      <c r="DD35" s="668">
        <v>167072</v>
      </c>
      <c r="DE35" s="691"/>
      <c r="DF35" s="691"/>
      <c r="DG35" s="691"/>
      <c r="DH35" s="691"/>
      <c r="DI35" s="691"/>
      <c r="DJ35" s="691"/>
      <c r="DK35" s="692"/>
      <c r="DL35" s="668">
        <v>162683</v>
      </c>
      <c r="DM35" s="691"/>
      <c r="DN35" s="691"/>
      <c r="DO35" s="691"/>
      <c r="DP35" s="691"/>
      <c r="DQ35" s="691"/>
      <c r="DR35" s="691"/>
      <c r="DS35" s="691"/>
      <c r="DT35" s="691"/>
      <c r="DU35" s="691"/>
      <c r="DV35" s="692"/>
      <c r="DW35" s="664">
        <v>0.9</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605838</v>
      </c>
      <c r="S36" s="660"/>
      <c r="T36" s="660"/>
      <c r="U36" s="660"/>
      <c r="V36" s="660"/>
      <c r="W36" s="660"/>
      <c r="X36" s="660"/>
      <c r="Y36" s="661"/>
      <c r="Z36" s="662">
        <v>1.5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3624427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57789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2046862</v>
      </c>
      <c r="CS36" s="660"/>
      <c r="CT36" s="660"/>
      <c r="CU36" s="660"/>
      <c r="CV36" s="660"/>
      <c r="CW36" s="660"/>
      <c r="CX36" s="660"/>
      <c r="CY36" s="661"/>
      <c r="CZ36" s="664">
        <v>5.3</v>
      </c>
      <c r="DA36" s="689"/>
      <c r="DB36" s="689"/>
      <c r="DC36" s="693"/>
      <c r="DD36" s="668">
        <v>1562786</v>
      </c>
      <c r="DE36" s="660"/>
      <c r="DF36" s="660"/>
      <c r="DG36" s="660"/>
      <c r="DH36" s="660"/>
      <c r="DI36" s="660"/>
      <c r="DJ36" s="660"/>
      <c r="DK36" s="661"/>
      <c r="DL36" s="668">
        <v>592899</v>
      </c>
      <c r="DM36" s="660"/>
      <c r="DN36" s="660"/>
      <c r="DO36" s="660"/>
      <c r="DP36" s="660"/>
      <c r="DQ36" s="660"/>
      <c r="DR36" s="660"/>
      <c r="DS36" s="660"/>
      <c r="DT36" s="660"/>
      <c r="DU36" s="660"/>
      <c r="DV36" s="661"/>
      <c r="DW36" s="664">
        <v>3.2</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232406</v>
      </c>
      <c r="S37" s="660"/>
      <c r="T37" s="660"/>
      <c r="U37" s="660"/>
      <c r="V37" s="660"/>
      <c r="W37" s="660"/>
      <c r="X37" s="660"/>
      <c r="Y37" s="661"/>
      <c r="Z37" s="662">
        <v>0.6</v>
      </c>
      <c r="AA37" s="662"/>
      <c r="AB37" s="662"/>
      <c r="AC37" s="662"/>
      <c r="AD37" s="663">
        <v>14894</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93819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-75707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19618</v>
      </c>
      <c r="CS37" s="691"/>
      <c r="CT37" s="691"/>
      <c r="CU37" s="691"/>
      <c r="CV37" s="691"/>
      <c r="CW37" s="691"/>
      <c r="CX37" s="691"/>
      <c r="CY37" s="692"/>
      <c r="CZ37" s="664">
        <v>0.1</v>
      </c>
      <c r="DA37" s="689"/>
      <c r="DB37" s="689"/>
      <c r="DC37" s="693"/>
      <c r="DD37" s="668">
        <v>19618</v>
      </c>
      <c r="DE37" s="691"/>
      <c r="DF37" s="691"/>
      <c r="DG37" s="691"/>
      <c r="DH37" s="691"/>
      <c r="DI37" s="691"/>
      <c r="DJ37" s="691"/>
      <c r="DK37" s="692"/>
      <c r="DL37" s="668">
        <v>7125</v>
      </c>
      <c r="DM37" s="691"/>
      <c r="DN37" s="691"/>
      <c r="DO37" s="691"/>
      <c r="DP37" s="691"/>
      <c r="DQ37" s="691"/>
      <c r="DR37" s="691"/>
      <c r="DS37" s="691"/>
      <c r="DT37" s="691"/>
      <c r="DU37" s="691"/>
      <c r="DV37" s="692"/>
      <c r="DW37" s="664">
        <v>0</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4876300</v>
      </c>
      <c r="S38" s="660"/>
      <c r="T38" s="660"/>
      <c r="U38" s="660"/>
      <c r="V38" s="660"/>
      <c r="W38" s="660"/>
      <c r="X38" s="660"/>
      <c r="Y38" s="661"/>
      <c r="Z38" s="662">
        <v>12.2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75574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9821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3455034</v>
      </c>
      <c r="CS38" s="660"/>
      <c r="CT38" s="660"/>
      <c r="CU38" s="660"/>
      <c r="CV38" s="660"/>
      <c r="CW38" s="660"/>
      <c r="CX38" s="660"/>
      <c r="CY38" s="661"/>
      <c r="CZ38" s="664">
        <v>8.9</v>
      </c>
      <c r="DA38" s="689"/>
      <c r="DB38" s="689"/>
      <c r="DC38" s="693"/>
      <c r="DD38" s="668">
        <v>2705478</v>
      </c>
      <c r="DE38" s="660"/>
      <c r="DF38" s="660"/>
      <c r="DG38" s="660"/>
      <c r="DH38" s="660"/>
      <c r="DI38" s="660"/>
      <c r="DJ38" s="660"/>
      <c r="DK38" s="661"/>
      <c r="DL38" s="668">
        <v>2545325</v>
      </c>
      <c r="DM38" s="660"/>
      <c r="DN38" s="660"/>
      <c r="DO38" s="660"/>
      <c r="DP38" s="660"/>
      <c r="DQ38" s="660"/>
      <c r="DR38" s="660"/>
      <c r="DS38" s="660"/>
      <c r="DT38" s="660"/>
      <c r="DU38" s="660"/>
      <c r="DV38" s="661"/>
      <c r="DW38" s="664">
        <v>13.7</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14373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399759</v>
      </c>
      <c r="CS39" s="691"/>
      <c r="CT39" s="691"/>
      <c r="CU39" s="691"/>
      <c r="CV39" s="691"/>
      <c r="CW39" s="691"/>
      <c r="CX39" s="691"/>
      <c r="CY39" s="692"/>
      <c r="CZ39" s="664">
        <v>1</v>
      </c>
      <c r="DA39" s="689"/>
      <c r="DB39" s="689"/>
      <c r="DC39" s="693"/>
      <c r="DD39" s="668">
        <v>159458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126900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40116291</v>
      </c>
      <c r="S41" s="732"/>
      <c r="T41" s="732"/>
      <c r="U41" s="732"/>
      <c r="V41" s="732"/>
      <c r="W41" s="732"/>
      <c r="X41" s="732"/>
      <c r="Y41" s="736"/>
      <c r="Z41" s="737">
        <v>100</v>
      </c>
      <c r="AA41" s="737"/>
      <c r="AB41" s="737"/>
      <c r="AC41" s="737"/>
      <c r="AD41" s="738">
        <v>18423703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751673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2703361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493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7169784</v>
      </c>
      <c r="CS42" s="691"/>
      <c r="CT42" s="691"/>
      <c r="CU42" s="691"/>
      <c r="CV42" s="691"/>
      <c r="CW42" s="691"/>
      <c r="CX42" s="691"/>
      <c r="CY42" s="692"/>
      <c r="CZ42" s="664">
        <v>18.5</v>
      </c>
      <c r="DA42" s="689"/>
      <c r="DB42" s="689"/>
      <c r="DC42" s="693"/>
      <c r="DD42" s="668">
        <v>1066740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519994</v>
      </c>
      <c r="CS43" s="691"/>
      <c r="CT43" s="691"/>
      <c r="CU43" s="691"/>
      <c r="CV43" s="691"/>
      <c r="CW43" s="691"/>
      <c r="CX43" s="691"/>
      <c r="CY43" s="692"/>
      <c r="CZ43" s="664">
        <v>1.3</v>
      </c>
      <c r="DA43" s="689"/>
      <c r="DB43" s="689"/>
      <c r="DC43" s="693"/>
      <c r="DD43" s="668">
        <v>510504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6503433</v>
      </c>
      <c r="CS44" s="660"/>
      <c r="CT44" s="660"/>
      <c r="CU44" s="660"/>
      <c r="CV44" s="660"/>
      <c r="CW44" s="660"/>
      <c r="CX44" s="660"/>
      <c r="CY44" s="661"/>
      <c r="CZ44" s="664">
        <v>16.8</v>
      </c>
      <c r="DA44" s="665"/>
      <c r="DB44" s="665"/>
      <c r="DC44" s="671"/>
      <c r="DD44" s="668">
        <v>880574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1976236</v>
      </c>
      <c r="CS45" s="691"/>
      <c r="CT45" s="691"/>
      <c r="CU45" s="691"/>
      <c r="CV45" s="691"/>
      <c r="CW45" s="691"/>
      <c r="CX45" s="691"/>
      <c r="CY45" s="692"/>
      <c r="CZ45" s="664">
        <v>5.0999999999999996</v>
      </c>
      <c r="DA45" s="689"/>
      <c r="DB45" s="689"/>
      <c r="DC45" s="693"/>
      <c r="DD45" s="668">
        <v>103179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4450252</v>
      </c>
      <c r="CS46" s="660"/>
      <c r="CT46" s="660"/>
      <c r="CU46" s="660"/>
      <c r="CV46" s="660"/>
      <c r="CW46" s="660"/>
      <c r="CX46" s="660"/>
      <c r="CY46" s="661"/>
      <c r="CZ46" s="664">
        <v>11.5</v>
      </c>
      <c r="DA46" s="665"/>
      <c r="DB46" s="665"/>
      <c r="DC46" s="671"/>
      <c r="DD46" s="668">
        <v>771547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666351</v>
      </c>
      <c r="CS47" s="691"/>
      <c r="CT47" s="691"/>
      <c r="CU47" s="691"/>
      <c r="CV47" s="691"/>
      <c r="CW47" s="691"/>
      <c r="CX47" s="691"/>
      <c r="CY47" s="692"/>
      <c r="CZ47" s="664">
        <v>1.7</v>
      </c>
      <c r="DA47" s="689"/>
      <c r="DB47" s="689"/>
      <c r="DC47" s="693"/>
      <c r="DD47" s="668">
        <v>186166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38698884</v>
      </c>
      <c r="CS49" s="718"/>
      <c r="CT49" s="718"/>
      <c r="CU49" s="718"/>
      <c r="CV49" s="718"/>
      <c r="CW49" s="718"/>
      <c r="CX49" s="718"/>
      <c r="CY49" s="747"/>
      <c r="CZ49" s="739">
        <v>100</v>
      </c>
      <c r="DA49" s="748"/>
      <c r="DB49" s="748"/>
      <c r="DC49" s="749"/>
      <c r="DD49" s="750">
        <v>20945929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3P8q7j8EOHkTxjdwuK/I3JSjDBaxNSQ4R3HEFlOK2otFpAyQyftfRTL6HNsn/kuehqfgbgg2F8j+d69pAZKpA==" saltValue="xCY9Z2VJyaiElMDjMjy8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40121</v>
      </c>
      <c r="R7" s="789"/>
      <c r="S7" s="789"/>
      <c r="T7" s="789"/>
      <c r="U7" s="789"/>
      <c r="V7" s="789">
        <v>38703</v>
      </c>
      <c r="W7" s="789"/>
      <c r="X7" s="789"/>
      <c r="Y7" s="789"/>
      <c r="Z7" s="789"/>
      <c r="AA7" s="789">
        <v>1418</v>
      </c>
      <c r="AB7" s="789"/>
      <c r="AC7" s="789"/>
      <c r="AD7" s="789"/>
      <c r="AE7" s="790"/>
      <c r="AF7" s="791">
        <v>1240</v>
      </c>
      <c r="AG7" s="792"/>
      <c r="AH7" s="792"/>
      <c r="AI7" s="792"/>
      <c r="AJ7" s="793"/>
      <c r="AK7" s="794">
        <v>1111</v>
      </c>
      <c r="AL7" s="795"/>
      <c r="AM7" s="795"/>
      <c r="AN7" s="795"/>
      <c r="AO7" s="795"/>
      <c r="AP7" s="795">
        <v>32147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13</v>
      </c>
      <c r="CI7" s="780"/>
      <c r="CJ7" s="780"/>
      <c r="CK7" s="780"/>
      <c r="CL7" s="781"/>
      <c r="CM7" s="779">
        <v>2588</v>
      </c>
      <c r="CN7" s="780"/>
      <c r="CO7" s="780"/>
      <c r="CP7" s="780"/>
      <c r="CQ7" s="781"/>
      <c r="CR7" s="779">
        <v>5</v>
      </c>
      <c r="CS7" s="780"/>
      <c r="CT7" s="780"/>
      <c r="CU7" s="780"/>
      <c r="CV7" s="781"/>
      <c r="CW7" s="779">
        <v>0</v>
      </c>
      <c r="CX7" s="780"/>
      <c r="CY7" s="780"/>
      <c r="CZ7" s="780"/>
      <c r="DA7" s="781"/>
      <c r="DB7" s="779">
        <v>77</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2</v>
      </c>
      <c r="R8" s="820"/>
      <c r="S8" s="820"/>
      <c r="T8" s="820"/>
      <c r="U8" s="820"/>
      <c r="V8" s="820">
        <v>2</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4</v>
      </c>
      <c r="CI8" s="813"/>
      <c r="CJ8" s="813"/>
      <c r="CK8" s="813"/>
      <c r="CL8" s="814"/>
      <c r="CM8" s="812">
        <v>53</v>
      </c>
      <c r="CN8" s="813"/>
      <c r="CO8" s="813"/>
      <c r="CP8" s="813"/>
      <c r="CQ8" s="814"/>
      <c r="CR8" s="812">
        <v>30</v>
      </c>
      <c r="CS8" s="813"/>
      <c r="CT8" s="813"/>
      <c r="CU8" s="813"/>
      <c r="CV8" s="814"/>
      <c r="CW8" s="812">
        <v>0</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5" t="s">
        <v>378</v>
      </c>
      <c r="C23" s="826"/>
      <c r="D23" s="826"/>
      <c r="E23" s="826"/>
      <c r="F23" s="826"/>
      <c r="G23" s="826"/>
      <c r="H23" s="826"/>
      <c r="I23" s="826"/>
      <c r="J23" s="826"/>
      <c r="K23" s="826"/>
      <c r="L23" s="826"/>
      <c r="M23" s="826"/>
      <c r="N23" s="826"/>
      <c r="O23" s="826"/>
      <c r="P23" s="827"/>
      <c r="Q23" s="828">
        <v>40123</v>
      </c>
      <c r="R23" s="829"/>
      <c r="S23" s="829"/>
      <c r="T23" s="829"/>
      <c r="U23" s="829"/>
      <c r="V23" s="829">
        <v>38705</v>
      </c>
      <c r="W23" s="829"/>
      <c r="X23" s="829"/>
      <c r="Y23" s="829"/>
      <c r="Z23" s="829"/>
      <c r="AA23" s="829">
        <v>1418</v>
      </c>
      <c r="AB23" s="829"/>
      <c r="AC23" s="829"/>
      <c r="AD23" s="829"/>
      <c r="AE23" s="830"/>
      <c r="AF23" s="831">
        <v>1240</v>
      </c>
      <c r="AG23" s="829"/>
      <c r="AH23" s="829"/>
      <c r="AI23" s="829"/>
      <c r="AJ23" s="832"/>
      <c r="AK23" s="833"/>
      <c r="AL23" s="834"/>
      <c r="AM23" s="834"/>
      <c r="AN23" s="834"/>
      <c r="AO23" s="834"/>
      <c r="AP23" s="829">
        <v>32147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8">
        <v>9401</v>
      </c>
      <c r="R28" s="859"/>
      <c r="S28" s="859"/>
      <c r="T28" s="859"/>
      <c r="U28" s="859"/>
      <c r="V28" s="859">
        <v>9343</v>
      </c>
      <c r="W28" s="859"/>
      <c r="X28" s="859"/>
      <c r="Y28" s="859"/>
      <c r="Z28" s="859"/>
      <c r="AA28" s="859">
        <v>58</v>
      </c>
      <c r="AB28" s="859"/>
      <c r="AC28" s="859"/>
      <c r="AD28" s="859"/>
      <c r="AE28" s="860"/>
      <c r="AF28" s="861">
        <v>58</v>
      </c>
      <c r="AG28" s="859"/>
      <c r="AH28" s="859"/>
      <c r="AI28" s="859"/>
      <c r="AJ28" s="862"/>
      <c r="AK28" s="863">
        <v>745</v>
      </c>
      <c r="AL28" s="864"/>
      <c r="AM28" s="864"/>
      <c r="AN28" s="864"/>
      <c r="AO28" s="864"/>
      <c r="AP28" s="864">
        <v>0</v>
      </c>
      <c r="AQ28" s="864"/>
      <c r="AR28" s="864"/>
      <c r="AS28" s="864"/>
      <c r="AT28" s="864"/>
      <c r="AU28" s="864">
        <v>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41</v>
      </c>
      <c r="R29" s="820"/>
      <c r="S29" s="820"/>
      <c r="T29" s="820"/>
      <c r="U29" s="820"/>
      <c r="V29" s="820">
        <v>36</v>
      </c>
      <c r="W29" s="820"/>
      <c r="X29" s="820"/>
      <c r="Y29" s="820"/>
      <c r="Z29" s="820"/>
      <c r="AA29" s="820">
        <v>5</v>
      </c>
      <c r="AB29" s="820"/>
      <c r="AC29" s="820"/>
      <c r="AD29" s="820"/>
      <c r="AE29" s="821"/>
      <c r="AF29" s="822">
        <v>5</v>
      </c>
      <c r="AG29" s="823"/>
      <c r="AH29" s="823"/>
      <c r="AI29" s="823"/>
      <c r="AJ29" s="824"/>
      <c r="AK29" s="870">
        <v>15</v>
      </c>
      <c r="AL29" s="866"/>
      <c r="AM29" s="866"/>
      <c r="AN29" s="866"/>
      <c r="AO29" s="866"/>
      <c r="AP29" s="866">
        <v>7</v>
      </c>
      <c r="AQ29" s="866"/>
      <c r="AR29" s="866"/>
      <c r="AS29" s="866"/>
      <c r="AT29" s="866"/>
      <c r="AU29" s="866">
        <v>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1317</v>
      </c>
      <c r="R30" s="820"/>
      <c r="S30" s="820"/>
      <c r="T30" s="820"/>
      <c r="U30" s="820"/>
      <c r="V30" s="820">
        <v>1315</v>
      </c>
      <c r="W30" s="820"/>
      <c r="X30" s="820"/>
      <c r="Y30" s="820"/>
      <c r="Z30" s="820"/>
      <c r="AA30" s="820">
        <v>2</v>
      </c>
      <c r="AB30" s="820"/>
      <c r="AC30" s="820"/>
      <c r="AD30" s="820"/>
      <c r="AE30" s="821"/>
      <c r="AF30" s="822">
        <v>2</v>
      </c>
      <c r="AG30" s="823"/>
      <c r="AH30" s="823"/>
      <c r="AI30" s="823"/>
      <c r="AJ30" s="824"/>
      <c r="AK30" s="870">
        <v>364</v>
      </c>
      <c r="AL30" s="866"/>
      <c r="AM30" s="866"/>
      <c r="AN30" s="866"/>
      <c r="AO30" s="866"/>
      <c r="AP30" s="866">
        <v>0</v>
      </c>
      <c r="AQ30" s="866"/>
      <c r="AR30" s="866"/>
      <c r="AS30" s="866"/>
      <c r="AT30" s="866"/>
      <c r="AU30" s="866">
        <v>0</v>
      </c>
      <c r="AV30" s="866"/>
      <c r="AW30" s="866"/>
      <c r="AX30" s="866"/>
      <c r="AY30" s="866"/>
      <c r="AZ30" s="867" t="s">
        <v>552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7670</v>
      </c>
      <c r="R31" s="820"/>
      <c r="S31" s="820"/>
      <c r="T31" s="820"/>
      <c r="U31" s="820"/>
      <c r="V31" s="820">
        <v>7488</v>
      </c>
      <c r="W31" s="820"/>
      <c r="X31" s="820"/>
      <c r="Y31" s="820"/>
      <c r="Z31" s="820"/>
      <c r="AA31" s="820">
        <v>182</v>
      </c>
      <c r="AB31" s="820"/>
      <c r="AC31" s="820"/>
      <c r="AD31" s="820"/>
      <c r="AE31" s="821"/>
      <c r="AF31" s="822">
        <v>182</v>
      </c>
      <c r="AG31" s="823"/>
      <c r="AH31" s="823"/>
      <c r="AI31" s="823"/>
      <c r="AJ31" s="824"/>
      <c r="AK31" s="870">
        <v>1137</v>
      </c>
      <c r="AL31" s="866"/>
      <c r="AM31" s="866"/>
      <c r="AN31" s="866"/>
      <c r="AO31" s="866"/>
      <c r="AP31" s="866">
        <v>0</v>
      </c>
      <c r="AQ31" s="866"/>
      <c r="AR31" s="866"/>
      <c r="AS31" s="866"/>
      <c r="AT31" s="866"/>
      <c r="AU31" s="866">
        <v>0</v>
      </c>
      <c r="AV31" s="866"/>
      <c r="AW31" s="866"/>
      <c r="AX31" s="866"/>
      <c r="AY31" s="866"/>
      <c r="AZ31" s="867" t="s">
        <v>553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393</v>
      </c>
      <c r="C32" s="817"/>
      <c r="D32" s="817"/>
      <c r="E32" s="817"/>
      <c r="F32" s="817"/>
      <c r="G32" s="817"/>
      <c r="H32" s="817"/>
      <c r="I32" s="817"/>
      <c r="J32" s="817"/>
      <c r="K32" s="817"/>
      <c r="L32" s="817"/>
      <c r="M32" s="817"/>
      <c r="N32" s="817"/>
      <c r="O32" s="817"/>
      <c r="P32" s="818"/>
      <c r="Q32" s="819">
        <v>57</v>
      </c>
      <c r="R32" s="820"/>
      <c r="S32" s="820"/>
      <c r="T32" s="820"/>
      <c r="U32" s="820"/>
      <c r="V32" s="820">
        <v>48</v>
      </c>
      <c r="W32" s="820"/>
      <c r="X32" s="820"/>
      <c r="Y32" s="820"/>
      <c r="Z32" s="820"/>
      <c r="AA32" s="820">
        <v>9</v>
      </c>
      <c r="AB32" s="820"/>
      <c r="AC32" s="820"/>
      <c r="AD32" s="820"/>
      <c r="AE32" s="821"/>
      <c r="AF32" s="822">
        <v>9</v>
      </c>
      <c r="AG32" s="823"/>
      <c r="AH32" s="823"/>
      <c r="AI32" s="823"/>
      <c r="AJ32" s="824"/>
      <c r="AK32" s="870">
        <v>24</v>
      </c>
      <c r="AL32" s="866"/>
      <c r="AM32" s="866"/>
      <c r="AN32" s="866"/>
      <c r="AO32" s="866"/>
      <c r="AP32" s="866">
        <v>0</v>
      </c>
      <c r="AQ32" s="866"/>
      <c r="AR32" s="866"/>
      <c r="AS32" s="866"/>
      <c r="AT32" s="866"/>
      <c r="AU32" s="866">
        <v>0</v>
      </c>
      <c r="AV32" s="866"/>
      <c r="AW32" s="866"/>
      <c r="AX32" s="866"/>
      <c r="AY32" s="866"/>
      <c r="AZ32" s="867" t="s">
        <v>551</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394</v>
      </c>
      <c r="C33" s="817"/>
      <c r="D33" s="817"/>
      <c r="E33" s="817"/>
      <c r="F33" s="817"/>
      <c r="G33" s="817"/>
      <c r="H33" s="817"/>
      <c r="I33" s="817"/>
      <c r="J33" s="817"/>
      <c r="K33" s="817"/>
      <c r="L33" s="817"/>
      <c r="M33" s="817"/>
      <c r="N33" s="817"/>
      <c r="O33" s="817"/>
      <c r="P33" s="818"/>
      <c r="Q33" s="819">
        <v>1410</v>
      </c>
      <c r="R33" s="820"/>
      <c r="S33" s="820"/>
      <c r="T33" s="820"/>
      <c r="U33" s="820"/>
      <c r="V33" s="820">
        <v>1187</v>
      </c>
      <c r="W33" s="820"/>
      <c r="X33" s="820"/>
      <c r="Y33" s="820"/>
      <c r="Z33" s="820"/>
      <c r="AA33" s="820">
        <v>223</v>
      </c>
      <c r="AB33" s="820"/>
      <c r="AC33" s="820"/>
      <c r="AD33" s="820"/>
      <c r="AE33" s="821"/>
      <c r="AF33" s="822">
        <v>1682</v>
      </c>
      <c r="AG33" s="823"/>
      <c r="AH33" s="823"/>
      <c r="AI33" s="823"/>
      <c r="AJ33" s="824"/>
      <c r="AK33" s="870">
        <v>26</v>
      </c>
      <c r="AL33" s="866"/>
      <c r="AM33" s="866"/>
      <c r="AN33" s="866"/>
      <c r="AO33" s="866"/>
      <c r="AP33" s="866">
        <v>4132</v>
      </c>
      <c r="AQ33" s="866"/>
      <c r="AR33" s="866"/>
      <c r="AS33" s="866"/>
      <c r="AT33" s="866"/>
      <c r="AU33" s="866">
        <v>66</v>
      </c>
      <c r="AV33" s="866"/>
      <c r="AW33" s="866"/>
      <c r="AX33" s="866"/>
      <c r="AY33" s="866"/>
      <c r="AZ33" s="867" t="s">
        <v>551</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396</v>
      </c>
      <c r="C34" s="817"/>
      <c r="D34" s="817"/>
      <c r="E34" s="817"/>
      <c r="F34" s="817"/>
      <c r="G34" s="817"/>
      <c r="H34" s="817"/>
      <c r="I34" s="817"/>
      <c r="J34" s="817"/>
      <c r="K34" s="817"/>
      <c r="L34" s="817"/>
      <c r="M34" s="817"/>
      <c r="N34" s="817"/>
      <c r="O34" s="817"/>
      <c r="P34" s="818"/>
      <c r="Q34" s="819">
        <v>221</v>
      </c>
      <c r="R34" s="820"/>
      <c r="S34" s="820"/>
      <c r="T34" s="820"/>
      <c r="U34" s="820"/>
      <c r="V34" s="820">
        <v>235</v>
      </c>
      <c r="W34" s="820"/>
      <c r="X34" s="820"/>
      <c r="Y34" s="820"/>
      <c r="Z34" s="820"/>
      <c r="AA34" s="820">
        <v>-14</v>
      </c>
      <c r="AB34" s="820"/>
      <c r="AC34" s="820"/>
      <c r="AD34" s="820"/>
      <c r="AE34" s="821"/>
      <c r="AF34" s="822">
        <v>303</v>
      </c>
      <c r="AG34" s="823"/>
      <c r="AH34" s="823"/>
      <c r="AI34" s="823"/>
      <c r="AJ34" s="824"/>
      <c r="AK34" s="870">
        <v>26</v>
      </c>
      <c r="AL34" s="866"/>
      <c r="AM34" s="866"/>
      <c r="AN34" s="866"/>
      <c r="AO34" s="866"/>
      <c r="AP34" s="866">
        <v>446</v>
      </c>
      <c r="AQ34" s="866"/>
      <c r="AR34" s="866"/>
      <c r="AS34" s="866"/>
      <c r="AT34" s="866"/>
      <c r="AU34" s="866">
        <v>415</v>
      </c>
      <c r="AV34" s="866"/>
      <c r="AW34" s="866"/>
      <c r="AX34" s="866"/>
      <c r="AY34" s="866"/>
      <c r="AZ34" s="867" t="s">
        <v>553</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2240</v>
      </c>
      <c r="AG63" s="880"/>
      <c r="AH63" s="880"/>
      <c r="AI63" s="880"/>
      <c r="AJ63" s="881"/>
      <c r="AK63" s="882"/>
      <c r="AL63" s="877"/>
      <c r="AM63" s="877"/>
      <c r="AN63" s="877"/>
      <c r="AO63" s="877"/>
      <c r="AP63" s="880">
        <v>4585</v>
      </c>
      <c r="AQ63" s="880"/>
      <c r="AR63" s="880"/>
      <c r="AS63" s="880"/>
      <c r="AT63" s="880"/>
      <c r="AU63" s="880">
        <v>482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554</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v>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555</v>
      </c>
      <c r="C69" s="910"/>
      <c r="D69" s="910"/>
      <c r="E69" s="910"/>
      <c r="F69" s="910"/>
      <c r="G69" s="910"/>
      <c r="H69" s="910"/>
      <c r="I69" s="910"/>
      <c r="J69" s="910"/>
      <c r="K69" s="910"/>
      <c r="L69" s="910"/>
      <c r="M69" s="910"/>
      <c r="N69" s="910"/>
      <c r="O69" s="910"/>
      <c r="P69" s="911"/>
      <c r="Q69" s="912">
        <v>117</v>
      </c>
      <c r="R69" s="866"/>
      <c r="S69" s="866"/>
      <c r="T69" s="866"/>
      <c r="U69" s="866"/>
      <c r="V69" s="866">
        <v>103</v>
      </c>
      <c r="W69" s="866"/>
      <c r="X69" s="866"/>
      <c r="Y69" s="866"/>
      <c r="Z69" s="866"/>
      <c r="AA69" s="866">
        <v>14</v>
      </c>
      <c r="AB69" s="866"/>
      <c r="AC69" s="866"/>
      <c r="AD69" s="866"/>
      <c r="AE69" s="866"/>
      <c r="AF69" s="866">
        <v>14</v>
      </c>
      <c r="AG69" s="866"/>
      <c r="AH69" s="866"/>
      <c r="AI69" s="866"/>
      <c r="AJ69" s="866"/>
      <c r="AK69" s="866" t="s">
        <v>565</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556</v>
      </c>
      <c r="C70" s="910"/>
      <c r="D70" s="910"/>
      <c r="E70" s="910"/>
      <c r="F70" s="910"/>
      <c r="G70" s="910"/>
      <c r="H70" s="910"/>
      <c r="I70" s="910"/>
      <c r="J70" s="910"/>
      <c r="K70" s="910"/>
      <c r="L70" s="910"/>
      <c r="M70" s="910"/>
      <c r="N70" s="910"/>
      <c r="O70" s="910"/>
      <c r="P70" s="911"/>
      <c r="Q70" s="912">
        <v>110</v>
      </c>
      <c r="R70" s="866"/>
      <c r="S70" s="866"/>
      <c r="T70" s="866"/>
      <c r="U70" s="866"/>
      <c r="V70" s="866">
        <v>93</v>
      </c>
      <c r="W70" s="866"/>
      <c r="X70" s="866"/>
      <c r="Y70" s="866"/>
      <c r="Z70" s="866"/>
      <c r="AA70" s="866">
        <v>17</v>
      </c>
      <c r="AB70" s="866"/>
      <c r="AC70" s="866"/>
      <c r="AD70" s="866"/>
      <c r="AE70" s="866"/>
      <c r="AF70" s="866">
        <v>17</v>
      </c>
      <c r="AG70" s="866"/>
      <c r="AH70" s="866"/>
      <c r="AI70" s="866"/>
      <c r="AJ70" s="866"/>
      <c r="AK70" s="866" t="s">
        <v>565</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557</v>
      </c>
      <c r="C71" s="910"/>
      <c r="D71" s="910"/>
      <c r="E71" s="910"/>
      <c r="F71" s="910"/>
      <c r="G71" s="910"/>
      <c r="H71" s="910"/>
      <c r="I71" s="910"/>
      <c r="J71" s="910"/>
      <c r="K71" s="910"/>
      <c r="L71" s="910"/>
      <c r="M71" s="910"/>
      <c r="N71" s="910"/>
      <c r="O71" s="910"/>
      <c r="P71" s="911"/>
      <c r="Q71" s="912">
        <v>293727</v>
      </c>
      <c r="R71" s="866"/>
      <c r="S71" s="866"/>
      <c r="T71" s="866"/>
      <c r="U71" s="866"/>
      <c r="V71" s="866">
        <v>290111</v>
      </c>
      <c r="W71" s="866"/>
      <c r="X71" s="866"/>
      <c r="Y71" s="866"/>
      <c r="Z71" s="866"/>
      <c r="AA71" s="866">
        <v>3616</v>
      </c>
      <c r="AB71" s="866"/>
      <c r="AC71" s="866"/>
      <c r="AD71" s="866"/>
      <c r="AE71" s="866"/>
      <c r="AF71" s="866">
        <v>3616</v>
      </c>
      <c r="AG71" s="866"/>
      <c r="AH71" s="866"/>
      <c r="AI71" s="866"/>
      <c r="AJ71" s="866"/>
      <c r="AK71" s="866">
        <v>27</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4257</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v>
      </c>
      <c r="CS102" s="888"/>
      <c r="CT102" s="888"/>
      <c r="CU102" s="888"/>
      <c r="CV102" s="927"/>
      <c r="CW102" s="926"/>
      <c r="CX102" s="888"/>
      <c r="CY102" s="888"/>
      <c r="CZ102" s="888"/>
      <c r="DA102" s="927"/>
      <c r="DB102" s="926">
        <v>77</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3677951</v>
      </c>
      <c r="AB110" s="936"/>
      <c r="AC110" s="936"/>
      <c r="AD110" s="936"/>
      <c r="AE110" s="937"/>
      <c r="AF110" s="938">
        <v>3532795</v>
      </c>
      <c r="AG110" s="936"/>
      <c r="AH110" s="936"/>
      <c r="AI110" s="936"/>
      <c r="AJ110" s="937"/>
      <c r="AK110" s="938">
        <v>3286537</v>
      </c>
      <c r="AL110" s="936"/>
      <c r="AM110" s="936"/>
      <c r="AN110" s="936"/>
      <c r="AO110" s="937"/>
      <c r="AP110" s="939">
        <v>19.600000000000001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31271296</v>
      </c>
      <c r="BR110" s="967"/>
      <c r="BS110" s="967"/>
      <c r="BT110" s="967"/>
      <c r="BU110" s="967"/>
      <c r="BV110" s="967">
        <v>30455664</v>
      </c>
      <c r="BW110" s="967"/>
      <c r="BX110" s="967"/>
      <c r="BY110" s="967"/>
      <c r="BZ110" s="967"/>
      <c r="CA110" s="967">
        <v>32146642</v>
      </c>
      <c r="CB110" s="967"/>
      <c r="CC110" s="967"/>
      <c r="CD110" s="967"/>
      <c r="CE110" s="967"/>
      <c r="CF110" s="980">
        <v>192.1</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580305</v>
      </c>
      <c r="BR111" s="962"/>
      <c r="BS111" s="962"/>
      <c r="BT111" s="962"/>
      <c r="BU111" s="962"/>
      <c r="BV111" s="962">
        <v>521112</v>
      </c>
      <c r="BW111" s="962"/>
      <c r="BX111" s="962"/>
      <c r="BY111" s="962"/>
      <c r="BZ111" s="962"/>
      <c r="CA111" s="962">
        <v>461919</v>
      </c>
      <c r="CB111" s="962"/>
      <c r="CC111" s="962"/>
      <c r="CD111" s="962"/>
      <c r="CE111" s="962"/>
      <c r="CF111" s="956">
        <v>2.8</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574368</v>
      </c>
      <c r="BR112" s="962"/>
      <c r="BS112" s="962"/>
      <c r="BT112" s="962"/>
      <c r="BU112" s="962"/>
      <c r="BV112" s="962">
        <v>511462</v>
      </c>
      <c r="BW112" s="962"/>
      <c r="BX112" s="962"/>
      <c r="BY112" s="962"/>
      <c r="BZ112" s="962"/>
      <c r="CA112" s="962">
        <v>482916</v>
      </c>
      <c r="CB112" s="962"/>
      <c r="CC112" s="962"/>
      <c r="CD112" s="962"/>
      <c r="CE112" s="962"/>
      <c r="CF112" s="956">
        <v>2.9</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51937</v>
      </c>
      <c r="AB113" s="974"/>
      <c r="AC113" s="974"/>
      <c r="AD113" s="974"/>
      <c r="AE113" s="975"/>
      <c r="AF113" s="976">
        <v>54599</v>
      </c>
      <c r="AG113" s="974"/>
      <c r="AH113" s="974"/>
      <c r="AI113" s="974"/>
      <c r="AJ113" s="975"/>
      <c r="AK113" s="976">
        <v>56046</v>
      </c>
      <c r="AL113" s="974"/>
      <c r="AM113" s="974"/>
      <c r="AN113" s="974"/>
      <c r="AO113" s="975"/>
      <c r="AP113" s="977">
        <v>0.3</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3988984</v>
      </c>
      <c r="BR114" s="962"/>
      <c r="BS114" s="962"/>
      <c r="BT114" s="962"/>
      <c r="BU114" s="962"/>
      <c r="BV114" s="962">
        <v>3961574</v>
      </c>
      <c r="BW114" s="962"/>
      <c r="BX114" s="962"/>
      <c r="BY114" s="962"/>
      <c r="BZ114" s="962"/>
      <c r="CA114" s="962">
        <v>3787830</v>
      </c>
      <c r="CB114" s="962"/>
      <c r="CC114" s="962"/>
      <c r="CD114" s="962"/>
      <c r="CE114" s="962"/>
      <c r="CF114" s="956">
        <v>22.6</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61173</v>
      </c>
      <c r="AB115" s="974"/>
      <c r="AC115" s="974"/>
      <c r="AD115" s="974"/>
      <c r="AE115" s="975"/>
      <c r="AF115" s="976">
        <v>59193</v>
      </c>
      <c r="AG115" s="974"/>
      <c r="AH115" s="974"/>
      <c r="AI115" s="974"/>
      <c r="AJ115" s="975"/>
      <c r="AK115" s="976">
        <v>59193</v>
      </c>
      <c r="AL115" s="974"/>
      <c r="AM115" s="974"/>
      <c r="AN115" s="974"/>
      <c r="AO115" s="975"/>
      <c r="AP115" s="977">
        <v>0.4</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710</v>
      </c>
      <c r="AB116" s="995"/>
      <c r="AC116" s="995"/>
      <c r="AD116" s="995"/>
      <c r="AE116" s="996"/>
      <c r="AF116" s="997">
        <v>44</v>
      </c>
      <c r="AG116" s="995"/>
      <c r="AH116" s="995"/>
      <c r="AI116" s="995"/>
      <c r="AJ116" s="996"/>
      <c r="AK116" s="997">
        <v>824</v>
      </c>
      <c r="AL116" s="995"/>
      <c r="AM116" s="995"/>
      <c r="AN116" s="995"/>
      <c r="AO116" s="996"/>
      <c r="AP116" s="998">
        <v>0</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3791771</v>
      </c>
      <c r="AB117" s="1015"/>
      <c r="AC117" s="1015"/>
      <c r="AD117" s="1015"/>
      <c r="AE117" s="1016"/>
      <c r="AF117" s="1017">
        <v>3646631</v>
      </c>
      <c r="AG117" s="1015"/>
      <c r="AH117" s="1015"/>
      <c r="AI117" s="1015"/>
      <c r="AJ117" s="1016"/>
      <c r="AK117" s="1017">
        <v>3402600</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36414953</v>
      </c>
      <c r="BR119" s="1036"/>
      <c r="BS119" s="1036"/>
      <c r="BT119" s="1036"/>
      <c r="BU119" s="1036"/>
      <c r="BV119" s="1036">
        <v>35449812</v>
      </c>
      <c r="BW119" s="1036"/>
      <c r="BX119" s="1036"/>
      <c r="BY119" s="1036"/>
      <c r="BZ119" s="1036"/>
      <c r="CA119" s="1036">
        <v>36879307</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580305</v>
      </c>
      <c r="DH119" s="1022"/>
      <c r="DI119" s="1022"/>
      <c r="DJ119" s="1022"/>
      <c r="DK119" s="1023"/>
      <c r="DL119" s="1021">
        <v>521112</v>
      </c>
      <c r="DM119" s="1022"/>
      <c r="DN119" s="1022"/>
      <c r="DO119" s="1022"/>
      <c r="DP119" s="1023"/>
      <c r="DQ119" s="1021">
        <v>461919</v>
      </c>
      <c r="DR119" s="1022"/>
      <c r="DS119" s="1022"/>
      <c r="DT119" s="1022"/>
      <c r="DU119" s="1023"/>
      <c r="DV119" s="1024">
        <v>2.8</v>
      </c>
      <c r="DW119" s="1025"/>
      <c r="DX119" s="1025"/>
      <c r="DY119" s="1025"/>
      <c r="DZ119" s="1026"/>
    </row>
    <row r="120" spans="1:130" s="230" customFormat="1" ht="26.25" customHeight="1">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5881396</v>
      </c>
      <c r="BR120" s="967"/>
      <c r="BS120" s="967"/>
      <c r="BT120" s="967"/>
      <c r="BU120" s="967"/>
      <c r="BV120" s="967">
        <v>6760464</v>
      </c>
      <c r="BW120" s="967"/>
      <c r="BX120" s="967"/>
      <c r="BY120" s="967"/>
      <c r="BZ120" s="967"/>
      <c r="CA120" s="967">
        <v>6624933</v>
      </c>
      <c r="CB120" s="967"/>
      <c r="CC120" s="967"/>
      <c r="CD120" s="967"/>
      <c r="CE120" s="967"/>
      <c r="CF120" s="980">
        <v>39.6</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462815</v>
      </c>
      <c r="DH120" s="967"/>
      <c r="DI120" s="967"/>
      <c r="DJ120" s="967"/>
      <c r="DK120" s="967"/>
      <c r="DL120" s="967">
        <v>421024</v>
      </c>
      <c r="DM120" s="967"/>
      <c r="DN120" s="967"/>
      <c r="DO120" s="967"/>
      <c r="DP120" s="967"/>
      <c r="DQ120" s="967">
        <v>415406</v>
      </c>
      <c r="DR120" s="967"/>
      <c r="DS120" s="967"/>
      <c r="DT120" s="967"/>
      <c r="DU120" s="967"/>
      <c r="DV120" s="968">
        <v>2.5</v>
      </c>
      <c r="DW120" s="968"/>
      <c r="DX120" s="968"/>
      <c r="DY120" s="968"/>
      <c r="DZ120" s="969"/>
    </row>
    <row r="121" spans="1:130" s="230" customFormat="1" ht="26.25" customHeight="1">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1993320</v>
      </c>
      <c r="BR121" s="962"/>
      <c r="BS121" s="962"/>
      <c r="BT121" s="962"/>
      <c r="BU121" s="962"/>
      <c r="BV121" s="962">
        <v>2018124</v>
      </c>
      <c r="BW121" s="962"/>
      <c r="BX121" s="962"/>
      <c r="BY121" s="962"/>
      <c r="BZ121" s="962"/>
      <c r="CA121" s="962">
        <v>1906128</v>
      </c>
      <c r="CB121" s="962"/>
      <c r="CC121" s="962"/>
      <c r="CD121" s="962"/>
      <c r="CE121" s="962"/>
      <c r="CF121" s="956">
        <v>11.4</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109276</v>
      </c>
      <c r="DH121" s="962"/>
      <c r="DI121" s="962"/>
      <c r="DJ121" s="962"/>
      <c r="DK121" s="962"/>
      <c r="DL121" s="962">
        <v>88861</v>
      </c>
      <c r="DM121" s="962"/>
      <c r="DN121" s="962"/>
      <c r="DO121" s="962"/>
      <c r="DP121" s="962"/>
      <c r="DQ121" s="962">
        <v>66107</v>
      </c>
      <c r="DR121" s="962"/>
      <c r="DS121" s="962"/>
      <c r="DT121" s="962"/>
      <c r="DU121" s="962"/>
      <c r="DV121" s="963">
        <v>0.4</v>
      </c>
      <c r="DW121" s="963"/>
      <c r="DX121" s="963"/>
      <c r="DY121" s="963"/>
      <c r="DZ121" s="964"/>
    </row>
    <row r="122" spans="1:130" s="230" customFormat="1" ht="26.25" customHeight="1">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19447677</v>
      </c>
      <c r="BR122" s="1036"/>
      <c r="BS122" s="1036"/>
      <c r="BT122" s="1036"/>
      <c r="BU122" s="1036"/>
      <c r="BV122" s="1036">
        <v>19021412</v>
      </c>
      <c r="BW122" s="1036"/>
      <c r="BX122" s="1036"/>
      <c r="BY122" s="1036"/>
      <c r="BZ122" s="1036"/>
      <c r="CA122" s="1036">
        <v>20690630</v>
      </c>
      <c r="CB122" s="1036"/>
      <c r="CC122" s="1036"/>
      <c r="CD122" s="1036"/>
      <c r="CE122" s="1036"/>
      <c r="CF122" s="1053">
        <v>123.6</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v>2277</v>
      </c>
      <c r="DH122" s="962"/>
      <c r="DI122" s="962"/>
      <c r="DJ122" s="962"/>
      <c r="DK122" s="962"/>
      <c r="DL122" s="962">
        <v>1577</v>
      </c>
      <c r="DM122" s="962"/>
      <c r="DN122" s="962"/>
      <c r="DO122" s="962"/>
      <c r="DP122" s="962"/>
      <c r="DQ122" s="962">
        <v>1403</v>
      </c>
      <c r="DR122" s="962"/>
      <c r="DS122" s="962"/>
      <c r="DT122" s="962"/>
      <c r="DU122" s="962"/>
      <c r="DV122" s="963">
        <v>0</v>
      </c>
      <c r="DW122" s="963"/>
      <c r="DX122" s="963"/>
      <c r="DY122" s="963"/>
      <c r="DZ122" s="964"/>
    </row>
    <row r="123" spans="1:130" s="230" customFormat="1" ht="26.25" customHeight="1">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27322393</v>
      </c>
      <c r="BR123" s="1100"/>
      <c r="BS123" s="1100"/>
      <c r="BT123" s="1100"/>
      <c r="BU123" s="1100"/>
      <c r="BV123" s="1100">
        <v>27800000</v>
      </c>
      <c r="BW123" s="1100"/>
      <c r="BX123" s="1100"/>
      <c r="BY123" s="1100"/>
      <c r="BZ123" s="1100"/>
      <c r="CA123" s="1100">
        <v>29221691</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54.4</v>
      </c>
      <c r="BR124" s="1063"/>
      <c r="BS124" s="1063"/>
      <c r="BT124" s="1063"/>
      <c r="BU124" s="1063"/>
      <c r="BV124" s="1063">
        <v>47</v>
      </c>
      <c r="BW124" s="1063"/>
      <c r="BX124" s="1063"/>
      <c r="BY124" s="1063"/>
      <c r="BZ124" s="1063"/>
      <c r="CA124" s="1063">
        <v>45.7</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61173</v>
      </c>
      <c r="AB126" s="995"/>
      <c r="AC126" s="995"/>
      <c r="AD126" s="995"/>
      <c r="AE126" s="996"/>
      <c r="AF126" s="997">
        <v>59193</v>
      </c>
      <c r="AG126" s="995"/>
      <c r="AH126" s="995"/>
      <c r="AI126" s="995"/>
      <c r="AJ126" s="996"/>
      <c r="AK126" s="997">
        <v>59193</v>
      </c>
      <c r="AL126" s="995"/>
      <c r="AM126" s="995"/>
      <c r="AN126" s="995"/>
      <c r="AO126" s="996"/>
      <c r="AP126" s="998">
        <v>0.4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352233</v>
      </c>
      <c r="AB128" s="1082"/>
      <c r="AC128" s="1082"/>
      <c r="AD128" s="1082"/>
      <c r="AE128" s="1083"/>
      <c r="AF128" s="1084">
        <v>302465</v>
      </c>
      <c r="AG128" s="1082"/>
      <c r="AH128" s="1082"/>
      <c r="AI128" s="1082"/>
      <c r="AJ128" s="1083"/>
      <c r="AK128" s="1084">
        <v>324093</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12.57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18449363</v>
      </c>
      <c r="AB129" s="995"/>
      <c r="AC129" s="995"/>
      <c r="AD129" s="995"/>
      <c r="AE129" s="996"/>
      <c r="AF129" s="997">
        <v>17991400</v>
      </c>
      <c r="AG129" s="995"/>
      <c r="AH129" s="995"/>
      <c r="AI129" s="995"/>
      <c r="AJ129" s="996"/>
      <c r="AK129" s="997">
        <v>18396650</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17.57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1744390</v>
      </c>
      <c r="AB130" s="995"/>
      <c r="AC130" s="995"/>
      <c r="AD130" s="995"/>
      <c r="AE130" s="996"/>
      <c r="AF130" s="997">
        <v>1745263</v>
      </c>
      <c r="AG130" s="995"/>
      <c r="AH130" s="995"/>
      <c r="AI130" s="995"/>
      <c r="AJ130" s="996"/>
      <c r="AK130" s="997">
        <v>1662041</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9.4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16704973</v>
      </c>
      <c r="AB131" s="1022"/>
      <c r="AC131" s="1022"/>
      <c r="AD131" s="1022"/>
      <c r="AE131" s="1023"/>
      <c r="AF131" s="1021">
        <v>16246137</v>
      </c>
      <c r="AG131" s="1022"/>
      <c r="AH131" s="1022"/>
      <c r="AI131" s="1022"/>
      <c r="AJ131" s="1023"/>
      <c r="AK131" s="1021">
        <v>16734609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45.7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10.14756504</v>
      </c>
      <c r="AB132" s="1133"/>
      <c r="AC132" s="1133"/>
      <c r="AD132" s="1133"/>
      <c r="AE132" s="1134"/>
      <c r="AF132" s="1135">
        <v>9.8417426859999999</v>
      </c>
      <c r="AG132" s="1133"/>
      <c r="AH132" s="1133"/>
      <c r="AI132" s="1133"/>
      <c r="AJ132" s="1134"/>
      <c r="AK132" s="1135">
        <v>8.4642909789999994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11.2</v>
      </c>
      <c r="AB133" s="1116"/>
      <c r="AC133" s="1116"/>
      <c r="AD133" s="1116"/>
      <c r="AE133" s="1117"/>
      <c r="AF133" s="1115">
        <v>10.4</v>
      </c>
      <c r="AG133" s="1116"/>
      <c r="AH133" s="1116"/>
      <c r="AI133" s="1116"/>
      <c r="AJ133" s="1117"/>
      <c r="AK133" s="1115">
        <v>9.4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a43eWVDqT3QoTnJNNk1u0obOGUb2qkatOlBw5xYgENPfx9i8KwSa+SfT7QBWNppI0fraFNgv5thpYK6eHS4hQ==" saltValue="7rcN7PWdOfr57CY5QuVO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60" customWidth="1"/>
    <col min="121" max="121" width="0" style="259" hidden="1" customWidth="1"/>
    <col min="122" max="16384" width="9" style="259" hidden="1"/>
  </cols>
  <sheetData>
    <row r="1" spans="1:120" ht="13.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9"/>
    </row>
    <row r="17" spans="119:120" ht="13.25">
      <c r="DP17" s="259"/>
    </row>
    <row r="18" spans="119:120" ht="13.25"/>
    <row r="19" spans="119:120" ht="13.25"/>
    <row r="20" spans="119:120" ht="13.25">
      <c r="DO20" s="259"/>
      <c r="DP20" s="259"/>
    </row>
    <row r="21" spans="119:120" ht="13.25">
      <c r="DP21" s="259"/>
    </row>
    <row r="22" spans="119:120" ht="13.25"/>
    <row r="23" spans="119:120" ht="13.25">
      <c r="DO23" s="259"/>
      <c r="DP23" s="259"/>
    </row>
    <row r="24" spans="119:120" ht="13.25">
      <c r="DP24" s="259"/>
    </row>
    <row r="25" spans="119:120" ht="13.25">
      <c r="DP25" s="259"/>
    </row>
    <row r="26" spans="119:120" ht="13.25">
      <c r="DO26" s="259"/>
      <c r="DP26" s="259"/>
    </row>
    <row r="27" spans="119:120" ht="13.25"/>
    <row r="28" spans="119:120" ht="13.25">
      <c r="DO28" s="259"/>
      <c r="DP28" s="259"/>
    </row>
    <row r="29" spans="119:120" ht="13.25">
      <c r="DP29" s="259"/>
    </row>
    <row r="30" spans="119:120" ht="13.25"/>
    <row r="31" spans="119:120" ht="13.25">
      <c r="DO31" s="259"/>
      <c r="DP31" s="259"/>
    </row>
    <row r="32" spans="119:120" ht="13.25"/>
    <row r="33" spans="98:120" ht="13.25">
      <c r="DO33" s="259"/>
      <c r="DP33" s="259"/>
    </row>
    <row r="34" spans="98:120" ht="13.25">
      <c r="DM34" s="259"/>
    </row>
    <row r="35" spans="98:120" ht="13.25">
      <c r="CT35" s="259"/>
      <c r="CU35" s="259"/>
      <c r="CV35" s="259"/>
      <c r="CY35" s="259"/>
      <c r="CZ35" s="259"/>
      <c r="DA35" s="259"/>
      <c r="DD35" s="259"/>
      <c r="DE35" s="259"/>
      <c r="DF35" s="259"/>
      <c r="DI35" s="259"/>
      <c r="DJ35" s="259"/>
      <c r="DK35" s="259"/>
      <c r="DM35" s="259"/>
      <c r="DN35" s="259"/>
      <c r="DO35" s="259"/>
      <c r="DP35" s="259"/>
    </row>
    <row r="36" spans="98:120" ht="13.25"/>
    <row r="37" spans="98:120" ht="13.25">
      <c r="CW37" s="259"/>
      <c r="DB37" s="259"/>
      <c r="DG37" s="259"/>
      <c r="DL37" s="259"/>
      <c r="DP37" s="259"/>
    </row>
    <row r="38" spans="98:120" ht="13.25">
      <c r="CT38" s="259"/>
      <c r="CU38" s="259"/>
      <c r="CV38" s="259"/>
      <c r="CW38" s="259"/>
      <c r="CY38" s="259"/>
      <c r="CZ38" s="259"/>
      <c r="DA38" s="259"/>
      <c r="DB38" s="259"/>
      <c r="DD38" s="259"/>
      <c r="DE38" s="259"/>
      <c r="DF38" s="259"/>
      <c r="DG38" s="259"/>
      <c r="DI38" s="259"/>
      <c r="DJ38" s="259"/>
      <c r="DK38" s="259"/>
      <c r="DL38" s="259"/>
      <c r="DN38" s="259"/>
      <c r="DO38" s="259"/>
      <c r="DP38" s="259"/>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477</v>
      </c>
    </row>
    <row r="98" spans="24:120" ht="13.25" hidden="1">
      <c r="CS98" s="259"/>
      <c r="CX98" s="259"/>
      <c r="DC98" s="259"/>
      <c r="DH98" s="259"/>
    </row>
    <row r="99" spans="24:120" ht="13.25"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5" hidden="1">
      <c r="CT103" s="259"/>
      <c r="CV103" s="259"/>
      <c r="CW103" s="259"/>
      <c r="CY103" s="259"/>
      <c r="DA103" s="259"/>
      <c r="DB103" s="259"/>
      <c r="DD103" s="259"/>
      <c r="DF103" s="259"/>
      <c r="DG103" s="259"/>
      <c r="DI103" s="259"/>
      <c r="DK103" s="259"/>
      <c r="DL103" s="259"/>
      <c r="DM103" s="259"/>
      <c r="DN103" s="259"/>
      <c r="DO103" s="259"/>
      <c r="DP103" s="259"/>
    </row>
    <row r="104" spans="24:120" ht="13.25" hidden="1">
      <c r="CV104" s="259"/>
      <c r="CW104" s="259"/>
      <c r="DA104" s="259"/>
      <c r="DB104" s="259"/>
      <c r="DF104" s="259"/>
      <c r="DG104" s="259"/>
      <c r="DK104" s="259"/>
      <c r="DL104" s="259"/>
      <c r="DN104" s="259"/>
      <c r="DO104" s="259"/>
      <c r="DP104" s="259"/>
    </row>
    <row r="105" spans="24:120" ht="12.75" hidden="1" customHeight="1"/>
  </sheetData>
  <sheetProtection algorithmName="SHA-512" hashValue="F5R6Jp8oRuWM3TzQRmZXej9UlrLeZ0D8//jl2Vsi/HZ2kkslXz8UTTJ7VqEsjc/QIJGrKt/gfXfcdM6g/VSQbw==" saltValue="geRzxrKevfRmPfOVZXXKE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row r="3" spans="2:116" ht="13.25"/>
    <row r="4" spans="2:116" ht="13.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row r="20" spans="9:116" ht="13.25"/>
    <row r="21" spans="9:116" ht="13.25">
      <c r="DL21" s="259"/>
    </row>
    <row r="22" spans="9:116" ht="13.25">
      <c r="DI22" s="259"/>
      <c r="DJ22" s="259"/>
      <c r="DK22" s="259"/>
      <c r="DL22" s="259"/>
    </row>
    <row r="23" spans="9:116" ht="13.25">
      <c r="CY23" s="259"/>
      <c r="CZ23" s="259"/>
      <c r="DA23" s="259"/>
      <c r="DB23" s="259"/>
      <c r="DC23" s="259"/>
      <c r="DD23" s="259"/>
      <c r="DE23" s="259"/>
      <c r="DF23" s="259"/>
      <c r="DG23" s="259"/>
      <c r="DH23" s="259"/>
      <c r="DI23" s="259"/>
      <c r="DJ23" s="259"/>
      <c r="DK23" s="259"/>
      <c r="DL23" s="259"/>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9"/>
      <c r="DA35" s="259"/>
      <c r="DB35" s="259"/>
      <c r="DC35" s="259"/>
      <c r="DD35" s="259"/>
      <c r="DE35" s="259"/>
      <c r="DF35" s="259"/>
      <c r="DG35" s="259"/>
      <c r="DH35" s="259"/>
      <c r="DI35" s="259"/>
      <c r="DJ35" s="259"/>
      <c r="DK35" s="259"/>
      <c r="DL35" s="259"/>
    </row>
    <row r="36" spans="15:116" ht="13.25"/>
    <row r="37" spans="15:116" ht="13.25">
      <c r="DL37" s="259"/>
    </row>
    <row r="38" spans="15:116" ht="13.25">
      <c r="DI38" s="259"/>
      <c r="DJ38" s="259"/>
      <c r="DK38" s="259"/>
      <c r="DL38" s="259"/>
    </row>
    <row r="39" spans="15:116" ht="13.25"/>
    <row r="40" spans="15:116" ht="13.25"/>
    <row r="41" spans="15:116" ht="13.25"/>
    <row r="42" spans="15:116" ht="13.25"/>
    <row r="43" spans="15:116" ht="13.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lx2uZPVeDKSj8D0XtP7QnJhyFf07ltx10yvcvz/exyDGgTxoccOfvnpCQI+1n+unnx0CCi4tnjG0IjX7KfYHEw==" saltValue="Elu7hxERjcKnAiGR8z8/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c r="AS1" s="262"/>
      <c r="AT1" s="262"/>
    </row>
    <row r="2" spans="1:46" ht="13.25">
      <c r="AS2" s="262"/>
      <c r="AT2" s="262"/>
    </row>
    <row r="3" spans="1:46" ht="13.25">
      <c r="AS3" s="262"/>
      <c r="AT3" s="262"/>
    </row>
    <row r="4" spans="1:46" ht="13.25">
      <c r="AS4" s="262"/>
      <c r="AT4" s="262"/>
    </row>
    <row r="5" spans="1:46" ht="16.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4518497</v>
      </c>
      <c r="AP9" s="281">
        <v>57768</v>
      </c>
      <c r="AQ9" s="282">
        <v>66486</v>
      </c>
      <c r="AR9" s="283">
        <v>-13.1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12453</v>
      </c>
      <c r="AP10" s="284">
        <v>159</v>
      </c>
      <c r="AQ10" s="285">
        <v>6147</v>
      </c>
      <c r="AR10" s="286">
        <v>-97.4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1573</v>
      </c>
      <c r="AP11" s="284">
        <v>20</v>
      </c>
      <c r="AQ11" s="285">
        <v>1219</v>
      </c>
      <c r="AR11" s="286">
        <v>-98.4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154687</v>
      </c>
      <c r="AP13" s="284">
        <v>1978</v>
      </c>
      <c r="AQ13" s="285">
        <v>2955</v>
      </c>
      <c r="AR13" s="286">
        <v>-33.1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519994</v>
      </c>
      <c r="AP14" s="284">
        <v>6648</v>
      </c>
      <c r="AQ14" s="285">
        <v>1434</v>
      </c>
      <c r="AR14" s="286">
        <v>363.6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-216065</v>
      </c>
      <c r="AP15" s="284">
        <v>-2762</v>
      </c>
      <c r="AQ15" s="285">
        <v>-3102</v>
      </c>
      <c r="AR15" s="286">
        <v>-11</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4991139</v>
      </c>
      <c r="AP16" s="284">
        <v>63811</v>
      </c>
      <c r="AQ16" s="285">
        <v>75147</v>
      </c>
      <c r="AR16" s="286">
        <v>-15.1</v>
      </c>
    </row>
    <row r="17" spans="1:46" ht="13.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6.79</v>
      </c>
      <c r="AP21" s="298">
        <v>6.62</v>
      </c>
      <c r="AQ21" s="299">
        <v>0.17</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98.8</v>
      </c>
      <c r="AP22" s="303">
        <v>98.3</v>
      </c>
      <c r="AQ22" s="304">
        <v>0.5</v>
      </c>
      <c r="AR22" s="288"/>
      <c r="AS22" s="300"/>
      <c r="AT22" s="296"/>
    </row>
    <row r="23" spans="1:46" s="301" customFormat="1" ht="13.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5">
      <c r="A27" s="309"/>
      <c r="AO27" s="262"/>
      <c r="AP27" s="262"/>
      <c r="AQ27" s="262"/>
      <c r="AR27" s="262"/>
      <c r="AS27" s="262"/>
      <c r="AT27" s="262"/>
    </row>
    <row r="28" spans="1:46" ht="16.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3286537</v>
      </c>
      <c r="AP32" s="312">
        <v>42018</v>
      </c>
      <c r="AQ32" s="313">
        <v>34847</v>
      </c>
      <c r="AR32" s="314">
        <v>20.6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5</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56046</v>
      </c>
      <c r="AP35" s="312">
        <v>717</v>
      </c>
      <c r="AQ35" s="313">
        <v>8260</v>
      </c>
      <c r="AR35" s="314">
        <v>-91.3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489</v>
      </c>
      <c r="AP36" s="312" t="s">
        <v>489</v>
      </c>
      <c r="AQ36" s="313">
        <v>1689</v>
      </c>
      <c r="AR36" s="314" t="s">
        <v>489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59193</v>
      </c>
      <c r="AP37" s="312">
        <v>757</v>
      </c>
      <c r="AQ37" s="313">
        <v>748</v>
      </c>
      <c r="AR37" s="314">
        <v>1.2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v>824</v>
      </c>
      <c r="AP38" s="315">
        <v>11</v>
      </c>
      <c r="AQ38" s="316">
        <v>1</v>
      </c>
      <c r="AR38" s="304">
        <v>1000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-324093</v>
      </c>
      <c r="AP39" s="312">
        <v>-4143</v>
      </c>
      <c r="AQ39" s="313">
        <v>-5762</v>
      </c>
      <c r="AR39" s="314">
        <v>-28.1</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-1662041</v>
      </c>
      <c r="AP40" s="312">
        <v>-21249</v>
      </c>
      <c r="AQ40" s="313">
        <v>-27609</v>
      </c>
      <c r="AR40" s="314">
        <v>-23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1416466</v>
      </c>
      <c r="AP41" s="312">
        <v>18109</v>
      </c>
      <c r="AQ41" s="313">
        <v>12179</v>
      </c>
      <c r="AR41" s="314">
        <v>48.7</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5965751</v>
      </c>
      <c r="AN51" s="334">
        <v>77047</v>
      </c>
      <c r="AO51" s="335">
        <v>26.7</v>
      </c>
      <c r="AP51" s="336">
        <v>45588</v>
      </c>
      <c r="AQ51" s="337">
        <v>8.6999999999999993</v>
      </c>
      <c r="AR51" s="338">
        <v>18</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3682224</v>
      </c>
      <c r="AN52" s="342">
        <v>47556</v>
      </c>
      <c r="AO52" s="343">
        <v>1.7</v>
      </c>
      <c r="AP52" s="344">
        <v>24150</v>
      </c>
      <c r="AQ52" s="345">
        <v>3.4</v>
      </c>
      <c r="AR52" s="346">
        <v>-1.7</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4307984</v>
      </c>
      <c r="AN53" s="334">
        <v>55436</v>
      </c>
      <c r="AO53" s="335">
        <v>-28</v>
      </c>
      <c r="AP53" s="336">
        <v>45483</v>
      </c>
      <c r="AQ53" s="337">
        <v>-0.2</v>
      </c>
      <c r="AR53" s="338">
        <v>-27.8</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2430311</v>
      </c>
      <c r="AN54" s="342">
        <v>31274</v>
      </c>
      <c r="AO54" s="343">
        <v>-34.200000000000003</v>
      </c>
      <c r="AP54" s="344">
        <v>24241</v>
      </c>
      <c r="AQ54" s="345">
        <v>0.4</v>
      </c>
      <c r="AR54" s="346">
        <v>-34.6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5393822</v>
      </c>
      <c r="AN55" s="334">
        <v>69237</v>
      </c>
      <c r="AO55" s="335">
        <v>24.9</v>
      </c>
      <c r="AP55" s="336">
        <v>45945</v>
      </c>
      <c r="AQ55" s="337">
        <v>1</v>
      </c>
      <c r="AR55" s="338">
        <v>23.9</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4291368</v>
      </c>
      <c r="AN56" s="342">
        <v>55085</v>
      </c>
      <c r="AO56" s="343">
        <v>76.099999999999994</v>
      </c>
      <c r="AP56" s="344">
        <v>25180</v>
      </c>
      <c r="AQ56" s="345">
        <v>3.9</v>
      </c>
      <c r="AR56" s="346">
        <v>72.2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3846185</v>
      </c>
      <c r="AN57" s="334">
        <v>49261</v>
      </c>
      <c r="AO57" s="335">
        <v>-28.9</v>
      </c>
      <c r="AP57" s="336">
        <v>44475</v>
      </c>
      <c r="AQ57" s="337">
        <v>-3.2</v>
      </c>
      <c r="AR57" s="338">
        <v>-25.7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2556292</v>
      </c>
      <c r="AN58" s="342">
        <v>32741</v>
      </c>
      <c r="AO58" s="343">
        <v>-40.6</v>
      </c>
      <c r="AP58" s="344">
        <v>24780</v>
      </c>
      <c r="AQ58" s="345">
        <v>-1.6</v>
      </c>
      <c r="AR58" s="346">
        <v>-39</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6503433</v>
      </c>
      <c r="AN59" s="334">
        <v>83145</v>
      </c>
      <c r="AO59" s="335">
        <v>68.8</v>
      </c>
      <c r="AP59" s="336">
        <v>45982</v>
      </c>
      <c r="AQ59" s="337">
        <v>3.4</v>
      </c>
      <c r="AR59" s="338">
        <v>65.400000000000006</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4450252</v>
      </c>
      <c r="AN60" s="342">
        <v>56895</v>
      </c>
      <c r="AO60" s="343">
        <v>73.8</v>
      </c>
      <c r="AP60" s="344">
        <v>25583</v>
      </c>
      <c r="AQ60" s="345">
        <v>3.2</v>
      </c>
      <c r="AR60" s="346">
        <v>70.599999999999994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5203435</v>
      </c>
      <c r="AN61" s="349">
        <v>66825</v>
      </c>
      <c r="AO61" s="350">
        <v>12.7</v>
      </c>
      <c r="AP61" s="351">
        <v>45495</v>
      </c>
      <c r="AQ61" s="352">
        <v>1.9</v>
      </c>
      <c r="AR61" s="338">
        <v>10.8</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3482089</v>
      </c>
      <c r="AN62" s="342">
        <v>44710</v>
      </c>
      <c r="AO62" s="343">
        <v>15.4</v>
      </c>
      <c r="AP62" s="344">
        <v>24787</v>
      </c>
      <c r="AQ62" s="345">
        <v>1.9</v>
      </c>
      <c r="AR62" s="346">
        <v>13.5</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5" hidden="1">
      <c r="AK70" s="262"/>
      <c r="AL70" s="262"/>
      <c r="AM70" s="262"/>
      <c r="AN70" s="262"/>
      <c r="AO70" s="262"/>
      <c r="AP70" s="262"/>
      <c r="AQ70" s="262"/>
      <c r="AR70" s="262"/>
    </row>
    <row r="71" spans="1:46" ht="13.25" hidden="1">
      <c r="AK71" s="262"/>
      <c r="AL71" s="262"/>
      <c r="AM71" s="262"/>
      <c r="AN71" s="262"/>
      <c r="AO71" s="262"/>
      <c r="AP71" s="262"/>
      <c r="AQ71" s="262"/>
      <c r="AR71" s="262"/>
    </row>
    <row r="72" spans="1:46" ht="13.25" hidden="1">
      <c r="AK72" s="262"/>
      <c r="AL72" s="262"/>
      <c r="AM72" s="262"/>
      <c r="AN72" s="262"/>
      <c r="AO72" s="262"/>
      <c r="AP72" s="262"/>
      <c r="AQ72" s="262"/>
      <c r="AR72" s="262"/>
    </row>
    <row r="73" spans="1:46" ht="13.25" hidden="1">
      <c r="AK73" s="262"/>
      <c r="AL73" s="262"/>
      <c r="AM73" s="262"/>
      <c r="AN73" s="262"/>
      <c r="AO73" s="262"/>
      <c r="AP73" s="262"/>
      <c r="AQ73" s="262"/>
      <c r="AR73" s="262"/>
    </row>
  </sheetData>
  <sheetProtection algorithmName="SHA-512" hashValue="jHfX5lcG0q48l2PmIsttNvKj46M/95HaiDKEwAahGfHOIlP/eYXaYluqXzw/I/omceiC0vfYRwlqEqcnOzwwGg==" saltValue="Y6ZGfWLGNlVauYBGZb74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c r="B2" s="259"/>
      <c r="DG2" s="259"/>
    </row>
    <row r="3" spans="2:125" ht="13.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row r="5" spans="2:125" ht="13.25"/>
    <row r="6" spans="2:125" ht="13.25"/>
    <row r="7" spans="2:125" ht="13.25"/>
    <row r="8" spans="2:125" ht="13.25"/>
    <row r="9" spans="2:125" ht="13.25">
      <c r="DU9" s="259"/>
    </row>
    <row r="10" spans="2:125" ht="13.25"/>
    <row r="11" spans="2:125" ht="13.25"/>
    <row r="12" spans="2:125" ht="13.25"/>
    <row r="13" spans="2:125" ht="13.25"/>
    <row r="14" spans="2:125" ht="13.25"/>
    <row r="15" spans="2:125" ht="13.25"/>
    <row r="16" spans="2:125" ht="13.25"/>
    <row r="17" spans="125:125" ht="13.25">
      <c r="DU17" s="259"/>
    </row>
    <row r="18" spans="125:125" ht="13.25"/>
    <row r="19" spans="125:125" ht="13.25"/>
    <row r="20" spans="125:125" ht="13.25">
      <c r="DU20" s="259"/>
    </row>
    <row r="21" spans="125:125" ht="13.25">
      <c r="DU21" s="259"/>
    </row>
    <row r="22" spans="125:125" ht="13.25"/>
    <row r="23" spans="125:125" ht="13.25"/>
    <row r="24" spans="125:125" ht="13.25"/>
    <row r="25" spans="125:125" ht="13.25"/>
    <row r="26" spans="125:125" ht="13.25"/>
    <row r="27" spans="125:125" ht="13.25"/>
    <row r="28" spans="125:125" ht="13.25">
      <c r="DU28" s="259"/>
    </row>
    <row r="29" spans="125:125" ht="13.25"/>
    <row r="30" spans="125:125" ht="13.25"/>
    <row r="31" spans="125:125" ht="13.25"/>
    <row r="32" spans="125:125" ht="13.25"/>
    <row r="33" spans="2:125" ht="13.25">
      <c r="B33" s="259"/>
      <c r="G33" s="259"/>
      <c r="I33" s="259"/>
    </row>
    <row r="34" spans="2:125" ht="13.25">
      <c r="C34" s="259"/>
      <c r="P34" s="259"/>
      <c r="DE34" s="259"/>
      <c r="DH34" s="259"/>
    </row>
    <row r="35" spans="2:125" ht="13.25">
      <c r="D35" s="259"/>
      <c r="E35" s="259"/>
      <c r="DG35" s="259"/>
      <c r="DJ35" s="259"/>
      <c r="DP35" s="259"/>
      <c r="DQ35" s="259"/>
      <c r="DR35" s="259"/>
      <c r="DS35" s="259"/>
      <c r="DT35" s="259"/>
      <c r="DU35" s="259"/>
    </row>
    <row r="36" spans="2:125" ht="13.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c r="DU37" s="259"/>
    </row>
    <row r="38" spans="2:125" ht="13.25">
      <c r="DT38" s="259"/>
      <c r="DU38" s="259"/>
    </row>
    <row r="39" spans="2:125" ht="13.25"/>
    <row r="40" spans="2:125" ht="13.25">
      <c r="DH40" s="259"/>
    </row>
    <row r="41" spans="2:125" ht="13.25">
      <c r="DE41" s="259"/>
    </row>
    <row r="42" spans="2:125" ht="13.25">
      <c r="DG42" s="259"/>
      <c r="DJ42" s="259"/>
    </row>
    <row r="43" spans="2:125" ht="13.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Jnj3m11Wz1ju/w8Ynp56+xEuNOLD65MP+tnnEtM+wMNssnDDPERY8QqVvrTK/i8Ss0xJI7u4bVMJH10OMxDagQ==" saltValue="/uHmh0NvE+me3voSGXc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c r="B2" s="259"/>
      <c r="T2" s="259"/>
    </row>
    <row r="3" spans="1:125"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9"/>
      <c r="G33" s="259"/>
      <c r="I33" s="259"/>
    </row>
    <row r="34" spans="2:125" ht="13.25">
      <c r="C34" s="259"/>
      <c r="P34" s="259"/>
      <c r="R34" s="259"/>
      <c r="U34" s="259"/>
    </row>
    <row r="35" spans="2:125" ht="13.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5">
      <c r="F36" s="259"/>
      <c r="H36" s="259"/>
      <c r="J36" s="259"/>
      <c r="K36" s="259"/>
      <c r="L36" s="259"/>
      <c r="M36" s="259"/>
      <c r="N36" s="259"/>
      <c r="O36" s="259"/>
      <c r="Q36" s="259"/>
      <c r="S36" s="259"/>
      <c r="V36" s="259"/>
    </row>
    <row r="37" spans="2:125" ht="13.25"/>
    <row r="38" spans="2:125" ht="13.25"/>
    <row r="39" spans="2:125" ht="13.25"/>
    <row r="40" spans="2:125" ht="13.25">
      <c r="U40" s="259"/>
    </row>
    <row r="41" spans="2:125" ht="13.25">
      <c r="R41" s="259"/>
    </row>
    <row r="42" spans="2:125" ht="13.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5">
      <c r="Q43" s="259"/>
      <c r="S43" s="259"/>
      <c r="V43" s="259"/>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aEmnmTXdn4A91kR8Niw4R70nF/0//kKBLkdk5nT0iGtqJ31LuCCw8i/SB5XuDD7ZRJg5j5xB41t7jG0izoJZ2Q==" saltValue="YcNNgMLnwmeS+y2EMZho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5" t="s">
        <v>3</v>
      </c>
      <c r="D47" s="1175"/>
      <c r="E47" s="1176"/>
      <c r="F47" s="11">
        <v>10.91</v>
      </c>
      <c r="G47" s="12">
        <v>5.48</v>
      </c>
      <c r="H47" s="12">
        <v>9.5</v>
      </c>
      <c r="I47" s="12">
        <v>14.02</v>
      </c>
      <c r="J47" s="13">
        <v>14.71</v>
      </c>
    </row>
    <row r="48" spans="2:10" ht="57.75" customHeight="1">
      <c r="B48" s="14"/>
      <c r="C48" s="1177" t="s">
        <v>4</v>
      </c>
      <c r="D48" s="1177"/>
      <c r="E48" s="1178"/>
      <c r="F48" s="15">
        <v>4.91</v>
      </c>
      <c r="G48" s="16">
        <v>3.49</v>
      </c>
      <c r="H48" s="16">
        <v>7.62</v>
      </c>
      <c r="I48" s="16">
        <v>5.0999999999999996</v>
      </c>
      <c r="J48" s="17">
        <v>6.74</v>
      </c>
    </row>
    <row r="49" spans="2:10" ht="57.75" customHeight="1" thickBot="1">
      <c r="B49" s="18"/>
      <c r="C49" s="1179" t="s">
        <v>5</v>
      </c>
      <c r="D49" s="1179"/>
      <c r="E49" s="1180"/>
      <c r="F49" s="19" t="s">
        <v>532</v>
      </c>
      <c r="G49" s="20" t="s">
        <v>533</v>
      </c>
      <c r="H49" s="20">
        <v>6.96</v>
      </c>
      <c r="I49" s="20" t="s">
        <v>534</v>
      </c>
      <c r="J49" s="21">
        <v>0.03</v>
      </c>
    </row>
    <row r="50" spans="2:10" ht="13"/>
  </sheetData>
  <sheetProtection algorithmName="SHA-512" hashValue="3mwQm7GOFaLGEBcbzPxaTqgct1nDqAX62wLEy2Wcw91/U34XFMvlJmhBjwPEiatAo7NZK9MGX0TmeS87MMP+SQ==" saltValue="bsgvUU1Rpyy2KioC0GQ2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2025-09-16T01:01:25Z</cp:lastPrinted>
  <dcterms:created xsi:type="dcterms:W3CDTF">2025-02-19T05:36:49Z</dcterms:created>
  <dcterms:modified xsi:type="dcterms:W3CDTF">2025-09-25T04:51:33Z</dcterms:modified>
  <cp:category/>
</cp:coreProperties>
</file>